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nstancecombr-my.sharepoint.com/personal/lucasbarros_constance_com_br/Documents/Área de Trabalho/Scripts Python/"/>
    </mc:Choice>
  </mc:AlternateContent>
  <xr:revisionPtr revIDLastSave="78" documentId="8_{58CC8E66-575A-466A-A0AF-A205E8B334C6}" xr6:coauthVersionLast="47" xr6:coauthVersionMax="47" xr10:uidLastSave="{E653D7DB-6D51-44F1-A938-E6DAAA7157EB}"/>
  <bookViews>
    <workbookView xWindow="-120" yWindow="-16320" windowWidth="29040" windowHeight="15720" xr2:uid="{B0ACC5CE-1E36-401D-AD8D-F56612BF31E5}"/>
  </bookViews>
  <sheets>
    <sheet name="BASE" sheetId="2" r:id="rId1"/>
    <sheet name="PARCEIROS MULTIMARCA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72" i="2" l="1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P1072" i="2"/>
  <c r="Q1072" i="2" s="1"/>
  <c r="P1073" i="2"/>
  <c r="Q1073" i="2" s="1"/>
  <c r="P1074" i="2"/>
  <c r="Q1074" i="2" s="1"/>
  <c r="P1075" i="2"/>
  <c r="Q1075" i="2" s="1"/>
  <c r="P1076" i="2"/>
  <c r="P1077" i="2"/>
  <c r="P1078" i="2"/>
  <c r="P1079" i="2"/>
  <c r="P1080" i="2"/>
  <c r="Q1080" i="2" s="1"/>
  <c r="P1081" i="2"/>
  <c r="Q1081" i="2" s="1"/>
  <c r="P1082" i="2"/>
  <c r="Q1082" i="2" s="1"/>
  <c r="P1083" i="2"/>
  <c r="Q1083" i="2" s="1"/>
  <c r="P1084" i="2"/>
  <c r="P1085" i="2"/>
  <c r="P1086" i="2"/>
  <c r="P1087" i="2"/>
  <c r="R1087" i="2" s="1"/>
  <c r="P1088" i="2"/>
  <c r="Q1088" i="2" s="1"/>
  <c r="P1089" i="2"/>
  <c r="R1089" i="2" s="1"/>
  <c r="P1090" i="2"/>
  <c r="Q1090" i="2" s="1"/>
  <c r="P1091" i="2"/>
  <c r="Q1091" i="2" s="1"/>
  <c r="P1092" i="2"/>
  <c r="P1093" i="2"/>
  <c r="P1094" i="2"/>
  <c r="P1095" i="2"/>
  <c r="P1096" i="2"/>
  <c r="Q1096" i="2" s="1"/>
  <c r="P1097" i="2"/>
  <c r="Q1097" i="2" s="1"/>
  <c r="P1098" i="2"/>
  <c r="Q1098" i="2" s="1"/>
  <c r="P1099" i="2"/>
  <c r="Q1099" i="2" s="1"/>
  <c r="P1100" i="2"/>
  <c r="P1101" i="2"/>
  <c r="P1102" i="2"/>
  <c r="P1103" i="2"/>
  <c r="Q1103" i="2" s="1"/>
  <c r="P1104" i="2"/>
  <c r="Q1104" i="2" s="1"/>
  <c r="P1105" i="2"/>
  <c r="R1105" i="2" s="1"/>
  <c r="P1106" i="2"/>
  <c r="Q1106" i="2" s="1"/>
  <c r="P1107" i="2"/>
  <c r="Q1107" i="2" s="1"/>
  <c r="P1108" i="2"/>
  <c r="P1109" i="2"/>
  <c r="P1110" i="2"/>
  <c r="P1111" i="2"/>
  <c r="Q1111" i="2" s="1"/>
  <c r="P1112" i="2"/>
  <c r="Q1112" i="2" s="1"/>
  <c r="P1113" i="2"/>
  <c r="R1113" i="2" s="1"/>
  <c r="P1114" i="2"/>
  <c r="R1114" i="2" s="1"/>
  <c r="P1115" i="2"/>
  <c r="Q1115" i="2" s="1"/>
  <c r="P1116" i="2"/>
  <c r="P1117" i="2"/>
  <c r="P1118" i="2"/>
  <c r="P1119" i="2"/>
  <c r="Q1119" i="2" s="1"/>
  <c r="P1120" i="2"/>
  <c r="Q1120" i="2" s="1"/>
  <c r="P1121" i="2"/>
  <c r="R1121" i="2" s="1"/>
  <c r="P1122" i="2"/>
  <c r="Q1122" i="2" s="1"/>
  <c r="P1123" i="2"/>
  <c r="Q1123" i="2" s="1"/>
  <c r="Q1076" i="2"/>
  <c r="Q1077" i="2"/>
  <c r="Q1078" i="2"/>
  <c r="Q1079" i="2"/>
  <c r="Q1084" i="2"/>
  <c r="Q1085" i="2"/>
  <c r="Q1086" i="2"/>
  <c r="Q1087" i="2"/>
  <c r="Q1092" i="2"/>
  <c r="Q1093" i="2"/>
  <c r="Q1094" i="2"/>
  <c r="Q1095" i="2"/>
  <c r="Q1100" i="2"/>
  <c r="Q1101" i="2"/>
  <c r="Q1102" i="2"/>
  <c r="Q1108" i="2"/>
  <c r="Q1109" i="2"/>
  <c r="Q1110" i="2"/>
  <c r="Q1116" i="2"/>
  <c r="Q1117" i="2"/>
  <c r="Q1118" i="2"/>
  <c r="R1076" i="2"/>
  <c r="R1077" i="2"/>
  <c r="R1078" i="2"/>
  <c r="R1079" i="2"/>
  <c r="R1084" i="2"/>
  <c r="R1085" i="2"/>
  <c r="R1086" i="2"/>
  <c r="R1092" i="2"/>
  <c r="R1093" i="2"/>
  <c r="R1094" i="2"/>
  <c r="R1095" i="2"/>
  <c r="R1100" i="2"/>
  <c r="R1101" i="2"/>
  <c r="R1102" i="2"/>
  <c r="R1103" i="2"/>
  <c r="R1108" i="2"/>
  <c r="R1109" i="2"/>
  <c r="R1110" i="2"/>
  <c r="R1111" i="2"/>
  <c r="R1116" i="2"/>
  <c r="R1117" i="2"/>
  <c r="R1118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R1119" i="2" l="1"/>
  <c r="R1081" i="2"/>
  <c r="R1073" i="2"/>
  <c r="R1120" i="2"/>
  <c r="R1088" i="2"/>
  <c r="R1080" i="2"/>
  <c r="R1104" i="2"/>
  <c r="R1112" i="2"/>
  <c r="R1072" i="2"/>
  <c r="Q1114" i="2"/>
  <c r="R1123" i="2"/>
  <c r="R1099" i="2"/>
  <c r="R1074" i="2"/>
  <c r="Q1113" i="2"/>
  <c r="R1107" i="2"/>
  <c r="R1115" i="2"/>
  <c r="Q1105" i="2"/>
  <c r="R1090" i="2"/>
  <c r="R1122" i="2"/>
  <c r="R1106" i="2"/>
  <c r="R1098" i="2"/>
  <c r="Q1121" i="2"/>
  <c r="Q1089" i="2"/>
  <c r="R1097" i="2"/>
  <c r="R1082" i="2"/>
  <c r="R1091" i="2"/>
  <c r="R1083" i="2"/>
  <c r="R1075" i="2"/>
  <c r="R1096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2" i="2"/>
  <c r="T2" i="2"/>
  <c r="U3" i="2"/>
  <c r="U10" i="2"/>
  <c r="U11" i="2"/>
  <c r="U18" i="2"/>
  <c r="U19" i="2"/>
  <c r="T26" i="2"/>
  <c r="U27" i="2"/>
  <c r="T34" i="2"/>
  <c r="U35" i="2"/>
  <c r="U42" i="2"/>
  <c r="U43" i="2"/>
  <c r="U50" i="2"/>
  <c r="U51" i="2"/>
  <c r="T58" i="2"/>
  <c r="T59" i="2"/>
  <c r="T66" i="2"/>
  <c r="U67" i="2"/>
  <c r="T74" i="2"/>
  <c r="U75" i="2"/>
  <c r="U82" i="2"/>
  <c r="U83" i="2"/>
  <c r="U90" i="2"/>
  <c r="U91" i="2"/>
  <c r="T98" i="2"/>
  <c r="U99" i="2"/>
  <c r="T106" i="2"/>
  <c r="U107" i="2"/>
  <c r="U114" i="2"/>
  <c r="U115" i="2"/>
  <c r="U122" i="2"/>
  <c r="T123" i="2"/>
  <c r="T130" i="2"/>
  <c r="U131" i="2"/>
  <c r="T138" i="2"/>
  <c r="U139" i="2"/>
  <c r="U146" i="2"/>
  <c r="U147" i="2"/>
  <c r="U154" i="2"/>
  <c r="U155" i="2"/>
  <c r="T162" i="2"/>
  <c r="U163" i="2"/>
  <c r="T170" i="2"/>
  <c r="U171" i="2"/>
  <c r="U178" i="2"/>
  <c r="U179" i="2"/>
  <c r="U186" i="2"/>
  <c r="T187" i="2"/>
  <c r="U194" i="2"/>
  <c r="U195" i="2"/>
  <c r="T202" i="2"/>
  <c r="U203" i="2"/>
  <c r="T210" i="2"/>
  <c r="U211" i="2"/>
  <c r="U218" i="2"/>
  <c r="U219" i="2"/>
  <c r="U226" i="2"/>
  <c r="U227" i="2"/>
  <c r="T234" i="2"/>
  <c r="U235" i="2"/>
  <c r="T242" i="2"/>
  <c r="U243" i="2"/>
  <c r="U250" i="2"/>
  <c r="T251" i="2"/>
  <c r="U258" i="2"/>
  <c r="U259" i="2"/>
  <c r="T266" i="2"/>
  <c r="U267" i="2"/>
  <c r="T274" i="2"/>
  <c r="U275" i="2"/>
  <c r="U282" i="2"/>
  <c r="U283" i="2"/>
  <c r="U290" i="2"/>
  <c r="U291" i="2"/>
  <c r="T298" i="2"/>
  <c r="U299" i="2"/>
  <c r="T306" i="2"/>
  <c r="U307" i="2"/>
  <c r="U314" i="2"/>
  <c r="T315" i="2"/>
  <c r="U322" i="2"/>
  <c r="U323" i="2"/>
  <c r="U330" i="2"/>
  <c r="U331" i="2"/>
  <c r="T338" i="2"/>
  <c r="U339" i="2"/>
  <c r="T346" i="2"/>
  <c r="U347" i="2"/>
  <c r="U354" i="2"/>
  <c r="U355" i="2"/>
  <c r="U362" i="2"/>
  <c r="U363" i="2"/>
  <c r="T370" i="2"/>
  <c r="U371" i="2"/>
  <c r="T378" i="2"/>
  <c r="T379" i="2"/>
  <c r="U386" i="2"/>
  <c r="U387" i="2"/>
  <c r="U394" i="2"/>
  <c r="U395" i="2"/>
  <c r="T402" i="2"/>
  <c r="U403" i="2"/>
  <c r="T410" i="2"/>
  <c r="U411" i="2"/>
  <c r="U418" i="2"/>
  <c r="U419" i="2"/>
  <c r="U426" i="2"/>
  <c r="U427" i="2"/>
  <c r="T434" i="2"/>
  <c r="U435" i="2"/>
  <c r="T442" i="2"/>
  <c r="T443" i="2"/>
  <c r="U450" i="2"/>
  <c r="U451" i="2"/>
  <c r="U458" i="2"/>
  <c r="U459" i="2"/>
  <c r="U466" i="2"/>
  <c r="U467" i="2"/>
  <c r="T474" i="2"/>
  <c r="U475" i="2"/>
  <c r="T482" i="2"/>
  <c r="U483" i="2"/>
  <c r="U490" i="2"/>
  <c r="U491" i="2"/>
  <c r="U498" i="2"/>
  <c r="U499" i="2"/>
  <c r="T506" i="2"/>
  <c r="T507" i="2"/>
  <c r="T514" i="2"/>
  <c r="U515" i="2"/>
  <c r="U522" i="2"/>
  <c r="U523" i="2"/>
  <c r="U530" i="2"/>
  <c r="U531" i="2"/>
  <c r="T538" i="2"/>
  <c r="U539" i="2"/>
  <c r="T546" i="2"/>
  <c r="U547" i="2"/>
  <c r="U554" i="2"/>
  <c r="U555" i="2"/>
  <c r="U562" i="2"/>
  <c r="U563" i="2"/>
  <c r="T570" i="2"/>
  <c r="T571" i="2"/>
  <c r="T578" i="2"/>
  <c r="U579" i="2"/>
  <c r="T586" i="2"/>
  <c r="U587" i="2"/>
  <c r="U594" i="2"/>
  <c r="U595" i="2"/>
  <c r="U602" i="2"/>
  <c r="U603" i="2"/>
  <c r="T610" i="2"/>
  <c r="U611" i="2"/>
  <c r="T618" i="2"/>
  <c r="U619" i="2"/>
  <c r="U626" i="2"/>
  <c r="U627" i="2"/>
  <c r="U634" i="2"/>
  <c r="T635" i="2"/>
  <c r="T642" i="2"/>
  <c r="U643" i="2"/>
  <c r="T649" i="2"/>
  <c r="T650" i="2"/>
  <c r="U651" i="2"/>
  <c r="T657" i="2"/>
  <c r="U658" i="2"/>
  <c r="U659" i="2"/>
  <c r="T665" i="2"/>
  <c r="U666" i="2"/>
  <c r="U667" i="2"/>
  <c r="T673" i="2"/>
  <c r="T674" i="2"/>
  <c r="U675" i="2"/>
  <c r="T681" i="2"/>
  <c r="T682" i="2"/>
  <c r="U683" i="2"/>
  <c r="U689" i="2"/>
  <c r="T690" i="2"/>
  <c r="U691" i="2"/>
  <c r="U697" i="2"/>
  <c r="U698" i="2"/>
  <c r="T699" i="2"/>
  <c r="U705" i="2"/>
  <c r="U706" i="2"/>
  <c r="T707" i="2"/>
  <c r="U713" i="2"/>
  <c r="T714" i="2"/>
  <c r="T715" i="2"/>
  <c r="U721" i="2"/>
  <c r="U722" i="2"/>
  <c r="T723" i="2"/>
  <c r="U729" i="2"/>
  <c r="U730" i="2"/>
  <c r="T731" i="2"/>
  <c r="U737" i="2"/>
  <c r="U738" i="2"/>
  <c r="U739" i="2"/>
  <c r="U745" i="2"/>
  <c r="T746" i="2"/>
  <c r="U747" i="2"/>
  <c r="U753" i="2"/>
  <c r="T754" i="2"/>
  <c r="U755" i="2"/>
  <c r="U761" i="2"/>
  <c r="U762" i="2"/>
  <c r="T763" i="2"/>
  <c r="U769" i="2"/>
  <c r="U770" i="2"/>
  <c r="T771" i="2"/>
  <c r="U777" i="2"/>
  <c r="T778" i="2"/>
  <c r="T779" i="2"/>
  <c r="U785" i="2"/>
  <c r="T786" i="2"/>
  <c r="T787" i="2"/>
  <c r="U793" i="2"/>
  <c r="U794" i="2"/>
  <c r="T795" i="2"/>
  <c r="U801" i="2"/>
  <c r="U802" i="2"/>
  <c r="U803" i="2"/>
  <c r="U809" i="2"/>
  <c r="T810" i="2"/>
  <c r="U811" i="2"/>
  <c r="U817" i="2"/>
  <c r="T818" i="2"/>
  <c r="U819" i="2"/>
  <c r="U825" i="2"/>
  <c r="U826" i="2"/>
  <c r="T827" i="2"/>
  <c r="U833" i="2"/>
  <c r="U834" i="2"/>
  <c r="T835" i="2"/>
  <c r="U841" i="2"/>
  <c r="U842" i="2"/>
  <c r="T843" i="2"/>
  <c r="U849" i="2"/>
  <c r="T850" i="2"/>
  <c r="T851" i="2"/>
  <c r="U857" i="2"/>
  <c r="T858" i="2"/>
  <c r="T859" i="2"/>
  <c r="U865" i="2"/>
  <c r="T866" i="2"/>
  <c r="T867" i="2"/>
  <c r="U873" i="2"/>
  <c r="U874" i="2"/>
  <c r="U875" i="2"/>
  <c r="U881" i="2"/>
  <c r="T882" i="2"/>
  <c r="U883" i="2"/>
  <c r="U889" i="2"/>
  <c r="U890" i="2"/>
  <c r="T891" i="2"/>
  <c r="U897" i="2"/>
  <c r="U898" i="2"/>
  <c r="T899" i="2"/>
  <c r="U905" i="2"/>
  <c r="U906" i="2"/>
  <c r="T907" i="2"/>
  <c r="U913" i="2"/>
  <c r="T914" i="2"/>
  <c r="T915" i="2"/>
  <c r="U921" i="2"/>
  <c r="T922" i="2"/>
  <c r="T923" i="2"/>
  <c r="U929" i="2"/>
  <c r="T930" i="2"/>
  <c r="T931" i="2"/>
  <c r="U937" i="2"/>
  <c r="U938" i="2"/>
  <c r="U939" i="2"/>
  <c r="U945" i="2"/>
  <c r="T946" i="2"/>
  <c r="U947" i="2"/>
  <c r="U953" i="2"/>
  <c r="U954" i="2"/>
  <c r="T955" i="2"/>
  <c r="U961" i="2"/>
  <c r="U962" i="2"/>
  <c r="T963" i="2"/>
  <c r="U969" i="2"/>
  <c r="U970" i="2"/>
  <c r="T971" i="2"/>
  <c r="U977" i="2"/>
  <c r="U978" i="2"/>
  <c r="T979" i="2"/>
  <c r="U985" i="2"/>
  <c r="T986" i="2"/>
  <c r="T987" i="2"/>
  <c r="U993" i="2"/>
  <c r="T994" i="2"/>
  <c r="U995" i="2"/>
  <c r="U1001" i="2"/>
  <c r="T1002" i="2"/>
  <c r="U1003" i="2"/>
  <c r="U1009" i="2"/>
  <c r="U1010" i="2"/>
  <c r="U1011" i="2"/>
  <c r="U1017" i="2"/>
  <c r="T1019" i="2"/>
  <c r="U1025" i="2"/>
  <c r="U1026" i="2"/>
  <c r="T1027" i="2"/>
  <c r="U1033" i="2"/>
  <c r="U1034" i="2"/>
  <c r="T1035" i="2"/>
  <c r="U1041" i="2"/>
  <c r="U1042" i="2"/>
  <c r="T1043" i="2"/>
  <c r="U1049" i="2"/>
  <c r="T1050" i="2"/>
  <c r="T1051" i="2"/>
  <c r="U1057" i="2"/>
  <c r="T1058" i="2"/>
  <c r="T1059" i="2"/>
  <c r="U1065" i="2"/>
  <c r="T1066" i="2"/>
  <c r="U1067" i="2"/>
  <c r="U4" i="2"/>
  <c r="U5" i="2"/>
  <c r="U6" i="2"/>
  <c r="U7" i="2"/>
  <c r="U8" i="2"/>
  <c r="U12" i="2"/>
  <c r="U13" i="2"/>
  <c r="U14" i="2"/>
  <c r="U15" i="2"/>
  <c r="U16" i="2"/>
  <c r="U20" i="2"/>
  <c r="U21" i="2"/>
  <c r="U22" i="2"/>
  <c r="U23" i="2"/>
  <c r="U24" i="2"/>
  <c r="U26" i="2"/>
  <c r="U28" i="2"/>
  <c r="U29" i="2"/>
  <c r="U30" i="2"/>
  <c r="U31" i="2"/>
  <c r="U32" i="2"/>
  <c r="U36" i="2"/>
  <c r="U37" i="2"/>
  <c r="U38" i="2"/>
  <c r="U39" i="2"/>
  <c r="U40" i="2"/>
  <c r="U44" i="2"/>
  <c r="U45" i="2"/>
  <c r="U46" i="2"/>
  <c r="U47" i="2"/>
  <c r="U48" i="2"/>
  <c r="U52" i="2"/>
  <c r="U53" i="2"/>
  <c r="U54" i="2"/>
  <c r="U55" i="2"/>
  <c r="U56" i="2"/>
  <c r="U58" i="2"/>
  <c r="U60" i="2"/>
  <c r="U61" i="2"/>
  <c r="U62" i="2"/>
  <c r="U63" i="2"/>
  <c r="U64" i="2"/>
  <c r="U66" i="2"/>
  <c r="U68" i="2"/>
  <c r="U69" i="2"/>
  <c r="U70" i="2"/>
  <c r="U71" i="2"/>
  <c r="U72" i="2"/>
  <c r="U76" i="2"/>
  <c r="U77" i="2"/>
  <c r="U78" i="2"/>
  <c r="U79" i="2"/>
  <c r="U80" i="2"/>
  <c r="U84" i="2"/>
  <c r="U85" i="2"/>
  <c r="U86" i="2"/>
  <c r="U87" i="2"/>
  <c r="U88" i="2"/>
  <c r="U92" i="2"/>
  <c r="U93" i="2"/>
  <c r="U94" i="2"/>
  <c r="U95" i="2"/>
  <c r="U96" i="2"/>
  <c r="U98" i="2"/>
  <c r="U100" i="2"/>
  <c r="U101" i="2"/>
  <c r="U102" i="2"/>
  <c r="U103" i="2"/>
  <c r="U104" i="2"/>
  <c r="U108" i="2"/>
  <c r="U109" i="2"/>
  <c r="U110" i="2"/>
  <c r="U111" i="2"/>
  <c r="U112" i="2"/>
  <c r="U116" i="2"/>
  <c r="U117" i="2"/>
  <c r="U118" i="2"/>
  <c r="U119" i="2"/>
  <c r="U120" i="2"/>
  <c r="U124" i="2"/>
  <c r="U125" i="2"/>
  <c r="U126" i="2"/>
  <c r="U127" i="2"/>
  <c r="U128" i="2"/>
  <c r="U130" i="2"/>
  <c r="U132" i="2"/>
  <c r="U133" i="2"/>
  <c r="U134" i="2"/>
  <c r="U135" i="2"/>
  <c r="U136" i="2"/>
  <c r="U140" i="2"/>
  <c r="U141" i="2"/>
  <c r="U142" i="2"/>
  <c r="U143" i="2"/>
  <c r="U144" i="2"/>
  <c r="U148" i="2"/>
  <c r="U149" i="2"/>
  <c r="U150" i="2"/>
  <c r="U151" i="2"/>
  <c r="U152" i="2"/>
  <c r="U156" i="2"/>
  <c r="U157" i="2"/>
  <c r="U158" i="2"/>
  <c r="U159" i="2"/>
  <c r="U160" i="2"/>
  <c r="U162" i="2"/>
  <c r="U164" i="2"/>
  <c r="U165" i="2"/>
  <c r="U166" i="2"/>
  <c r="U167" i="2"/>
  <c r="U168" i="2"/>
  <c r="U172" i="2"/>
  <c r="U173" i="2"/>
  <c r="U174" i="2"/>
  <c r="U175" i="2"/>
  <c r="U176" i="2"/>
  <c r="U180" i="2"/>
  <c r="U181" i="2"/>
  <c r="U182" i="2"/>
  <c r="U183" i="2"/>
  <c r="U184" i="2"/>
  <c r="U188" i="2"/>
  <c r="U189" i="2"/>
  <c r="U190" i="2"/>
  <c r="U191" i="2"/>
  <c r="U192" i="2"/>
  <c r="U196" i="2"/>
  <c r="U197" i="2"/>
  <c r="U198" i="2"/>
  <c r="U199" i="2"/>
  <c r="U200" i="2"/>
  <c r="U202" i="2"/>
  <c r="U204" i="2"/>
  <c r="U205" i="2"/>
  <c r="U206" i="2"/>
  <c r="U207" i="2"/>
  <c r="U208" i="2"/>
  <c r="U212" i="2"/>
  <c r="U213" i="2"/>
  <c r="U214" i="2"/>
  <c r="U215" i="2"/>
  <c r="U216" i="2"/>
  <c r="U220" i="2"/>
  <c r="U221" i="2"/>
  <c r="U222" i="2"/>
  <c r="U223" i="2"/>
  <c r="U224" i="2"/>
  <c r="U228" i="2"/>
  <c r="U229" i="2"/>
  <c r="U230" i="2"/>
  <c r="U231" i="2"/>
  <c r="U232" i="2"/>
  <c r="U234" i="2"/>
  <c r="U236" i="2"/>
  <c r="U237" i="2"/>
  <c r="U238" i="2"/>
  <c r="U239" i="2"/>
  <c r="U240" i="2"/>
  <c r="U244" i="2"/>
  <c r="U245" i="2"/>
  <c r="U246" i="2"/>
  <c r="U247" i="2"/>
  <c r="U248" i="2"/>
  <c r="U252" i="2"/>
  <c r="U253" i="2"/>
  <c r="U254" i="2"/>
  <c r="U255" i="2"/>
  <c r="U256" i="2"/>
  <c r="U260" i="2"/>
  <c r="U261" i="2"/>
  <c r="U262" i="2"/>
  <c r="U263" i="2"/>
  <c r="U264" i="2"/>
  <c r="U266" i="2"/>
  <c r="U268" i="2"/>
  <c r="U269" i="2"/>
  <c r="U270" i="2"/>
  <c r="U271" i="2"/>
  <c r="U272" i="2"/>
  <c r="U276" i="2"/>
  <c r="U277" i="2"/>
  <c r="U278" i="2"/>
  <c r="U279" i="2"/>
  <c r="U280" i="2"/>
  <c r="U284" i="2"/>
  <c r="U285" i="2"/>
  <c r="U286" i="2"/>
  <c r="U287" i="2"/>
  <c r="U288" i="2"/>
  <c r="U292" i="2"/>
  <c r="U293" i="2"/>
  <c r="U294" i="2"/>
  <c r="U295" i="2"/>
  <c r="U296" i="2"/>
  <c r="U298" i="2"/>
  <c r="U300" i="2"/>
  <c r="U301" i="2"/>
  <c r="U302" i="2"/>
  <c r="U303" i="2"/>
  <c r="U304" i="2"/>
  <c r="U308" i="2"/>
  <c r="U309" i="2"/>
  <c r="U310" i="2"/>
  <c r="U311" i="2"/>
  <c r="U312" i="2"/>
  <c r="U316" i="2"/>
  <c r="U317" i="2"/>
  <c r="U318" i="2"/>
  <c r="U319" i="2"/>
  <c r="U320" i="2"/>
  <c r="U324" i="2"/>
  <c r="U325" i="2"/>
  <c r="U326" i="2"/>
  <c r="U327" i="2"/>
  <c r="U328" i="2"/>
  <c r="U332" i="2"/>
  <c r="U333" i="2"/>
  <c r="U334" i="2"/>
  <c r="U335" i="2"/>
  <c r="U336" i="2"/>
  <c r="U338" i="2"/>
  <c r="U340" i="2"/>
  <c r="U341" i="2"/>
  <c r="U342" i="2"/>
  <c r="U343" i="2"/>
  <c r="U344" i="2"/>
  <c r="U348" i="2"/>
  <c r="U349" i="2"/>
  <c r="U350" i="2"/>
  <c r="U351" i="2"/>
  <c r="U352" i="2"/>
  <c r="U356" i="2"/>
  <c r="U357" i="2"/>
  <c r="U358" i="2"/>
  <c r="U359" i="2"/>
  <c r="U360" i="2"/>
  <c r="U364" i="2"/>
  <c r="U365" i="2"/>
  <c r="U366" i="2"/>
  <c r="U367" i="2"/>
  <c r="U368" i="2"/>
  <c r="U370" i="2"/>
  <c r="U372" i="2"/>
  <c r="U373" i="2"/>
  <c r="U374" i="2"/>
  <c r="U375" i="2"/>
  <c r="U376" i="2"/>
  <c r="U380" i="2"/>
  <c r="U381" i="2"/>
  <c r="U382" i="2"/>
  <c r="U383" i="2"/>
  <c r="U384" i="2"/>
  <c r="U388" i="2"/>
  <c r="U389" i="2"/>
  <c r="U390" i="2"/>
  <c r="U391" i="2"/>
  <c r="U392" i="2"/>
  <c r="U396" i="2"/>
  <c r="U397" i="2"/>
  <c r="U398" i="2"/>
  <c r="U399" i="2"/>
  <c r="U400" i="2"/>
  <c r="U402" i="2"/>
  <c r="U404" i="2"/>
  <c r="U405" i="2"/>
  <c r="U406" i="2"/>
  <c r="U407" i="2"/>
  <c r="U408" i="2"/>
  <c r="U412" i="2"/>
  <c r="U413" i="2"/>
  <c r="U414" i="2"/>
  <c r="U415" i="2"/>
  <c r="U416" i="2"/>
  <c r="U420" i="2"/>
  <c r="U421" i="2"/>
  <c r="U422" i="2"/>
  <c r="U423" i="2"/>
  <c r="U424" i="2"/>
  <c r="U428" i="2"/>
  <c r="U429" i="2"/>
  <c r="U430" i="2"/>
  <c r="U431" i="2"/>
  <c r="U432" i="2"/>
  <c r="U434" i="2"/>
  <c r="U436" i="2"/>
  <c r="U437" i="2"/>
  <c r="U438" i="2"/>
  <c r="U439" i="2"/>
  <c r="U440" i="2"/>
  <c r="U444" i="2"/>
  <c r="U445" i="2"/>
  <c r="U446" i="2"/>
  <c r="U447" i="2"/>
  <c r="U448" i="2"/>
  <c r="U452" i="2"/>
  <c r="U453" i="2"/>
  <c r="U454" i="2"/>
  <c r="U455" i="2"/>
  <c r="U456" i="2"/>
  <c r="U460" i="2"/>
  <c r="U461" i="2"/>
  <c r="U462" i="2"/>
  <c r="U463" i="2"/>
  <c r="U464" i="2"/>
  <c r="U468" i="2"/>
  <c r="U469" i="2"/>
  <c r="U470" i="2"/>
  <c r="U471" i="2"/>
  <c r="U472" i="2"/>
  <c r="U474" i="2"/>
  <c r="U476" i="2"/>
  <c r="U477" i="2"/>
  <c r="U478" i="2"/>
  <c r="U479" i="2"/>
  <c r="U480" i="2"/>
  <c r="U484" i="2"/>
  <c r="U485" i="2"/>
  <c r="U486" i="2"/>
  <c r="U487" i="2"/>
  <c r="U488" i="2"/>
  <c r="U492" i="2"/>
  <c r="U493" i="2"/>
  <c r="U494" i="2"/>
  <c r="U495" i="2"/>
  <c r="U496" i="2"/>
  <c r="U500" i="2"/>
  <c r="U501" i="2"/>
  <c r="U502" i="2"/>
  <c r="U503" i="2"/>
  <c r="U504" i="2"/>
  <c r="U506" i="2"/>
  <c r="U507" i="2"/>
  <c r="U508" i="2"/>
  <c r="U509" i="2"/>
  <c r="U510" i="2"/>
  <c r="U511" i="2"/>
  <c r="U512" i="2"/>
  <c r="U516" i="2"/>
  <c r="U517" i="2"/>
  <c r="U518" i="2"/>
  <c r="U519" i="2"/>
  <c r="U520" i="2"/>
  <c r="U524" i="2"/>
  <c r="U525" i="2"/>
  <c r="U526" i="2"/>
  <c r="U527" i="2"/>
  <c r="U528" i="2"/>
  <c r="U532" i="2"/>
  <c r="U533" i="2"/>
  <c r="U534" i="2"/>
  <c r="U535" i="2"/>
  <c r="U536" i="2"/>
  <c r="U538" i="2"/>
  <c r="U540" i="2"/>
  <c r="U541" i="2"/>
  <c r="U542" i="2"/>
  <c r="U543" i="2"/>
  <c r="U544" i="2"/>
  <c r="U548" i="2"/>
  <c r="U549" i="2"/>
  <c r="U550" i="2"/>
  <c r="U551" i="2"/>
  <c r="U552" i="2"/>
  <c r="U556" i="2"/>
  <c r="U557" i="2"/>
  <c r="U558" i="2"/>
  <c r="U559" i="2"/>
  <c r="U560" i="2"/>
  <c r="U564" i="2"/>
  <c r="U565" i="2"/>
  <c r="U566" i="2"/>
  <c r="U567" i="2"/>
  <c r="U568" i="2"/>
  <c r="U570" i="2"/>
  <c r="U572" i="2"/>
  <c r="U573" i="2"/>
  <c r="U574" i="2"/>
  <c r="U575" i="2"/>
  <c r="U576" i="2"/>
  <c r="U578" i="2"/>
  <c r="U580" i="2"/>
  <c r="U581" i="2"/>
  <c r="U582" i="2"/>
  <c r="U583" i="2"/>
  <c r="U584" i="2"/>
  <c r="U588" i="2"/>
  <c r="U589" i="2"/>
  <c r="U590" i="2"/>
  <c r="U591" i="2"/>
  <c r="U592" i="2"/>
  <c r="U596" i="2"/>
  <c r="U597" i="2"/>
  <c r="U598" i="2"/>
  <c r="U599" i="2"/>
  <c r="U600" i="2"/>
  <c r="U604" i="2"/>
  <c r="U605" i="2"/>
  <c r="U606" i="2"/>
  <c r="U607" i="2"/>
  <c r="U608" i="2"/>
  <c r="U610" i="2"/>
  <c r="U612" i="2"/>
  <c r="U613" i="2"/>
  <c r="U614" i="2"/>
  <c r="U615" i="2"/>
  <c r="U616" i="2"/>
  <c r="U620" i="2"/>
  <c r="U621" i="2"/>
  <c r="U622" i="2"/>
  <c r="U623" i="2"/>
  <c r="U624" i="2"/>
  <c r="U628" i="2"/>
  <c r="U629" i="2"/>
  <c r="U630" i="2"/>
  <c r="U631" i="2"/>
  <c r="U632" i="2"/>
  <c r="U636" i="2"/>
  <c r="U637" i="2"/>
  <c r="U638" i="2"/>
  <c r="U639" i="2"/>
  <c r="U640" i="2"/>
  <c r="U642" i="2"/>
  <c r="U644" i="2"/>
  <c r="U645" i="2"/>
  <c r="U646" i="2"/>
  <c r="U647" i="2"/>
  <c r="U648" i="2"/>
  <c r="U652" i="2"/>
  <c r="U653" i="2"/>
  <c r="U654" i="2"/>
  <c r="U655" i="2"/>
  <c r="U656" i="2"/>
  <c r="U660" i="2"/>
  <c r="U661" i="2"/>
  <c r="U662" i="2"/>
  <c r="U663" i="2"/>
  <c r="U664" i="2"/>
  <c r="U668" i="2"/>
  <c r="U669" i="2"/>
  <c r="U670" i="2"/>
  <c r="U671" i="2"/>
  <c r="U672" i="2"/>
  <c r="U674" i="2"/>
  <c r="U676" i="2"/>
  <c r="U677" i="2"/>
  <c r="U678" i="2"/>
  <c r="U679" i="2"/>
  <c r="U680" i="2"/>
  <c r="U684" i="2"/>
  <c r="U685" i="2"/>
  <c r="U686" i="2"/>
  <c r="U687" i="2"/>
  <c r="U688" i="2"/>
  <c r="U692" i="2"/>
  <c r="U693" i="2"/>
  <c r="U694" i="2"/>
  <c r="U695" i="2"/>
  <c r="U696" i="2"/>
  <c r="U700" i="2"/>
  <c r="U701" i="2"/>
  <c r="U702" i="2"/>
  <c r="U703" i="2"/>
  <c r="U704" i="2"/>
  <c r="U708" i="2"/>
  <c r="U709" i="2"/>
  <c r="U710" i="2"/>
  <c r="U711" i="2"/>
  <c r="U712" i="2"/>
  <c r="U714" i="2"/>
  <c r="U716" i="2"/>
  <c r="U717" i="2"/>
  <c r="U718" i="2"/>
  <c r="U719" i="2"/>
  <c r="U720" i="2"/>
  <c r="U724" i="2"/>
  <c r="U725" i="2"/>
  <c r="U726" i="2"/>
  <c r="U727" i="2"/>
  <c r="U728" i="2"/>
  <c r="U732" i="2"/>
  <c r="U733" i="2"/>
  <c r="U734" i="2"/>
  <c r="U735" i="2"/>
  <c r="U736" i="2"/>
  <c r="U740" i="2"/>
  <c r="U741" i="2"/>
  <c r="U742" i="2"/>
  <c r="U743" i="2"/>
  <c r="U744" i="2"/>
  <c r="U746" i="2"/>
  <c r="U748" i="2"/>
  <c r="U749" i="2"/>
  <c r="U750" i="2"/>
  <c r="U751" i="2"/>
  <c r="U752" i="2"/>
  <c r="U756" i="2"/>
  <c r="U757" i="2"/>
  <c r="U758" i="2"/>
  <c r="U759" i="2"/>
  <c r="U760" i="2"/>
  <c r="U764" i="2"/>
  <c r="U765" i="2"/>
  <c r="U766" i="2"/>
  <c r="U767" i="2"/>
  <c r="U768" i="2"/>
  <c r="U772" i="2"/>
  <c r="U773" i="2"/>
  <c r="U774" i="2"/>
  <c r="U775" i="2"/>
  <c r="U776" i="2"/>
  <c r="U778" i="2"/>
  <c r="U780" i="2"/>
  <c r="U781" i="2"/>
  <c r="U782" i="2"/>
  <c r="U783" i="2"/>
  <c r="U784" i="2"/>
  <c r="U788" i="2"/>
  <c r="U789" i="2"/>
  <c r="U790" i="2"/>
  <c r="U791" i="2"/>
  <c r="U792" i="2"/>
  <c r="U796" i="2"/>
  <c r="U797" i="2"/>
  <c r="U798" i="2"/>
  <c r="U799" i="2"/>
  <c r="U800" i="2"/>
  <c r="U804" i="2"/>
  <c r="U805" i="2"/>
  <c r="U806" i="2"/>
  <c r="U807" i="2"/>
  <c r="U808" i="2"/>
  <c r="U810" i="2"/>
  <c r="U812" i="2"/>
  <c r="U813" i="2"/>
  <c r="U814" i="2"/>
  <c r="U815" i="2"/>
  <c r="U816" i="2"/>
  <c r="U820" i="2"/>
  <c r="U821" i="2"/>
  <c r="U822" i="2"/>
  <c r="U823" i="2"/>
  <c r="U824" i="2"/>
  <c r="U828" i="2"/>
  <c r="U829" i="2"/>
  <c r="U830" i="2"/>
  <c r="U831" i="2"/>
  <c r="U832" i="2"/>
  <c r="U836" i="2"/>
  <c r="U837" i="2"/>
  <c r="U838" i="2"/>
  <c r="U839" i="2"/>
  <c r="U840" i="2"/>
  <c r="U844" i="2"/>
  <c r="U845" i="2"/>
  <c r="U846" i="2"/>
  <c r="U847" i="2"/>
  <c r="U848" i="2"/>
  <c r="U850" i="2"/>
  <c r="U852" i="2"/>
  <c r="U853" i="2"/>
  <c r="U854" i="2"/>
  <c r="U855" i="2"/>
  <c r="U856" i="2"/>
  <c r="U860" i="2"/>
  <c r="U861" i="2"/>
  <c r="U862" i="2"/>
  <c r="U863" i="2"/>
  <c r="U864" i="2"/>
  <c r="U868" i="2"/>
  <c r="U869" i="2"/>
  <c r="U870" i="2"/>
  <c r="U871" i="2"/>
  <c r="U872" i="2"/>
  <c r="U876" i="2"/>
  <c r="U877" i="2"/>
  <c r="U878" i="2"/>
  <c r="U879" i="2"/>
  <c r="U880" i="2"/>
  <c r="U882" i="2"/>
  <c r="U884" i="2"/>
  <c r="U885" i="2"/>
  <c r="U886" i="2"/>
  <c r="U887" i="2"/>
  <c r="U888" i="2"/>
  <c r="U892" i="2"/>
  <c r="U893" i="2"/>
  <c r="U894" i="2"/>
  <c r="U895" i="2"/>
  <c r="U896" i="2"/>
  <c r="U900" i="2"/>
  <c r="U901" i="2"/>
  <c r="U902" i="2"/>
  <c r="U903" i="2"/>
  <c r="U904" i="2"/>
  <c r="U908" i="2"/>
  <c r="U909" i="2"/>
  <c r="U910" i="2"/>
  <c r="U911" i="2"/>
  <c r="U912" i="2"/>
  <c r="U914" i="2"/>
  <c r="U916" i="2"/>
  <c r="U917" i="2"/>
  <c r="U918" i="2"/>
  <c r="U919" i="2"/>
  <c r="U920" i="2"/>
  <c r="U924" i="2"/>
  <c r="U925" i="2"/>
  <c r="U926" i="2"/>
  <c r="U927" i="2"/>
  <c r="U928" i="2"/>
  <c r="U932" i="2"/>
  <c r="U933" i="2"/>
  <c r="U934" i="2"/>
  <c r="U935" i="2"/>
  <c r="U936" i="2"/>
  <c r="U940" i="2"/>
  <c r="U941" i="2"/>
  <c r="U942" i="2"/>
  <c r="U943" i="2"/>
  <c r="U944" i="2"/>
  <c r="U946" i="2"/>
  <c r="U948" i="2"/>
  <c r="U949" i="2"/>
  <c r="U950" i="2"/>
  <c r="U951" i="2"/>
  <c r="U952" i="2"/>
  <c r="U956" i="2"/>
  <c r="U957" i="2"/>
  <c r="U958" i="2"/>
  <c r="U959" i="2"/>
  <c r="U960" i="2"/>
  <c r="U964" i="2"/>
  <c r="U965" i="2"/>
  <c r="U966" i="2"/>
  <c r="U967" i="2"/>
  <c r="U968" i="2"/>
  <c r="U972" i="2"/>
  <c r="U973" i="2"/>
  <c r="U974" i="2"/>
  <c r="U975" i="2"/>
  <c r="U976" i="2"/>
  <c r="U980" i="2"/>
  <c r="U981" i="2"/>
  <c r="U982" i="2"/>
  <c r="U983" i="2"/>
  <c r="U984" i="2"/>
  <c r="U986" i="2"/>
  <c r="U988" i="2"/>
  <c r="U989" i="2"/>
  <c r="U990" i="2"/>
  <c r="U991" i="2"/>
  <c r="U992" i="2"/>
  <c r="U996" i="2"/>
  <c r="U997" i="2"/>
  <c r="U998" i="2"/>
  <c r="U999" i="2"/>
  <c r="U1000" i="2"/>
  <c r="U1004" i="2"/>
  <c r="U1005" i="2"/>
  <c r="U1006" i="2"/>
  <c r="U1007" i="2"/>
  <c r="U1008" i="2"/>
  <c r="U1012" i="2"/>
  <c r="U1013" i="2"/>
  <c r="U1014" i="2"/>
  <c r="U1015" i="2"/>
  <c r="U1016" i="2"/>
  <c r="U1018" i="2"/>
  <c r="U1019" i="2"/>
  <c r="U1020" i="2"/>
  <c r="U1021" i="2"/>
  <c r="U1022" i="2"/>
  <c r="U1023" i="2"/>
  <c r="U1024" i="2"/>
  <c r="U1028" i="2"/>
  <c r="U1029" i="2"/>
  <c r="U1030" i="2"/>
  <c r="U1031" i="2"/>
  <c r="U1032" i="2"/>
  <c r="U1036" i="2"/>
  <c r="U1037" i="2"/>
  <c r="U1038" i="2"/>
  <c r="U1039" i="2"/>
  <c r="U1040" i="2"/>
  <c r="U1044" i="2"/>
  <c r="U1045" i="2"/>
  <c r="U1046" i="2"/>
  <c r="U1047" i="2"/>
  <c r="U1048" i="2"/>
  <c r="U1050" i="2"/>
  <c r="U1052" i="2"/>
  <c r="U1053" i="2"/>
  <c r="U1054" i="2"/>
  <c r="U1055" i="2"/>
  <c r="U1056" i="2"/>
  <c r="U1060" i="2"/>
  <c r="U1061" i="2"/>
  <c r="U1062" i="2"/>
  <c r="U1063" i="2"/>
  <c r="U1064" i="2"/>
  <c r="U1068" i="2"/>
  <c r="U1069" i="2"/>
  <c r="U1070" i="2"/>
  <c r="U1071" i="2"/>
  <c r="T4" i="2"/>
  <c r="T5" i="2"/>
  <c r="T6" i="2"/>
  <c r="T7" i="2"/>
  <c r="T8" i="2"/>
  <c r="T10" i="2"/>
  <c r="T12" i="2"/>
  <c r="T13" i="2"/>
  <c r="T14" i="2"/>
  <c r="T15" i="2"/>
  <c r="T16" i="2"/>
  <c r="T20" i="2"/>
  <c r="T21" i="2"/>
  <c r="T22" i="2"/>
  <c r="T23" i="2"/>
  <c r="T24" i="2"/>
  <c r="T28" i="2"/>
  <c r="T29" i="2"/>
  <c r="T30" i="2"/>
  <c r="T31" i="2"/>
  <c r="T32" i="2"/>
  <c r="T36" i="2"/>
  <c r="T37" i="2"/>
  <c r="T38" i="2"/>
  <c r="T39" i="2"/>
  <c r="T40" i="2"/>
  <c r="T42" i="2"/>
  <c r="T44" i="2"/>
  <c r="T45" i="2"/>
  <c r="T46" i="2"/>
  <c r="T47" i="2"/>
  <c r="T48" i="2"/>
  <c r="T52" i="2"/>
  <c r="T53" i="2"/>
  <c r="T54" i="2"/>
  <c r="T55" i="2"/>
  <c r="T56" i="2"/>
  <c r="T60" i="2"/>
  <c r="T61" i="2"/>
  <c r="T62" i="2"/>
  <c r="T63" i="2"/>
  <c r="T64" i="2"/>
  <c r="T68" i="2"/>
  <c r="T69" i="2"/>
  <c r="T70" i="2"/>
  <c r="T71" i="2"/>
  <c r="T72" i="2"/>
  <c r="T76" i="2"/>
  <c r="T77" i="2"/>
  <c r="T78" i="2"/>
  <c r="T79" i="2"/>
  <c r="T80" i="2"/>
  <c r="T82" i="2"/>
  <c r="T84" i="2"/>
  <c r="T85" i="2"/>
  <c r="T86" i="2"/>
  <c r="T87" i="2"/>
  <c r="T88" i="2"/>
  <c r="T92" i="2"/>
  <c r="T93" i="2"/>
  <c r="T94" i="2"/>
  <c r="T95" i="2"/>
  <c r="T96" i="2"/>
  <c r="T100" i="2"/>
  <c r="T101" i="2"/>
  <c r="T102" i="2"/>
  <c r="T103" i="2"/>
  <c r="T104" i="2"/>
  <c r="T108" i="2"/>
  <c r="T109" i="2"/>
  <c r="T110" i="2"/>
  <c r="T111" i="2"/>
  <c r="T112" i="2"/>
  <c r="T114" i="2"/>
  <c r="T116" i="2"/>
  <c r="T117" i="2"/>
  <c r="T118" i="2"/>
  <c r="T119" i="2"/>
  <c r="T120" i="2"/>
  <c r="T124" i="2"/>
  <c r="T125" i="2"/>
  <c r="T126" i="2"/>
  <c r="T127" i="2"/>
  <c r="T128" i="2"/>
  <c r="T132" i="2"/>
  <c r="T133" i="2"/>
  <c r="T134" i="2"/>
  <c r="T135" i="2"/>
  <c r="T136" i="2"/>
  <c r="T140" i="2"/>
  <c r="T141" i="2"/>
  <c r="T142" i="2"/>
  <c r="T143" i="2"/>
  <c r="T144" i="2"/>
  <c r="T146" i="2"/>
  <c r="T148" i="2"/>
  <c r="T149" i="2"/>
  <c r="T150" i="2"/>
  <c r="T151" i="2"/>
  <c r="T152" i="2"/>
  <c r="T156" i="2"/>
  <c r="T157" i="2"/>
  <c r="T158" i="2"/>
  <c r="T159" i="2"/>
  <c r="T160" i="2"/>
  <c r="T164" i="2"/>
  <c r="T165" i="2"/>
  <c r="T166" i="2"/>
  <c r="T167" i="2"/>
  <c r="T168" i="2"/>
  <c r="T172" i="2"/>
  <c r="T173" i="2"/>
  <c r="T174" i="2"/>
  <c r="T175" i="2"/>
  <c r="T176" i="2"/>
  <c r="T178" i="2"/>
  <c r="T180" i="2"/>
  <c r="T181" i="2"/>
  <c r="T182" i="2"/>
  <c r="T183" i="2"/>
  <c r="T184" i="2"/>
  <c r="T188" i="2"/>
  <c r="T189" i="2"/>
  <c r="T190" i="2"/>
  <c r="T191" i="2"/>
  <c r="T192" i="2"/>
  <c r="T196" i="2"/>
  <c r="T197" i="2"/>
  <c r="T198" i="2"/>
  <c r="T199" i="2"/>
  <c r="T200" i="2"/>
  <c r="T204" i="2"/>
  <c r="T205" i="2"/>
  <c r="T206" i="2"/>
  <c r="T207" i="2"/>
  <c r="T208" i="2"/>
  <c r="T212" i="2"/>
  <c r="T213" i="2"/>
  <c r="T214" i="2"/>
  <c r="T215" i="2"/>
  <c r="T216" i="2"/>
  <c r="T218" i="2"/>
  <c r="T220" i="2"/>
  <c r="T221" i="2"/>
  <c r="T222" i="2"/>
  <c r="T223" i="2"/>
  <c r="T224" i="2"/>
  <c r="T228" i="2"/>
  <c r="T229" i="2"/>
  <c r="T230" i="2"/>
  <c r="T231" i="2"/>
  <c r="T232" i="2"/>
  <c r="T236" i="2"/>
  <c r="T237" i="2"/>
  <c r="T238" i="2"/>
  <c r="T239" i="2"/>
  <c r="T240" i="2"/>
  <c r="T244" i="2"/>
  <c r="T245" i="2"/>
  <c r="T246" i="2"/>
  <c r="T247" i="2"/>
  <c r="T248" i="2"/>
  <c r="T250" i="2"/>
  <c r="T252" i="2"/>
  <c r="T253" i="2"/>
  <c r="T254" i="2"/>
  <c r="T255" i="2"/>
  <c r="T256" i="2"/>
  <c r="T260" i="2"/>
  <c r="T261" i="2"/>
  <c r="T262" i="2"/>
  <c r="T263" i="2"/>
  <c r="T264" i="2"/>
  <c r="T268" i="2"/>
  <c r="T269" i="2"/>
  <c r="T270" i="2"/>
  <c r="T271" i="2"/>
  <c r="T272" i="2"/>
  <c r="T276" i="2"/>
  <c r="T277" i="2"/>
  <c r="T278" i="2"/>
  <c r="T279" i="2"/>
  <c r="T280" i="2"/>
  <c r="T282" i="2"/>
  <c r="T284" i="2"/>
  <c r="T285" i="2"/>
  <c r="T286" i="2"/>
  <c r="T287" i="2"/>
  <c r="T288" i="2"/>
  <c r="T292" i="2"/>
  <c r="T293" i="2"/>
  <c r="T294" i="2"/>
  <c r="T295" i="2"/>
  <c r="T296" i="2"/>
  <c r="T300" i="2"/>
  <c r="T301" i="2"/>
  <c r="T302" i="2"/>
  <c r="T303" i="2"/>
  <c r="T304" i="2"/>
  <c r="T308" i="2"/>
  <c r="T309" i="2"/>
  <c r="T310" i="2"/>
  <c r="T311" i="2"/>
  <c r="T312" i="2"/>
  <c r="T314" i="2"/>
  <c r="T316" i="2"/>
  <c r="T317" i="2"/>
  <c r="T318" i="2"/>
  <c r="T319" i="2"/>
  <c r="T320" i="2"/>
  <c r="T324" i="2"/>
  <c r="T325" i="2"/>
  <c r="T326" i="2"/>
  <c r="T327" i="2"/>
  <c r="T328" i="2"/>
  <c r="T332" i="2"/>
  <c r="T333" i="2"/>
  <c r="T334" i="2"/>
  <c r="T335" i="2"/>
  <c r="T336" i="2"/>
  <c r="T340" i="2"/>
  <c r="T341" i="2"/>
  <c r="T342" i="2"/>
  <c r="T343" i="2"/>
  <c r="T344" i="2"/>
  <c r="T348" i="2"/>
  <c r="T349" i="2"/>
  <c r="T350" i="2"/>
  <c r="T351" i="2"/>
  <c r="T352" i="2"/>
  <c r="T354" i="2"/>
  <c r="T356" i="2"/>
  <c r="T357" i="2"/>
  <c r="T358" i="2"/>
  <c r="T359" i="2"/>
  <c r="T360" i="2"/>
  <c r="T364" i="2"/>
  <c r="T365" i="2"/>
  <c r="T366" i="2"/>
  <c r="T367" i="2"/>
  <c r="T368" i="2"/>
  <c r="T372" i="2"/>
  <c r="T373" i="2"/>
  <c r="T374" i="2"/>
  <c r="T375" i="2"/>
  <c r="T376" i="2"/>
  <c r="T380" i="2"/>
  <c r="T381" i="2"/>
  <c r="T382" i="2"/>
  <c r="T383" i="2"/>
  <c r="T384" i="2"/>
  <c r="T386" i="2"/>
  <c r="T387" i="2"/>
  <c r="T388" i="2"/>
  <c r="T389" i="2"/>
  <c r="T390" i="2"/>
  <c r="T391" i="2"/>
  <c r="T392" i="2"/>
  <c r="T396" i="2"/>
  <c r="T397" i="2"/>
  <c r="T398" i="2"/>
  <c r="T399" i="2"/>
  <c r="T400" i="2"/>
  <c r="T404" i="2"/>
  <c r="T405" i="2"/>
  <c r="T406" i="2"/>
  <c r="T407" i="2"/>
  <c r="T408" i="2"/>
  <c r="T412" i="2"/>
  <c r="T413" i="2"/>
  <c r="T414" i="2"/>
  <c r="T415" i="2"/>
  <c r="T416" i="2"/>
  <c r="T418" i="2"/>
  <c r="T420" i="2"/>
  <c r="T421" i="2"/>
  <c r="T422" i="2"/>
  <c r="T423" i="2"/>
  <c r="T424" i="2"/>
  <c r="T428" i="2"/>
  <c r="T429" i="2"/>
  <c r="T430" i="2"/>
  <c r="T431" i="2"/>
  <c r="T432" i="2"/>
  <c r="T436" i="2"/>
  <c r="T437" i="2"/>
  <c r="T438" i="2"/>
  <c r="T439" i="2"/>
  <c r="T440" i="2"/>
  <c r="T444" i="2"/>
  <c r="T445" i="2"/>
  <c r="T446" i="2"/>
  <c r="T447" i="2"/>
  <c r="T448" i="2"/>
  <c r="T450" i="2"/>
  <c r="T452" i="2"/>
  <c r="T453" i="2"/>
  <c r="T454" i="2"/>
  <c r="T455" i="2"/>
  <c r="T456" i="2"/>
  <c r="T458" i="2"/>
  <c r="T460" i="2"/>
  <c r="T461" i="2"/>
  <c r="T462" i="2"/>
  <c r="T463" i="2"/>
  <c r="T464" i="2"/>
  <c r="T468" i="2"/>
  <c r="T469" i="2"/>
  <c r="T470" i="2"/>
  <c r="T471" i="2"/>
  <c r="T472" i="2"/>
  <c r="T476" i="2"/>
  <c r="T477" i="2"/>
  <c r="T478" i="2"/>
  <c r="T479" i="2"/>
  <c r="T480" i="2"/>
  <c r="T484" i="2"/>
  <c r="T485" i="2"/>
  <c r="T486" i="2"/>
  <c r="T487" i="2"/>
  <c r="T488" i="2"/>
  <c r="T490" i="2"/>
  <c r="T492" i="2"/>
  <c r="T493" i="2"/>
  <c r="T494" i="2"/>
  <c r="T495" i="2"/>
  <c r="T496" i="2"/>
  <c r="T500" i="2"/>
  <c r="T501" i="2"/>
  <c r="T502" i="2"/>
  <c r="T503" i="2"/>
  <c r="T504" i="2"/>
  <c r="T508" i="2"/>
  <c r="T509" i="2"/>
  <c r="T510" i="2"/>
  <c r="T511" i="2"/>
  <c r="T512" i="2"/>
  <c r="T516" i="2"/>
  <c r="T517" i="2"/>
  <c r="T518" i="2"/>
  <c r="T519" i="2"/>
  <c r="T520" i="2"/>
  <c r="T522" i="2"/>
  <c r="T524" i="2"/>
  <c r="T525" i="2"/>
  <c r="T526" i="2"/>
  <c r="T527" i="2"/>
  <c r="T528" i="2"/>
  <c r="T532" i="2"/>
  <c r="T533" i="2"/>
  <c r="T534" i="2"/>
  <c r="T535" i="2"/>
  <c r="T536" i="2"/>
  <c r="T540" i="2"/>
  <c r="T541" i="2"/>
  <c r="T542" i="2"/>
  <c r="T543" i="2"/>
  <c r="T544" i="2"/>
  <c r="T548" i="2"/>
  <c r="T549" i="2"/>
  <c r="T550" i="2"/>
  <c r="T551" i="2"/>
  <c r="T552" i="2"/>
  <c r="T554" i="2"/>
  <c r="T556" i="2"/>
  <c r="T557" i="2"/>
  <c r="T558" i="2"/>
  <c r="T559" i="2"/>
  <c r="T560" i="2"/>
  <c r="T564" i="2"/>
  <c r="T565" i="2"/>
  <c r="T566" i="2"/>
  <c r="T567" i="2"/>
  <c r="T568" i="2"/>
  <c r="T572" i="2"/>
  <c r="T573" i="2"/>
  <c r="T574" i="2"/>
  <c r="T575" i="2"/>
  <c r="T576" i="2"/>
  <c r="T580" i="2"/>
  <c r="T581" i="2"/>
  <c r="T582" i="2"/>
  <c r="T583" i="2"/>
  <c r="T584" i="2"/>
  <c r="T588" i="2"/>
  <c r="T589" i="2"/>
  <c r="T590" i="2"/>
  <c r="T591" i="2"/>
  <c r="T592" i="2"/>
  <c r="T594" i="2"/>
  <c r="T596" i="2"/>
  <c r="T597" i="2"/>
  <c r="T598" i="2"/>
  <c r="T599" i="2"/>
  <c r="T600" i="2"/>
  <c r="T604" i="2"/>
  <c r="T605" i="2"/>
  <c r="T606" i="2"/>
  <c r="T607" i="2"/>
  <c r="T608" i="2"/>
  <c r="T612" i="2"/>
  <c r="T613" i="2"/>
  <c r="T614" i="2"/>
  <c r="T615" i="2"/>
  <c r="T616" i="2"/>
  <c r="T620" i="2"/>
  <c r="T621" i="2"/>
  <c r="T622" i="2"/>
  <c r="T623" i="2"/>
  <c r="T624" i="2"/>
  <c r="T626" i="2"/>
  <c r="T628" i="2"/>
  <c r="T629" i="2"/>
  <c r="T630" i="2"/>
  <c r="T631" i="2"/>
  <c r="T632" i="2"/>
  <c r="T636" i="2"/>
  <c r="T637" i="2"/>
  <c r="T638" i="2"/>
  <c r="T639" i="2"/>
  <c r="T640" i="2"/>
  <c r="T644" i="2"/>
  <c r="T645" i="2"/>
  <c r="T646" i="2"/>
  <c r="T647" i="2"/>
  <c r="T648" i="2"/>
  <c r="T652" i="2"/>
  <c r="T653" i="2"/>
  <c r="T654" i="2"/>
  <c r="T655" i="2"/>
  <c r="T656" i="2"/>
  <c r="T658" i="2"/>
  <c r="T660" i="2"/>
  <c r="T661" i="2"/>
  <c r="T662" i="2"/>
  <c r="T663" i="2"/>
  <c r="T664" i="2"/>
  <c r="T668" i="2"/>
  <c r="T669" i="2"/>
  <c r="T670" i="2"/>
  <c r="T671" i="2"/>
  <c r="T672" i="2"/>
  <c r="T676" i="2"/>
  <c r="T677" i="2"/>
  <c r="T678" i="2"/>
  <c r="T679" i="2"/>
  <c r="T680" i="2"/>
  <c r="T684" i="2"/>
  <c r="T685" i="2"/>
  <c r="T686" i="2"/>
  <c r="T687" i="2"/>
  <c r="T688" i="2"/>
  <c r="T689" i="2"/>
  <c r="T692" i="2"/>
  <c r="T693" i="2"/>
  <c r="T694" i="2"/>
  <c r="T695" i="2"/>
  <c r="T696" i="2"/>
  <c r="T697" i="2"/>
  <c r="T698" i="2"/>
  <c r="T700" i="2"/>
  <c r="T701" i="2"/>
  <c r="T702" i="2"/>
  <c r="T703" i="2"/>
  <c r="T704" i="2"/>
  <c r="T705" i="2"/>
  <c r="T706" i="2"/>
  <c r="T708" i="2"/>
  <c r="T709" i="2"/>
  <c r="T710" i="2"/>
  <c r="T711" i="2"/>
  <c r="T712" i="2"/>
  <c r="T713" i="2"/>
  <c r="T716" i="2"/>
  <c r="T717" i="2"/>
  <c r="T718" i="2"/>
  <c r="T719" i="2"/>
  <c r="T720" i="2"/>
  <c r="T721" i="2"/>
  <c r="T724" i="2"/>
  <c r="T725" i="2"/>
  <c r="T726" i="2"/>
  <c r="T727" i="2"/>
  <c r="T728" i="2"/>
  <c r="T729" i="2"/>
  <c r="T732" i="2"/>
  <c r="T733" i="2"/>
  <c r="T734" i="2"/>
  <c r="T735" i="2"/>
  <c r="T736" i="2"/>
  <c r="T737" i="2"/>
  <c r="T740" i="2"/>
  <c r="T741" i="2"/>
  <c r="T742" i="2"/>
  <c r="T743" i="2"/>
  <c r="T744" i="2"/>
  <c r="T745" i="2"/>
  <c r="T748" i="2"/>
  <c r="T749" i="2"/>
  <c r="T750" i="2"/>
  <c r="T751" i="2"/>
  <c r="T752" i="2"/>
  <c r="T753" i="2"/>
  <c r="T756" i="2"/>
  <c r="T757" i="2"/>
  <c r="T758" i="2"/>
  <c r="T759" i="2"/>
  <c r="T760" i="2"/>
  <c r="T761" i="2"/>
  <c r="T762" i="2"/>
  <c r="T764" i="2"/>
  <c r="T765" i="2"/>
  <c r="T766" i="2"/>
  <c r="T767" i="2"/>
  <c r="T768" i="2"/>
  <c r="T769" i="2"/>
  <c r="T770" i="2"/>
  <c r="T772" i="2"/>
  <c r="T773" i="2"/>
  <c r="T774" i="2"/>
  <c r="T775" i="2"/>
  <c r="T776" i="2"/>
  <c r="T777" i="2"/>
  <c r="T780" i="2"/>
  <c r="T781" i="2"/>
  <c r="T782" i="2"/>
  <c r="T783" i="2"/>
  <c r="T784" i="2"/>
  <c r="T785" i="2"/>
  <c r="T788" i="2"/>
  <c r="T789" i="2"/>
  <c r="T790" i="2"/>
  <c r="T791" i="2"/>
  <c r="T792" i="2"/>
  <c r="T793" i="2"/>
  <c r="T796" i="2"/>
  <c r="T797" i="2"/>
  <c r="T798" i="2"/>
  <c r="T799" i="2"/>
  <c r="T800" i="2"/>
  <c r="T801" i="2"/>
  <c r="T804" i="2"/>
  <c r="T805" i="2"/>
  <c r="T806" i="2"/>
  <c r="T807" i="2"/>
  <c r="T808" i="2"/>
  <c r="T809" i="2"/>
  <c r="T812" i="2"/>
  <c r="T813" i="2"/>
  <c r="T814" i="2"/>
  <c r="T815" i="2"/>
  <c r="T816" i="2"/>
  <c r="T817" i="2"/>
  <c r="T820" i="2"/>
  <c r="T821" i="2"/>
  <c r="T822" i="2"/>
  <c r="T823" i="2"/>
  <c r="T824" i="2"/>
  <c r="T825" i="2"/>
  <c r="T826" i="2"/>
  <c r="T828" i="2"/>
  <c r="T829" i="2"/>
  <c r="T830" i="2"/>
  <c r="T831" i="2"/>
  <c r="T832" i="2"/>
  <c r="T833" i="2"/>
  <c r="T834" i="2"/>
  <c r="T836" i="2"/>
  <c r="T837" i="2"/>
  <c r="T838" i="2"/>
  <c r="T839" i="2"/>
  <c r="T840" i="2"/>
  <c r="T841" i="2"/>
  <c r="T844" i="2"/>
  <c r="T845" i="2"/>
  <c r="T846" i="2"/>
  <c r="T847" i="2"/>
  <c r="T848" i="2"/>
  <c r="T849" i="2"/>
  <c r="T852" i="2"/>
  <c r="T853" i="2"/>
  <c r="T854" i="2"/>
  <c r="T855" i="2"/>
  <c r="T856" i="2"/>
  <c r="T857" i="2"/>
  <c r="T860" i="2"/>
  <c r="T861" i="2"/>
  <c r="T862" i="2"/>
  <c r="T863" i="2"/>
  <c r="T864" i="2"/>
  <c r="T865" i="2"/>
  <c r="T868" i="2"/>
  <c r="T869" i="2"/>
  <c r="T870" i="2"/>
  <c r="T871" i="2"/>
  <c r="T872" i="2"/>
  <c r="T873" i="2"/>
  <c r="T876" i="2"/>
  <c r="T877" i="2"/>
  <c r="T878" i="2"/>
  <c r="T879" i="2"/>
  <c r="T880" i="2"/>
  <c r="T881" i="2"/>
  <c r="T884" i="2"/>
  <c r="T885" i="2"/>
  <c r="T886" i="2"/>
  <c r="T887" i="2"/>
  <c r="T888" i="2"/>
  <c r="T889" i="2"/>
  <c r="T890" i="2"/>
  <c r="T892" i="2"/>
  <c r="T893" i="2"/>
  <c r="T894" i="2"/>
  <c r="T895" i="2"/>
  <c r="T896" i="2"/>
  <c r="T897" i="2"/>
  <c r="T898" i="2"/>
  <c r="T900" i="2"/>
  <c r="T901" i="2"/>
  <c r="T902" i="2"/>
  <c r="T903" i="2"/>
  <c r="T904" i="2"/>
  <c r="T905" i="2"/>
  <c r="T908" i="2"/>
  <c r="T909" i="2"/>
  <c r="T910" i="2"/>
  <c r="T911" i="2"/>
  <c r="T912" i="2"/>
  <c r="T913" i="2"/>
  <c r="T916" i="2"/>
  <c r="T917" i="2"/>
  <c r="T918" i="2"/>
  <c r="T919" i="2"/>
  <c r="T920" i="2"/>
  <c r="T921" i="2"/>
  <c r="T924" i="2"/>
  <c r="T925" i="2"/>
  <c r="T926" i="2"/>
  <c r="T927" i="2"/>
  <c r="T928" i="2"/>
  <c r="T929" i="2"/>
  <c r="T932" i="2"/>
  <c r="T933" i="2"/>
  <c r="T934" i="2"/>
  <c r="T935" i="2"/>
  <c r="T936" i="2"/>
  <c r="T937" i="2"/>
  <c r="T940" i="2"/>
  <c r="T941" i="2"/>
  <c r="T942" i="2"/>
  <c r="T943" i="2"/>
  <c r="T944" i="2"/>
  <c r="T945" i="2"/>
  <c r="T948" i="2"/>
  <c r="T949" i="2"/>
  <c r="T950" i="2"/>
  <c r="T951" i="2"/>
  <c r="T952" i="2"/>
  <c r="T953" i="2"/>
  <c r="T954" i="2"/>
  <c r="T956" i="2"/>
  <c r="T957" i="2"/>
  <c r="T958" i="2"/>
  <c r="T959" i="2"/>
  <c r="T960" i="2"/>
  <c r="T961" i="2"/>
  <c r="T962" i="2"/>
  <c r="T964" i="2"/>
  <c r="T965" i="2"/>
  <c r="T966" i="2"/>
  <c r="T967" i="2"/>
  <c r="T968" i="2"/>
  <c r="T969" i="2"/>
  <c r="T972" i="2"/>
  <c r="T973" i="2"/>
  <c r="T974" i="2"/>
  <c r="T975" i="2"/>
  <c r="T976" i="2"/>
  <c r="T977" i="2"/>
  <c r="T980" i="2"/>
  <c r="T981" i="2"/>
  <c r="T982" i="2"/>
  <c r="T983" i="2"/>
  <c r="T984" i="2"/>
  <c r="T985" i="2"/>
  <c r="T988" i="2"/>
  <c r="T989" i="2"/>
  <c r="T990" i="2"/>
  <c r="T991" i="2"/>
  <c r="T992" i="2"/>
  <c r="T993" i="2"/>
  <c r="T996" i="2"/>
  <c r="T997" i="2"/>
  <c r="T998" i="2"/>
  <c r="T999" i="2"/>
  <c r="T1000" i="2"/>
  <c r="T1001" i="2"/>
  <c r="T1004" i="2"/>
  <c r="T1005" i="2"/>
  <c r="T1006" i="2"/>
  <c r="T1007" i="2"/>
  <c r="T1008" i="2"/>
  <c r="T1009" i="2"/>
  <c r="T1012" i="2"/>
  <c r="T1013" i="2"/>
  <c r="T1014" i="2"/>
  <c r="T1015" i="2"/>
  <c r="T1016" i="2"/>
  <c r="T1017" i="2"/>
  <c r="T1018" i="2"/>
  <c r="T1020" i="2"/>
  <c r="T1021" i="2"/>
  <c r="T1022" i="2"/>
  <c r="T1023" i="2"/>
  <c r="T1024" i="2"/>
  <c r="T1025" i="2"/>
  <c r="T1026" i="2"/>
  <c r="T1028" i="2"/>
  <c r="T1029" i="2"/>
  <c r="T1030" i="2"/>
  <c r="T1031" i="2"/>
  <c r="T1032" i="2"/>
  <c r="T1033" i="2"/>
  <c r="T1036" i="2"/>
  <c r="T1037" i="2"/>
  <c r="T1038" i="2"/>
  <c r="T1039" i="2"/>
  <c r="T1040" i="2"/>
  <c r="T1041" i="2"/>
  <c r="T1044" i="2"/>
  <c r="T1045" i="2"/>
  <c r="T1046" i="2"/>
  <c r="T1047" i="2"/>
  <c r="T1048" i="2"/>
  <c r="T1049" i="2"/>
  <c r="T1052" i="2"/>
  <c r="T1053" i="2"/>
  <c r="T1054" i="2"/>
  <c r="T1055" i="2"/>
  <c r="T1056" i="2"/>
  <c r="T1057" i="2"/>
  <c r="T1060" i="2"/>
  <c r="T1061" i="2"/>
  <c r="T1062" i="2"/>
  <c r="T1063" i="2"/>
  <c r="T1064" i="2"/>
  <c r="T1065" i="2"/>
  <c r="T1068" i="2"/>
  <c r="T1069" i="2"/>
  <c r="T1070" i="2"/>
  <c r="T1071" i="2"/>
  <c r="S1071" i="2"/>
  <c r="P1071" i="2"/>
  <c r="R1071" i="2" s="1"/>
  <c r="A1071" i="2"/>
  <c r="S1070" i="2"/>
  <c r="P1070" i="2"/>
  <c r="R1070" i="2" s="1"/>
  <c r="A1070" i="2"/>
  <c r="S1069" i="2"/>
  <c r="P1069" i="2"/>
  <c r="R1069" i="2" s="1"/>
  <c r="A1069" i="2"/>
  <c r="S1068" i="2"/>
  <c r="P1068" i="2"/>
  <c r="R1068" i="2" s="1"/>
  <c r="A1068" i="2"/>
  <c r="S1067" i="2"/>
  <c r="P1067" i="2"/>
  <c r="R1067" i="2" s="1"/>
  <c r="A1067" i="2"/>
  <c r="S1066" i="2"/>
  <c r="P1066" i="2"/>
  <c r="Q1066" i="2" s="1"/>
  <c r="A1066" i="2"/>
  <c r="S1065" i="2"/>
  <c r="P1065" i="2"/>
  <c r="R1065" i="2" s="1"/>
  <c r="A1065" i="2"/>
  <c r="S1064" i="2"/>
  <c r="P1064" i="2"/>
  <c r="R1064" i="2" s="1"/>
  <c r="A1064" i="2"/>
  <c r="S1063" i="2"/>
  <c r="P1063" i="2"/>
  <c r="R1063" i="2" s="1"/>
  <c r="A1063" i="2"/>
  <c r="S1062" i="2"/>
  <c r="P1062" i="2"/>
  <c r="R1062" i="2" s="1"/>
  <c r="A1062" i="2"/>
  <c r="S1061" i="2"/>
  <c r="P1061" i="2"/>
  <c r="R1061" i="2" s="1"/>
  <c r="A1061" i="2"/>
  <c r="S1060" i="2"/>
  <c r="P1060" i="2"/>
  <c r="R1060" i="2" s="1"/>
  <c r="A1060" i="2"/>
  <c r="S1059" i="2"/>
  <c r="P1059" i="2"/>
  <c r="R1059" i="2" s="1"/>
  <c r="A1059" i="2"/>
  <c r="S1058" i="2"/>
  <c r="P1058" i="2"/>
  <c r="Q1058" i="2" s="1"/>
  <c r="A1058" i="2"/>
  <c r="S1057" i="2"/>
  <c r="P1057" i="2"/>
  <c r="R1057" i="2" s="1"/>
  <c r="A1057" i="2"/>
  <c r="S1056" i="2"/>
  <c r="P1056" i="2"/>
  <c r="R1056" i="2" s="1"/>
  <c r="A1056" i="2"/>
  <c r="S1055" i="2"/>
  <c r="P1055" i="2"/>
  <c r="R1055" i="2" s="1"/>
  <c r="A1055" i="2"/>
  <c r="S1054" i="2"/>
  <c r="P1054" i="2"/>
  <c r="R1054" i="2" s="1"/>
  <c r="A1054" i="2"/>
  <c r="S1053" i="2"/>
  <c r="P1053" i="2"/>
  <c r="R1053" i="2" s="1"/>
  <c r="A1053" i="2"/>
  <c r="S1052" i="2"/>
  <c r="P1052" i="2"/>
  <c r="R1052" i="2" s="1"/>
  <c r="A1052" i="2"/>
  <c r="S1051" i="2"/>
  <c r="P1051" i="2"/>
  <c r="R1051" i="2" s="1"/>
  <c r="A1051" i="2"/>
  <c r="S1050" i="2"/>
  <c r="P1050" i="2"/>
  <c r="Q1050" i="2" s="1"/>
  <c r="A1050" i="2"/>
  <c r="S1049" i="2"/>
  <c r="P1049" i="2"/>
  <c r="R1049" i="2" s="1"/>
  <c r="A1049" i="2"/>
  <c r="S1048" i="2"/>
  <c r="P1048" i="2"/>
  <c r="Q1048" i="2" s="1"/>
  <c r="A1048" i="2"/>
  <c r="S1047" i="2"/>
  <c r="P1047" i="2"/>
  <c r="R1047" i="2" s="1"/>
  <c r="A1047" i="2"/>
  <c r="S1046" i="2"/>
  <c r="P1046" i="2"/>
  <c r="R1046" i="2" s="1"/>
  <c r="A1046" i="2"/>
  <c r="S1045" i="2"/>
  <c r="P1045" i="2"/>
  <c r="R1045" i="2" s="1"/>
  <c r="A1045" i="2"/>
  <c r="S1044" i="2"/>
  <c r="P1044" i="2"/>
  <c r="Q1044" i="2" s="1"/>
  <c r="A1044" i="2"/>
  <c r="S1043" i="2"/>
  <c r="P1043" i="2"/>
  <c r="R1043" i="2" s="1"/>
  <c r="A1043" i="2"/>
  <c r="S1042" i="2"/>
  <c r="P1042" i="2"/>
  <c r="R1042" i="2" s="1"/>
  <c r="A1042" i="2"/>
  <c r="S1041" i="2"/>
  <c r="P1041" i="2"/>
  <c r="R1041" i="2" s="1"/>
  <c r="A1041" i="2"/>
  <c r="S1040" i="2"/>
  <c r="P1040" i="2"/>
  <c r="R1040" i="2" s="1"/>
  <c r="A1040" i="2"/>
  <c r="S1039" i="2"/>
  <c r="P1039" i="2"/>
  <c r="R1039" i="2" s="1"/>
  <c r="A1039" i="2"/>
  <c r="S1038" i="2"/>
  <c r="P1038" i="2"/>
  <c r="R1038" i="2" s="1"/>
  <c r="A1038" i="2"/>
  <c r="S1037" i="2"/>
  <c r="P1037" i="2"/>
  <c r="R1037" i="2" s="1"/>
  <c r="A1037" i="2"/>
  <c r="S1036" i="2"/>
  <c r="P1036" i="2"/>
  <c r="Q1036" i="2" s="1"/>
  <c r="A1036" i="2"/>
  <c r="S1035" i="2"/>
  <c r="P1035" i="2"/>
  <c r="R1035" i="2" s="1"/>
  <c r="A1035" i="2"/>
  <c r="S1034" i="2"/>
  <c r="P1034" i="2"/>
  <c r="R1034" i="2" s="1"/>
  <c r="A1034" i="2"/>
  <c r="S1033" i="2"/>
  <c r="P1033" i="2"/>
  <c r="R1033" i="2" s="1"/>
  <c r="A1033" i="2"/>
  <c r="S1032" i="2"/>
  <c r="P1032" i="2"/>
  <c r="Q1032" i="2" s="1"/>
  <c r="A1032" i="2"/>
  <c r="S1031" i="2"/>
  <c r="P1031" i="2"/>
  <c r="R1031" i="2" s="1"/>
  <c r="A1031" i="2"/>
  <c r="S1030" i="2"/>
  <c r="P1030" i="2"/>
  <c r="R1030" i="2" s="1"/>
  <c r="A1030" i="2"/>
  <c r="S1029" i="2"/>
  <c r="P1029" i="2"/>
  <c r="R1029" i="2" s="1"/>
  <c r="A1029" i="2"/>
  <c r="S1028" i="2"/>
  <c r="P1028" i="2"/>
  <c r="R1028" i="2" s="1"/>
  <c r="A1028" i="2"/>
  <c r="S1027" i="2"/>
  <c r="P1027" i="2"/>
  <c r="R1027" i="2" s="1"/>
  <c r="A1027" i="2"/>
  <c r="S1026" i="2"/>
  <c r="P1026" i="2"/>
  <c r="Q1026" i="2" s="1"/>
  <c r="A1026" i="2"/>
  <c r="S1025" i="2"/>
  <c r="P1025" i="2"/>
  <c r="R1025" i="2" s="1"/>
  <c r="A1025" i="2"/>
  <c r="S1024" i="2"/>
  <c r="P1024" i="2"/>
  <c r="R1024" i="2" s="1"/>
  <c r="A1024" i="2"/>
  <c r="S1023" i="2"/>
  <c r="P1023" i="2"/>
  <c r="R1023" i="2" s="1"/>
  <c r="A1023" i="2"/>
  <c r="S1022" i="2"/>
  <c r="P1022" i="2"/>
  <c r="R1022" i="2" s="1"/>
  <c r="A1022" i="2"/>
  <c r="S1021" i="2"/>
  <c r="P1021" i="2"/>
  <c r="R1021" i="2" s="1"/>
  <c r="A1021" i="2"/>
  <c r="S1020" i="2"/>
  <c r="P1020" i="2"/>
  <c r="R1020" i="2" s="1"/>
  <c r="A1020" i="2"/>
  <c r="S1019" i="2"/>
  <c r="P1019" i="2"/>
  <c r="R1019" i="2" s="1"/>
  <c r="A1019" i="2"/>
  <c r="S1018" i="2"/>
  <c r="P1018" i="2"/>
  <c r="Q1018" i="2" s="1"/>
  <c r="A1018" i="2"/>
  <c r="S1017" i="2"/>
  <c r="P1017" i="2"/>
  <c r="R1017" i="2" s="1"/>
  <c r="A1017" i="2"/>
  <c r="S1016" i="2"/>
  <c r="P1016" i="2"/>
  <c r="Q1016" i="2" s="1"/>
  <c r="A1016" i="2"/>
  <c r="S1015" i="2"/>
  <c r="P1015" i="2"/>
  <c r="R1015" i="2" s="1"/>
  <c r="A1015" i="2"/>
  <c r="S1014" i="2"/>
  <c r="P1014" i="2"/>
  <c r="R1014" i="2" s="1"/>
  <c r="A1014" i="2"/>
  <c r="S1013" i="2"/>
  <c r="P1013" i="2"/>
  <c r="R1013" i="2" s="1"/>
  <c r="A1013" i="2"/>
  <c r="S1012" i="2"/>
  <c r="P1012" i="2"/>
  <c r="R1012" i="2" s="1"/>
  <c r="A1012" i="2"/>
  <c r="S1011" i="2"/>
  <c r="P1011" i="2"/>
  <c r="R1011" i="2" s="1"/>
  <c r="A1011" i="2"/>
  <c r="S1010" i="2"/>
  <c r="P1010" i="2"/>
  <c r="Q1010" i="2" s="1"/>
  <c r="A1010" i="2"/>
  <c r="S1009" i="2"/>
  <c r="P1009" i="2"/>
  <c r="R1009" i="2" s="1"/>
  <c r="A1009" i="2"/>
  <c r="S1008" i="2"/>
  <c r="P1008" i="2"/>
  <c r="R1008" i="2" s="1"/>
  <c r="A1008" i="2"/>
  <c r="S1007" i="2"/>
  <c r="P1007" i="2"/>
  <c r="R1007" i="2" s="1"/>
  <c r="A1007" i="2"/>
  <c r="S1006" i="2"/>
  <c r="P1006" i="2"/>
  <c r="Q1006" i="2" s="1"/>
  <c r="A1006" i="2"/>
  <c r="S1005" i="2"/>
  <c r="P1005" i="2"/>
  <c r="R1005" i="2" s="1"/>
  <c r="A1005" i="2"/>
  <c r="S1004" i="2"/>
  <c r="P1004" i="2"/>
  <c r="R1004" i="2" s="1"/>
  <c r="A1004" i="2"/>
  <c r="S1003" i="2"/>
  <c r="P1003" i="2"/>
  <c r="R1003" i="2" s="1"/>
  <c r="A1003" i="2"/>
  <c r="S1002" i="2"/>
  <c r="P1002" i="2"/>
  <c r="Q1002" i="2" s="1"/>
  <c r="A1002" i="2"/>
  <c r="S1001" i="2"/>
  <c r="P1001" i="2"/>
  <c r="R1001" i="2" s="1"/>
  <c r="A1001" i="2"/>
  <c r="S1000" i="2"/>
  <c r="P1000" i="2"/>
  <c r="Q1000" i="2" s="1"/>
  <c r="A1000" i="2"/>
  <c r="S999" i="2"/>
  <c r="P999" i="2"/>
  <c r="R999" i="2" s="1"/>
  <c r="A999" i="2"/>
  <c r="S998" i="2"/>
  <c r="P998" i="2"/>
  <c r="Q998" i="2" s="1"/>
  <c r="A998" i="2"/>
  <c r="S997" i="2"/>
  <c r="P997" i="2"/>
  <c r="R997" i="2" s="1"/>
  <c r="A997" i="2"/>
  <c r="S996" i="2"/>
  <c r="P996" i="2"/>
  <c r="Q996" i="2" s="1"/>
  <c r="A996" i="2"/>
  <c r="S995" i="2"/>
  <c r="P995" i="2"/>
  <c r="R995" i="2" s="1"/>
  <c r="A995" i="2"/>
  <c r="S994" i="2"/>
  <c r="P994" i="2"/>
  <c r="R994" i="2" s="1"/>
  <c r="A994" i="2"/>
  <c r="S993" i="2"/>
  <c r="P993" i="2"/>
  <c r="R993" i="2" s="1"/>
  <c r="A993" i="2"/>
  <c r="S992" i="2"/>
  <c r="P992" i="2"/>
  <c r="Q992" i="2" s="1"/>
  <c r="A992" i="2"/>
  <c r="S991" i="2"/>
  <c r="P991" i="2"/>
  <c r="R991" i="2" s="1"/>
  <c r="A991" i="2"/>
  <c r="S990" i="2"/>
  <c r="P990" i="2"/>
  <c r="Q990" i="2" s="1"/>
  <c r="A990" i="2"/>
  <c r="S989" i="2"/>
  <c r="P989" i="2"/>
  <c r="R989" i="2" s="1"/>
  <c r="A989" i="2"/>
  <c r="S988" i="2"/>
  <c r="P988" i="2"/>
  <c r="R988" i="2" s="1"/>
  <c r="A988" i="2"/>
  <c r="S987" i="2"/>
  <c r="P987" i="2"/>
  <c r="R987" i="2" s="1"/>
  <c r="A987" i="2"/>
  <c r="S986" i="2"/>
  <c r="P986" i="2"/>
  <c r="Q986" i="2" s="1"/>
  <c r="A986" i="2"/>
  <c r="S985" i="2"/>
  <c r="P985" i="2"/>
  <c r="R985" i="2" s="1"/>
  <c r="A985" i="2"/>
  <c r="S984" i="2"/>
  <c r="P984" i="2"/>
  <c r="Q984" i="2" s="1"/>
  <c r="A984" i="2"/>
  <c r="S983" i="2"/>
  <c r="P983" i="2"/>
  <c r="R983" i="2" s="1"/>
  <c r="A983" i="2"/>
  <c r="S982" i="2"/>
  <c r="P982" i="2"/>
  <c r="R982" i="2" s="1"/>
  <c r="A982" i="2"/>
  <c r="S981" i="2"/>
  <c r="P981" i="2"/>
  <c r="R981" i="2" s="1"/>
  <c r="A981" i="2"/>
  <c r="S980" i="2"/>
  <c r="P980" i="2"/>
  <c r="R980" i="2" s="1"/>
  <c r="A980" i="2"/>
  <c r="S979" i="2"/>
  <c r="P979" i="2"/>
  <c r="R979" i="2" s="1"/>
  <c r="A979" i="2"/>
  <c r="S978" i="2"/>
  <c r="P978" i="2"/>
  <c r="Q978" i="2" s="1"/>
  <c r="A978" i="2"/>
  <c r="S977" i="2"/>
  <c r="P977" i="2"/>
  <c r="R977" i="2" s="1"/>
  <c r="A977" i="2"/>
  <c r="S976" i="2"/>
  <c r="P976" i="2"/>
  <c r="Q976" i="2" s="1"/>
  <c r="A976" i="2"/>
  <c r="S975" i="2"/>
  <c r="P975" i="2"/>
  <c r="R975" i="2" s="1"/>
  <c r="A975" i="2"/>
  <c r="S974" i="2"/>
  <c r="P974" i="2"/>
  <c r="Q974" i="2" s="1"/>
  <c r="A974" i="2"/>
  <c r="S973" i="2"/>
  <c r="P973" i="2"/>
  <c r="R973" i="2" s="1"/>
  <c r="A973" i="2"/>
  <c r="S972" i="2"/>
  <c r="P972" i="2"/>
  <c r="R972" i="2" s="1"/>
  <c r="A972" i="2"/>
  <c r="S971" i="2"/>
  <c r="P971" i="2"/>
  <c r="R971" i="2" s="1"/>
  <c r="A971" i="2"/>
  <c r="S970" i="2"/>
  <c r="P970" i="2"/>
  <c r="Q970" i="2" s="1"/>
  <c r="A970" i="2"/>
  <c r="S969" i="2"/>
  <c r="P969" i="2"/>
  <c r="R969" i="2" s="1"/>
  <c r="A969" i="2"/>
  <c r="S968" i="2"/>
  <c r="P968" i="2"/>
  <c r="R968" i="2" s="1"/>
  <c r="A968" i="2"/>
  <c r="S967" i="2"/>
  <c r="P967" i="2"/>
  <c r="R967" i="2" s="1"/>
  <c r="A967" i="2"/>
  <c r="S966" i="2"/>
  <c r="P966" i="2"/>
  <c r="R966" i="2" s="1"/>
  <c r="A966" i="2"/>
  <c r="S965" i="2"/>
  <c r="P965" i="2"/>
  <c r="R965" i="2" s="1"/>
  <c r="A965" i="2"/>
  <c r="S964" i="2"/>
  <c r="P964" i="2"/>
  <c r="Q964" i="2" s="1"/>
  <c r="A964" i="2"/>
  <c r="S963" i="2"/>
  <c r="P963" i="2"/>
  <c r="R963" i="2" s="1"/>
  <c r="A963" i="2"/>
  <c r="S962" i="2"/>
  <c r="P962" i="2"/>
  <c r="Q962" i="2" s="1"/>
  <c r="A962" i="2"/>
  <c r="S961" i="2"/>
  <c r="P961" i="2"/>
  <c r="R961" i="2" s="1"/>
  <c r="A961" i="2"/>
  <c r="S960" i="2"/>
  <c r="P960" i="2"/>
  <c r="R960" i="2" s="1"/>
  <c r="A960" i="2"/>
  <c r="S959" i="2"/>
  <c r="P959" i="2"/>
  <c r="R959" i="2" s="1"/>
  <c r="A959" i="2"/>
  <c r="S958" i="2"/>
  <c r="P958" i="2"/>
  <c r="Q958" i="2" s="1"/>
  <c r="A958" i="2"/>
  <c r="S957" i="2"/>
  <c r="P957" i="2"/>
  <c r="R957" i="2" s="1"/>
  <c r="A957" i="2"/>
  <c r="S956" i="2"/>
  <c r="P956" i="2"/>
  <c r="R956" i="2" s="1"/>
  <c r="A956" i="2"/>
  <c r="S955" i="2"/>
  <c r="P955" i="2"/>
  <c r="R955" i="2" s="1"/>
  <c r="A955" i="2"/>
  <c r="S954" i="2"/>
  <c r="P954" i="2"/>
  <c r="R954" i="2" s="1"/>
  <c r="A954" i="2"/>
  <c r="S953" i="2"/>
  <c r="P953" i="2"/>
  <c r="Q953" i="2" s="1"/>
  <c r="A953" i="2"/>
  <c r="S952" i="2"/>
  <c r="P952" i="2"/>
  <c r="R952" i="2" s="1"/>
  <c r="A952" i="2"/>
  <c r="S951" i="2"/>
  <c r="P951" i="2"/>
  <c r="Q951" i="2" s="1"/>
  <c r="A951" i="2"/>
  <c r="S950" i="2"/>
  <c r="P950" i="2"/>
  <c r="R950" i="2" s="1"/>
  <c r="A950" i="2"/>
  <c r="S949" i="2"/>
  <c r="P949" i="2"/>
  <c r="R949" i="2" s="1"/>
  <c r="A949" i="2"/>
  <c r="S948" i="2"/>
  <c r="P948" i="2"/>
  <c r="R948" i="2" s="1"/>
  <c r="A948" i="2"/>
  <c r="S947" i="2"/>
  <c r="P947" i="2"/>
  <c r="R947" i="2" s="1"/>
  <c r="A947" i="2"/>
  <c r="S946" i="2"/>
  <c r="P946" i="2"/>
  <c r="R946" i="2" s="1"/>
  <c r="A946" i="2"/>
  <c r="S945" i="2"/>
  <c r="P945" i="2"/>
  <c r="R945" i="2" s="1"/>
  <c r="A945" i="2"/>
  <c r="S944" i="2"/>
  <c r="P944" i="2"/>
  <c r="R944" i="2" s="1"/>
  <c r="A944" i="2"/>
  <c r="S943" i="2"/>
  <c r="P943" i="2"/>
  <c r="Q943" i="2" s="1"/>
  <c r="A943" i="2"/>
  <c r="S942" i="2"/>
  <c r="P942" i="2"/>
  <c r="R942" i="2" s="1"/>
  <c r="A942" i="2"/>
  <c r="S941" i="2"/>
  <c r="P941" i="2"/>
  <c r="R941" i="2" s="1"/>
  <c r="A941" i="2"/>
  <c r="S940" i="2"/>
  <c r="P940" i="2"/>
  <c r="Q940" i="2" s="1"/>
  <c r="A940" i="2"/>
  <c r="S939" i="2"/>
  <c r="P939" i="2"/>
  <c r="R939" i="2" s="1"/>
  <c r="A939" i="2"/>
  <c r="S938" i="2"/>
  <c r="P938" i="2"/>
  <c r="R938" i="2" s="1"/>
  <c r="A938" i="2"/>
  <c r="S937" i="2"/>
  <c r="P937" i="2"/>
  <c r="R937" i="2" s="1"/>
  <c r="A937" i="2"/>
  <c r="S936" i="2"/>
  <c r="P936" i="2"/>
  <c r="R936" i="2" s="1"/>
  <c r="A936" i="2"/>
  <c r="S935" i="2"/>
  <c r="P935" i="2"/>
  <c r="Q935" i="2" s="1"/>
  <c r="A935" i="2"/>
  <c r="S934" i="2"/>
  <c r="P934" i="2"/>
  <c r="R934" i="2" s="1"/>
  <c r="A934" i="2"/>
  <c r="S933" i="2"/>
  <c r="P933" i="2"/>
  <c r="R933" i="2" s="1"/>
  <c r="A933" i="2"/>
  <c r="S932" i="2"/>
  <c r="P932" i="2"/>
  <c r="R932" i="2" s="1"/>
  <c r="A932" i="2"/>
  <c r="S931" i="2"/>
  <c r="P931" i="2"/>
  <c r="R931" i="2" s="1"/>
  <c r="A931" i="2"/>
  <c r="S930" i="2"/>
  <c r="P930" i="2"/>
  <c r="R930" i="2" s="1"/>
  <c r="A930" i="2"/>
  <c r="S929" i="2"/>
  <c r="P929" i="2"/>
  <c r="R929" i="2" s="1"/>
  <c r="A929" i="2"/>
  <c r="S928" i="2"/>
  <c r="P928" i="2"/>
  <c r="R928" i="2" s="1"/>
  <c r="A928" i="2"/>
  <c r="S927" i="2"/>
  <c r="P927" i="2"/>
  <c r="Q927" i="2" s="1"/>
  <c r="A927" i="2"/>
  <c r="S926" i="2"/>
  <c r="P926" i="2"/>
  <c r="R926" i="2" s="1"/>
  <c r="A926" i="2"/>
  <c r="S925" i="2"/>
  <c r="P925" i="2"/>
  <c r="R925" i="2" s="1"/>
  <c r="A925" i="2"/>
  <c r="S924" i="2"/>
  <c r="P924" i="2"/>
  <c r="R924" i="2" s="1"/>
  <c r="A924" i="2"/>
  <c r="S923" i="2"/>
  <c r="P923" i="2"/>
  <c r="R923" i="2" s="1"/>
  <c r="A923" i="2"/>
  <c r="S922" i="2"/>
  <c r="P922" i="2"/>
  <c r="R922" i="2" s="1"/>
  <c r="A922" i="2"/>
  <c r="S921" i="2"/>
  <c r="P921" i="2"/>
  <c r="R921" i="2" s="1"/>
  <c r="A921" i="2"/>
  <c r="S920" i="2"/>
  <c r="P920" i="2"/>
  <c r="R920" i="2" s="1"/>
  <c r="A920" i="2"/>
  <c r="S919" i="2"/>
  <c r="P919" i="2"/>
  <c r="R919" i="2" s="1"/>
  <c r="A919" i="2"/>
  <c r="S918" i="2"/>
  <c r="P918" i="2"/>
  <c r="R918" i="2" s="1"/>
  <c r="A918" i="2"/>
  <c r="S917" i="2"/>
  <c r="P917" i="2"/>
  <c r="R917" i="2" s="1"/>
  <c r="A917" i="2"/>
  <c r="S916" i="2"/>
  <c r="P916" i="2"/>
  <c r="R916" i="2" s="1"/>
  <c r="A916" i="2"/>
  <c r="S915" i="2"/>
  <c r="P915" i="2"/>
  <c r="R915" i="2" s="1"/>
  <c r="A915" i="2"/>
  <c r="S914" i="2"/>
  <c r="P914" i="2"/>
  <c r="R914" i="2" s="1"/>
  <c r="A914" i="2"/>
  <c r="S913" i="2"/>
  <c r="P913" i="2"/>
  <c r="R913" i="2" s="1"/>
  <c r="A913" i="2"/>
  <c r="S912" i="2"/>
  <c r="P912" i="2"/>
  <c r="R912" i="2" s="1"/>
  <c r="A912" i="2"/>
  <c r="S911" i="2"/>
  <c r="P911" i="2"/>
  <c r="Q911" i="2" s="1"/>
  <c r="A911" i="2"/>
  <c r="S910" i="2"/>
  <c r="P910" i="2"/>
  <c r="R910" i="2" s="1"/>
  <c r="A910" i="2"/>
  <c r="S909" i="2"/>
  <c r="P909" i="2"/>
  <c r="R909" i="2" s="1"/>
  <c r="A909" i="2"/>
  <c r="S908" i="2"/>
  <c r="P908" i="2"/>
  <c r="R908" i="2" s="1"/>
  <c r="A908" i="2"/>
  <c r="S907" i="2"/>
  <c r="P907" i="2"/>
  <c r="R907" i="2" s="1"/>
  <c r="A907" i="2"/>
  <c r="S906" i="2"/>
  <c r="P906" i="2"/>
  <c r="R906" i="2" s="1"/>
  <c r="A906" i="2"/>
  <c r="S905" i="2"/>
  <c r="P905" i="2"/>
  <c r="R905" i="2" s="1"/>
  <c r="A905" i="2"/>
  <c r="S904" i="2"/>
  <c r="P904" i="2"/>
  <c r="R904" i="2" s="1"/>
  <c r="A904" i="2"/>
  <c r="S903" i="2"/>
  <c r="P903" i="2"/>
  <c r="R903" i="2" s="1"/>
  <c r="A903" i="2"/>
  <c r="S902" i="2"/>
  <c r="P902" i="2"/>
  <c r="R902" i="2" s="1"/>
  <c r="A902" i="2"/>
  <c r="S901" i="2"/>
  <c r="P901" i="2"/>
  <c r="R901" i="2" s="1"/>
  <c r="A901" i="2"/>
  <c r="S900" i="2"/>
  <c r="P900" i="2"/>
  <c r="R900" i="2" s="1"/>
  <c r="A900" i="2"/>
  <c r="S899" i="2"/>
  <c r="P899" i="2"/>
  <c r="R899" i="2" s="1"/>
  <c r="A899" i="2"/>
  <c r="S898" i="2"/>
  <c r="P898" i="2"/>
  <c r="R898" i="2" s="1"/>
  <c r="A898" i="2"/>
  <c r="S897" i="2"/>
  <c r="P897" i="2"/>
  <c r="R897" i="2" s="1"/>
  <c r="A897" i="2"/>
  <c r="S896" i="2"/>
  <c r="P896" i="2"/>
  <c r="R896" i="2" s="1"/>
  <c r="A896" i="2"/>
  <c r="S895" i="2"/>
  <c r="P895" i="2"/>
  <c r="R895" i="2" s="1"/>
  <c r="A895" i="2"/>
  <c r="S894" i="2"/>
  <c r="P894" i="2"/>
  <c r="A894" i="2"/>
  <c r="S893" i="2"/>
  <c r="P893" i="2"/>
  <c r="R893" i="2" s="1"/>
  <c r="A893" i="2"/>
  <c r="S892" i="2"/>
  <c r="P892" i="2"/>
  <c r="R892" i="2" s="1"/>
  <c r="A892" i="2"/>
  <c r="S891" i="2"/>
  <c r="P891" i="2"/>
  <c r="R891" i="2" s="1"/>
  <c r="A891" i="2"/>
  <c r="S890" i="2"/>
  <c r="P890" i="2"/>
  <c r="A890" i="2"/>
  <c r="S889" i="2"/>
  <c r="P889" i="2"/>
  <c r="R889" i="2" s="1"/>
  <c r="A889" i="2"/>
  <c r="S888" i="2"/>
  <c r="P888" i="2"/>
  <c r="R888" i="2" s="1"/>
  <c r="A888" i="2"/>
  <c r="S887" i="2"/>
  <c r="P887" i="2"/>
  <c r="R887" i="2" s="1"/>
  <c r="A887" i="2"/>
  <c r="S886" i="2"/>
  <c r="P886" i="2"/>
  <c r="R886" i="2" s="1"/>
  <c r="A886" i="2"/>
  <c r="S885" i="2"/>
  <c r="P885" i="2"/>
  <c r="R885" i="2" s="1"/>
  <c r="A885" i="2"/>
  <c r="S884" i="2"/>
  <c r="P884" i="2"/>
  <c r="R884" i="2" s="1"/>
  <c r="A884" i="2"/>
  <c r="S883" i="2"/>
  <c r="P883" i="2"/>
  <c r="R883" i="2" s="1"/>
  <c r="A883" i="2"/>
  <c r="S882" i="2"/>
  <c r="P882" i="2"/>
  <c r="R882" i="2" s="1"/>
  <c r="A882" i="2"/>
  <c r="S881" i="2"/>
  <c r="P881" i="2"/>
  <c r="R881" i="2" s="1"/>
  <c r="A881" i="2"/>
  <c r="S880" i="2"/>
  <c r="P880" i="2"/>
  <c r="A880" i="2"/>
  <c r="S879" i="2"/>
  <c r="P879" i="2"/>
  <c r="Q879" i="2" s="1"/>
  <c r="A879" i="2"/>
  <c r="S878" i="2"/>
  <c r="P878" i="2"/>
  <c r="A878" i="2"/>
  <c r="S877" i="2"/>
  <c r="P877" i="2"/>
  <c r="R877" i="2" s="1"/>
  <c r="A877" i="2"/>
  <c r="S876" i="2"/>
  <c r="P876" i="2"/>
  <c r="R876" i="2" s="1"/>
  <c r="A876" i="2"/>
  <c r="S875" i="2"/>
  <c r="P875" i="2"/>
  <c r="R875" i="2" s="1"/>
  <c r="A875" i="2"/>
  <c r="S874" i="2"/>
  <c r="P874" i="2"/>
  <c r="A874" i="2"/>
  <c r="S873" i="2"/>
  <c r="P873" i="2"/>
  <c r="R873" i="2" s="1"/>
  <c r="A873" i="2"/>
  <c r="S872" i="2"/>
  <c r="P872" i="2"/>
  <c r="R872" i="2" s="1"/>
  <c r="A872" i="2"/>
  <c r="S871" i="2"/>
  <c r="P871" i="2"/>
  <c r="R871" i="2" s="1"/>
  <c r="A871" i="2"/>
  <c r="S870" i="2"/>
  <c r="P870" i="2"/>
  <c r="R870" i="2" s="1"/>
  <c r="A870" i="2"/>
  <c r="S869" i="2"/>
  <c r="P869" i="2"/>
  <c r="R869" i="2" s="1"/>
  <c r="A869" i="2"/>
  <c r="S868" i="2"/>
  <c r="P868" i="2"/>
  <c r="R868" i="2" s="1"/>
  <c r="A868" i="2"/>
  <c r="S867" i="2"/>
  <c r="P867" i="2"/>
  <c r="R867" i="2" s="1"/>
  <c r="A867" i="2"/>
  <c r="S866" i="2"/>
  <c r="P866" i="2"/>
  <c r="R866" i="2" s="1"/>
  <c r="A866" i="2"/>
  <c r="S865" i="2"/>
  <c r="P865" i="2"/>
  <c r="R865" i="2" s="1"/>
  <c r="A865" i="2"/>
  <c r="S864" i="2"/>
  <c r="P864" i="2"/>
  <c r="A864" i="2"/>
  <c r="S863" i="2"/>
  <c r="P863" i="2"/>
  <c r="R863" i="2" s="1"/>
  <c r="A863" i="2"/>
  <c r="S862" i="2"/>
  <c r="P862" i="2"/>
  <c r="R862" i="2" s="1"/>
  <c r="A862" i="2"/>
  <c r="S861" i="2"/>
  <c r="P861" i="2"/>
  <c r="R861" i="2" s="1"/>
  <c r="A861" i="2"/>
  <c r="S860" i="2"/>
  <c r="P860" i="2"/>
  <c r="R860" i="2" s="1"/>
  <c r="A860" i="2"/>
  <c r="S859" i="2"/>
  <c r="P859" i="2"/>
  <c r="R859" i="2" s="1"/>
  <c r="A859" i="2"/>
  <c r="S858" i="2"/>
  <c r="P858" i="2"/>
  <c r="R858" i="2" s="1"/>
  <c r="A858" i="2"/>
  <c r="S857" i="2"/>
  <c r="P857" i="2"/>
  <c r="R857" i="2" s="1"/>
  <c r="A857" i="2"/>
  <c r="S856" i="2"/>
  <c r="P856" i="2"/>
  <c r="A856" i="2"/>
  <c r="S855" i="2"/>
  <c r="P855" i="2"/>
  <c r="R855" i="2" s="1"/>
  <c r="A855" i="2"/>
  <c r="S854" i="2"/>
  <c r="P854" i="2"/>
  <c r="R854" i="2" s="1"/>
  <c r="A854" i="2"/>
  <c r="S853" i="2"/>
  <c r="P853" i="2"/>
  <c r="R853" i="2" s="1"/>
  <c r="A853" i="2"/>
  <c r="S852" i="2"/>
  <c r="P852" i="2"/>
  <c r="R852" i="2" s="1"/>
  <c r="A852" i="2"/>
  <c r="S851" i="2"/>
  <c r="P851" i="2"/>
  <c r="R851" i="2" s="1"/>
  <c r="A851" i="2"/>
  <c r="S850" i="2"/>
  <c r="P850" i="2"/>
  <c r="R850" i="2" s="1"/>
  <c r="A850" i="2"/>
  <c r="S849" i="2"/>
  <c r="P849" i="2"/>
  <c r="R849" i="2" s="1"/>
  <c r="A849" i="2"/>
  <c r="S848" i="2"/>
  <c r="P848" i="2"/>
  <c r="A848" i="2"/>
  <c r="S847" i="2"/>
  <c r="P847" i="2"/>
  <c r="R847" i="2" s="1"/>
  <c r="A847" i="2"/>
  <c r="S846" i="2"/>
  <c r="P846" i="2"/>
  <c r="R846" i="2" s="1"/>
  <c r="A846" i="2"/>
  <c r="S845" i="2"/>
  <c r="P845" i="2"/>
  <c r="R845" i="2" s="1"/>
  <c r="A845" i="2"/>
  <c r="S844" i="2"/>
  <c r="P844" i="2"/>
  <c r="R844" i="2" s="1"/>
  <c r="A844" i="2"/>
  <c r="S843" i="2"/>
  <c r="P843" i="2"/>
  <c r="R843" i="2" s="1"/>
  <c r="A843" i="2"/>
  <c r="S842" i="2"/>
  <c r="P842" i="2"/>
  <c r="R842" i="2" s="1"/>
  <c r="A842" i="2"/>
  <c r="S841" i="2"/>
  <c r="P841" i="2"/>
  <c r="R841" i="2" s="1"/>
  <c r="A841" i="2"/>
  <c r="S840" i="2"/>
  <c r="P840" i="2"/>
  <c r="A840" i="2"/>
  <c r="S839" i="2"/>
  <c r="P839" i="2"/>
  <c r="R839" i="2" s="1"/>
  <c r="A839" i="2"/>
  <c r="S838" i="2"/>
  <c r="P838" i="2"/>
  <c r="R838" i="2" s="1"/>
  <c r="A838" i="2"/>
  <c r="S837" i="2"/>
  <c r="P837" i="2"/>
  <c r="R837" i="2" s="1"/>
  <c r="A837" i="2"/>
  <c r="S836" i="2"/>
  <c r="P836" i="2"/>
  <c r="R836" i="2" s="1"/>
  <c r="A836" i="2"/>
  <c r="S835" i="2"/>
  <c r="P835" i="2"/>
  <c r="R835" i="2" s="1"/>
  <c r="A835" i="2"/>
  <c r="S834" i="2"/>
  <c r="P834" i="2"/>
  <c r="R834" i="2" s="1"/>
  <c r="A834" i="2"/>
  <c r="S833" i="2"/>
  <c r="P833" i="2"/>
  <c r="R833" i="2" s="1"/>
  <c r="A833" i="2"/>
  <c r="S832" i="2"/>
  <c r="P832" i="2"/>
  <c r="R832" i="2" s="1"/>
  <c r="A832" i="2"/>
  <c r="S831" i="2"/>
  <c r="P831" i="2"/>
  <c r="R831" i="2" s="1"/>
  <c r="A831" i="2"/>
  <c r="S830" i="2"/>
  <c r="P830" i="2"/>
  <c r="R830" i="2" s="1"/>
  <c r="A830" i="2"/>
  <c r="S829" i="2"/>
  <c r="P829" i="2"/>
  <c r="R829" i="2" s="1"/>
  <c r="A829" i="2"/>
  <c r="S828" i="2"/>
  <c r="P828" i="2"/>
  <c r="R828" i="2" s="1"/>
  <c r="A828" i="2"/>
  <c r="S827" i="2"/>
  <c r="P827" i="2"/>
  <c r="R827" i="2" s="1"/>
  <c r="A827" i="2"/>
  <c r="S826" i="2"/>
  <c r="P826" i="2"/>
  <c r="R826" i="2" s="1"/>
  <c r="A826" i="2"/>
  <c r="S825" i="2"/>
  <c r="P825" i="2"/>
  <c r="R825" i="2" s="1"/>
  <c r="A825" i="2"/>
  <c r="S824" i="2"/>
  <c r="P824" i="2"/>
  <c r="R824" i="2" s="1"/>
  <c r="A824" i="2"/>
  <c r="S823" i="2"/>
  <c r="P823" i="2"/>
  <c r="R823" i="2" s="1"/>
  <c r="A823" i="2"/>
  <c r="S822" i="2"/>
  <c r="P822" i="2"/>
  <c r="R822" i="2" s="1"/>
  <c r="A822" i="2"/>
  <c r="S821" i="2"/>
  <c r="P821" i="2"/>
  <c r="R821" i="2" s="1"/>
  <c r="A821" i="2"/>
  <c r="S820" i="2"/>
  <c r="P820" i="2"/>
  <c r="R820" i="2" s="1"/>
  <c r="A820" i="2"/>
  <c r="S819" i="2"/>
  <c r="P819" i="2"/>
  <c r="R819" i="2" s="1"/>
  <c r="A819" i="2"/>
  <c r="S818" i="2"/>
  <c r="P818" i="2"/>
  <c r="R818" i="2" s="1"/>
  <c r="A818" i="2"/>
  <c r="S817" i="2"/>
  <c r="P817" i="2"/>
  <c r="R817" i="2" s="1"/>
  <c r="A817" i="2"/>
  <c r="S816" i="2"/>
  <c r="P816" i="2"/>
  <c r="R816" i="2" s="1"/>
  <c r="A816" i="2"/>
  <c r="S815" i="2"/>
  <c r="P815" i="2"/>
  <c r="R815" i="2" s="1"/>
  <c r="A815" i="2"/>
  <c r="S814" i="2"/>
  <c r="P814" i="2"/>
  <c r="R814" i="2" s="1"/>
  <c r="A814" i="2"/>
  <c r="S813" i="2"/>
  <c r="P813" i="2"/>
  <c r="R813" i="2" s="1"/>
  <c r="A813" i="2"/>
  <c r="S812" i="2"/>
  <c r="P812" i="2"/>
  <c r="R812" i="2" s="1"/>
  <c r="A812" i="2"/>
  <c r="S811" i="2"/>
  <c r="P811" i="2"/>
  <c r="R811" i="2" s="1"/>
  <c r="A811" i="2"/>
  <c r="S810" i="2"/>
  <c r="P810" i="2"/>
  <c r="R810" i="2" s="1"/>
  <c r="A810" i="2"/>
  <c r="S809" i="2"/>
  <c r="P809" i="2"/>
  <c r="Q809" i="2" s="1"/>
  <c r="A809" i="2"/>
  <c r="S808" i="2"/>
  <c r="P808" i="2"/>
  <c r="R808" i="2" s="1"/>
  <c r="A808" i="2"/>
  <c r="S807" i="2"/>
  <c r="P807" i="2"/>
  <c r="R807" i="2" s="1"/>
  <c r="A807" i="2"/>
  <c r="S806" i="2"/>
  <c r="P806" i="2"/>
  <c r="R806" i="2" s="1"/>
  <c r="A806" i="2"/>
  <c r="S805" i="2"/>
  <c r="P805" i="2"/>
  <c r="R805" i="2" s="1"/>
  <c r="A805" i="2"/>
  <c r="S804" i="2"/>
  <c r="P804" i="2"/>
  <c r="R804" i="2" s="1"/>
  <c r="A804" i="2"/>
  <c r="S803" i="2"/>
  <c r="P803" i="2"/>
  <c r="R803" i="2" s="1"/>
  <c r="A803" i="2"/>
  <c r="S802" i="2"/>
  <c r="P802" i="2"/>
  <c r="R802" i="2" s="1"/>
  <c r="A802" i="2"/>
  <c r="S801" i="2"/>
  <c r="P801" i="2"/>
  <c r="Q801" i="2" s="1"/>
  <c r="A801" i="2"/>
  <c r="S800" i="2"/>
  <c r="P800" i="2"/>
  <c r="R800" i="2" s="1"/>
  <c r="A800" i="2"/>
  <c r="S799" i="2"/>
  <c r="P799" i="2"/>
  <c r="R799" i="2" s="1"/>
  <c r="A799" i="2"/>
  <c r="S798" i="2"/>
  <c r="P798" i="2"/>
  <c r="R798" i="2" s="1"/>
  <c r="A798" i="2"/>
  <c r="S797" i="2"/>
  <c r="P797" i="2"/>
  <c r="R797" i="2" s="1"/>
  <c r="A797" i="2"/>
  <c r="S796" i="2"/>
  <c r="P796" i="2"/>
  <c r="R796" i="2" s="1"/>
  <c r="A796" i="2"/>
  <c r="S795" i="2"/>
  <c r="P795" i="2"/>
  <c r="R795" i="2" s="1"/>
  <c r="A795" i="2"/>
  <c r="S794" i="2"/>
  <c r="P794" i="2"/>
  <c r="R794" i="2" s="1"/>
  <c r="A794" i="2"/>
  <c r="S793" i="2"/>
  <c r="P793" i="2"/>
  <c r="Q793" i="2" s="1"/>
  <c r="A793" i="2"/>
  <c r="S792" i="2"/>
  <c r="P792" i="2"/>
  <c r="R792" i="2" s="1"/>
  <c r="A792" i="2"/>
  <c r="S791" i="2"/>
  <c r="P791" i="2"/>
  <c r="R791" i="2" s="1"/>
  <c r="A791" i="2"/>
  <c r="S790" i="2"/>
  <c r="P790" i="2"/>
  <c r="R790" i="2" s="1"/>
  <c r="A790" i="2"/>
  <c r="S789" i="2"/>
  <c r="P789" i="2"/>
  <c r="R789" i="2" s="1"/>
  <c r="A789" i="2"/>
  <c r="S788" i="2"/>
  <c r="P788" i="2"/>
  <c r="R788" i="2" s="1"/>
  <c r="A788" i="2"/>
  <c r="S787" i="2"/>
  <c r="P787" i="2"/>
  <c r="R787" i="2" s="1"/>
  <c r="A787" i="2"/>
  <c r="S786" i="2"/>
  <c r="P786" i="2"/>
  <c r="R786" i="2" s="1"/>
  <c r="A786" i="2"/>
  <c r="S785" i="2"/>
  <c r="P785" i="2"/>
  <c r="R785" i="2" s="1"/>
  <c r="A785" i="2"/>
  <c r="S784" i="2"/>
  <c r="P784" i="2"/>
  <c r="R784" i="2" s="1"/>
  <c r="A784" i="2"/>
  <c r="S783" i="2"/>
  <c r="P783" i="2"/>
  <c r="R783" i="2" s="1"/>
  <c r="A783" i="2"/>
  <c r="S782" i="2"/>
  <c r="P782" i="2"/>
  <c r="R782" i="2" s="1"/>
  <c r="A782" i="2"/>
  <c r="S781" i="2"/>
  <c r="P781" i="2"/>
  <c r="R781" i="2" s="1"/>
  <c r="A781" i="2"/>
  <c r="S780" i="2"/>
  <c r="P780" i="2"/>
  <c r="R780" i="2" s="1"/>
  <c r="A780" i="2"/>
  <c r="S779" i="2"/>
  <c r="P779" i="2"/>
  <c r="R779" i="2" s="1"/>
  <c r="A779" i="2"/>
  <c r="S778" i="2"/>
  <c r="P778" i="2"/>
  <c r="R778" i="2" s="1"/>
  <c r="A778" i="2"/>
  <c r="S777" i="2"/>
  <c r="P777" i="2"/>
  <c r="R777" i="2" s="1"/>
  <c r="A777" i="2"/>
  <c r="S776" i="2"/>
  <c r="P776" i="2"/>
  <c r="R776" i="2" s="1"/>
  <c r="A776" i="2"/>
  <c r="S775" i="2"/>
  <c r="P775" i="2"/>
  <c r="R775" i="2" s="1"/>
  <c r="A775" i="2"/>
  <c r="S774" i="2"/>
  <c r="P774" i="2"/>
  <c r="R774" i="2" s="1"/>
  <c r="A774" i="2"/>
  <c r="S773" i="2"/>
  <c r="P773" i="2"/>
  <c r="R773" i="2" s="1"/>
  <c r="A773" i="2"/>
  <c r="S772" i="2"/>
  <c r="P772" i="2"/>
  <c r="R772" i="2" s="1"/>
  <c r="A772" i="2"/>
  <c r="S771" i="2"/>
  <c r="P771" i="2"/>
  <c r="R771" i="2" s="1"/>
  <c r="A771" i="2"/>
  <c r="S770" i="2"/>
  <c r="P770" i="2"/>
  <c r="R770" i="2" s="1"/>
  <c r="A770" i="2"/>
  <c r="S769" i="2"/>
  <c r="P769" i="2"/>
  <c r="R769" i="2" s="1"/>
  <c r="A769" i="2"/>
  <c r="S768" i="2"/>
  <c r="P768" i="2"/>
  <c r="R768" i="2" s="1"/>
  <c r="A768" i="2"/>
  <c r="S767" i="2"/>
  <c r="P767" i="2"/>
  <c r="R767" i="2" s="1"/>
  <c r="A767" i="2"/>
  <c r="S766" i="2"/>
  <c r="P766" i="2"/>
  <c r="R766" i="2" s="1"/>
  <c r="A766" i="2"/>
  <c r="S765" i="2"/>
  <c r="P765" i="2"/>
  <c r="R765" i="2" s="1"/>
  <c r="A765" i="2"/>
  <c r="S764" i="2"/>
  <c r="P764" i="2"/>
  <c r="R764" i="2" s="1"/>
  <c r="A764" i="2"/>
  <c r="S763" i="2"/>
  <c r="P763" i="2"/>
  <c r="R763" i="2" s="1"/>
  <c r="A763" i="2"/>
  <c r="S762" i="2"/>
  <c r="P762" i="2"/>
  <c r="R762" i="2" s="1"/>
  <c r="A762" i="2"/>
  <c r="S761" i="2"/>
  <c r="P761" i="2"/>
  <c r="R761" i="2" s="1"/>
  <c r="A761" i="2"/>
  <c r="S760" i="2"/>
  <c r="P760" i="2"/>
  <c r="R760" i="2" s="1"/>
  <c r="A760" i="2"/>
  <c r="S759" i="2"/>
  <c r="P759" i="2"/>
  <c r="R759" i="2" s="1"/>
  <c r="A759" i="2"/>
  <c r="S758" i="2"/>
  <c r="P758" i="2"/>
  <c r="R758" i="2" s="1"/>
  <c r="A758" i="2"/>
  <c r="S757" i="2"/>
  <c r="P757" i="2"/>
  <c r="R757" i="2" s="1"/>
  <c r="A757" i="2"/>
  <c r="S756" i="2"/>
  <c r="P756" i="2"/>
  <c r="R756" i="2" s="1"/>
  <c r="A756" i="2"/>
  <c r="S755" i="2"/>
  <c r="P755" i="2"/>
  <c r="R755" i="2" s="1"/>
  <c r="A755" i="2"/>
  <c r="S754" i="2"/>
  <c r="P754" i="2"/>
  <c r="R754" i="2" s="1"/>
  <c r="A754" i="2"/>
  <c r="S753" i="2"/>
  <c r="P753" i="2"/>
  <c r="R753" i="2" s="1"/>
  <c r="A753" i="2"/>
  <c r="S752" i="2"/>
  <c r="P752" i="2"/>
  <c r="R752" i="2" s="1"/>
  <c r="A752" i="2"/>
  <c r="S751" i="2"/>
  <c r="P751" i="2"/>
  <c r="R751" i="2" s="1"/>
  <c r="A751" i="2"/>
  <c r="S750" i="2"/>
  <c r="P750" i="2"/>
  <c r="R750" i="2" s="1"/>
  <c r="A750" i="2"/>
  <c r="S749" i="2"/>
  <c r="P749" i="2"/>
  <c r="R749" i="2" s="1"/>
  <c r="A749" i="2"/>
  <c r="S748" i="2"/>
  <c r="P748" i="2"/>
  <c r="R748" i="2" s="1"/>
  <c r="A748" i="2"/>
  <c r="S747" i="2"/>
  <c r="P747" i="2"/>
  <c r="R747" i="2" s="1"/>
  <c r="A747" i="2"/>
  <c r="S746" i="2"/>
  <c r="P746" i="2"/>
  <c r="R746" i="2" s="1"/>
  <c r="A746" i="2"/>
  <c r="S745" i="2"/>
  <c r="P745" i="2"/>
  <c r="R745" i="2" s="1"/>
  <c r="A745" i="2"/>
  <c r="S744" i="2"/>
  <c r="P744" i="2"/>
  <c r="R744" i="2" s="1"/>
  <c r="A744" i="2"/>
  <c r="S743" i="2"/>
  <c r="P743" i="2"/>
  <c r="R743" i="2" s="1"/>
  <c r="A743" i="2"/>
  <c r="S742" i="2"/>
  <c r="P742" i="2"/>
  <c r="R742" i="2" s="1"/>
  <c r="A742" i="2"/>
  <c r="S741" i="2"/>
  <c r="P741" i="2"/>
  <c r="R741" i="2" s="1"/>
  <c r="A741" i="2"/>
  <c r="S740" i="2"/>
  <c r="P740" i="2"/>
  <c r="R740" i="2" s="1"/>
  <c r="A740" i="2"/>
  <c r="S739" i="2"/>
  <c r="P739" i="2"/>
  <c r="R739" i="2" s="1"/>
  <c r="A739" i="2"/>
  <c r="S738" i="2"/>
  <c r="P738" i="2"/>
  <c r="R738" i="2" s="1"/>
  <c r="A738" i="2"/>
  <c r="S737" i="2"/>
  <c r="P737" i="2"/>
  <c r="R737" i="2" s="1"/>
  <c r="A737" i="2"/>
  <c r="S736" i="2"/>
  <c r="P736" i="2"/>
  <c r="R736" i="2" s="1"/>
  <c r="A736" i="2"/>
  <c r="S735" i="2"/>
  <c r="P735" i="2"/>
  <c r="R735" i="2" s="1"/>
  <c r="A735" i="2"/>
  <c r="S734" i="2"/>
  <c r="P734" i="2"/>
  <c r="R734" i="2" s="1"/>
  <c r="A734" i="2"/>
  <c r="S733" i="2"/>
  <c r="P733" i="2"/>
  <c r="R733" i="2" s="1"/>
  <c r="A733" i="2"/>
  <c r="S732" i="2"/>
  <c r="P732" i="2"/>
  <c r="R732" i="2" s="1"/>
  <c r="A732" i="2"/>
  <c r="S731" i="2"/>
  <c r="P731" i="2"/>
  <c r="R731" i="2" s="1"/>
  <c r="A731" i="2"/>
  <c r="S730" i="2"/>
  <c r="P730" i="2"/>
  <c r="R730" i="2" s="1"/>
  <c r="A730" i="2"/>
  <c r="S729" i="2"/>
  <c r="P729" i="2"/>
  <c r="R729" i="2" s="1"/>
  <c r="A729" i="2"/>
  <c r="S728" i="2"/>
  <c r="P728" i="2"/>
  <c r="R728" i="2" s="1"/>
  <c r="A728" i="2"/>
  <c r="S727" i="2"/>
  <c r="P727" i="2"/>
  <c r="R727" i="2" s="1"/>
  <c r="A727" i="2"/>
  <c r="S726" i="2"/>
  <c r="P726" i="2"/>
  <c r="R726" i="2" s="1"/>
  <c r="A726" i="2"/>
  <c r="S725" i="2"/>
  <c r="P725" i="2"/>
  <c r="R725" i="2" s="1"/>
  <c r="A725" i="2"/>
  <c r="S724" i="2"/>
  <c r="P724" i="2"/>
  <c r="R724" i="2" s="1"/>
  <c r="A724" i="2"/>
  <c r="S723" i="2"/>
  <c r="P723" i="2"/>
  <c r="R723" i="2" s="1"/>
  <c r="A723" i="2"/>
  <c r="S722" i="2"/>
  <c r="P722" i="2"/>
  <c r="R722" i="2" s="1"/>
  <c r="A722" i="2"/>
  <c r="S721" i="2"/>
  <c r="P721" i="2"/>
  <c r="R721" i="2" s="1"/>
  <c r="A721" i="2"/>
  <c r="S720" i="2"/>
  <c r="P720" i="2"/>
  <c r="R720" i="2" s="1"/>
  <c r="A720" i="2"/>
  <c r="S719" i="2"/>
  <c r="P719" i="2"/>
  <c r="R719" i="2" s="1"/>
  <c r="A719" i="2"/>
  <c r="S718" i="2"/>
  <c r="P718" i="2"/>
  <c r="R718" i="2" s="1"/>
  <c r="A718" i="2"/>
  <c r="S717" i="2"/>
  <c r="P717" i="2"/>
  <c r="R717" i="2" s="1"/>
  <c r="A717" i="2"/>
  <c r="S716" i="2"/>
  <c r="P716" i="2"/>
  <c r="R716" i="2" s="1"/>
  <c r="A716" i="2"/>
  <c r="S715" i="2"/>
  <c r="P715" i="2"/>
  <c r="R715" i="2" s="1"/>
  <c r="A715" i="2"/>
  <c r="S714" i="2"/>
  <c r="P714" i="2"/>
  <c r="R714" i="2" s="1"/>
  <c r="A714" i="2"/>
  <c r="S713" i="2"/>
  <c r="P713" i="2"/>
  <c r="R713" i="2" s="1"/>
  <c r="A713" i="2"/>
  <c r="S712" i="2"/>
  <c r="P712" i="2"/>
  <c r="R712" i="2" s="1"/>
  <c r="A712" i="2"/>
  <c r="S711" i="2"/>
  <c r="P711" i="2"/>
  <c r="R711" i="2" s="1"/>
  <c r="A711" i="2"/>
  <c r="S710" i="2"/>
  <c r="P710" i="2"/>
  <c r="R710" i="2" s="1"/>
  <c r="A710" i="2"/>
  <c r="S709" i="2"/>
  <c r="P709" i="2"/>
  <c r="R709" i="2" s="1"/>
  <c r="A709" i="2"/>
  <c r="S708" i="2"/>
  <c r="P708" i="2"/>
  <c r="R708" i="2" s="1"/>
  <c r="A708" i="2"/>
  <c r="S707" i="2"/>
  <c r="P707" i="2"/>
  <c r="R707" i="2" s="1"/>
  <c r="A707" i="2"/>
  <c r="S706" i="2"/>
  <c r="P706" i="2"/>
  <c r="R706" i="2" s="1"/>
  <c r="A706" i="2"/>
  <c r="S705" i="2"/>
  <c r="P705" i="2"/>
  <c r="R705" i="2" s="1"/>
  <c r="A705" i="2"/>
  <c r="S704" i="2"/>
  <c r="P704" i="2"/>
  <c r="R704" i="2" s="1"/>
  <c r="A704" i="2"/>
  <c r="S703" i="2"/>
  <c r="P703" i="2"/>
  <c r="R703" i="2" s="1"/>
  <c r="A703" i="2"/>
  <c r="S702" i="2"/>
  <c r="P702" i="2"/>
  <c r="R702" i="2" s="1"/>
  <c r="A702" i="2"/>
  <c r="S701" i="2"/>
  <c r="P701" i="2"/>
  <c r="R701" i="2" s="1"/>
  <c r="A701" i="2"/>
  <c r="S700" i="2"/>
  <c r="P700" i="2"/>
  <c r="R700" i="2" s="1"/>
  <c r="A700" i="2"/>
  <c r="S699" i="2"/>
  <c r="P699" i="2"/>
  <c r="R699" i="2" s="1"/>
  <c r="A699" i="2"/>
  <c r="S698" i="2"/>
  <c r="P698" i="2"/>
  <c r="R698" i="2" s="1"/>
  <c r="A698" i="2"/>
  <c r="S697" i="2"/>
  <c r="P697" i="2"/>
  <c r="R697" i="2" s="1"/>
  <c r="A697" i="2"/>
  <c r="S696" i="2"/>
  <c r="P696" i="2"/>
  <c r="R696" i="2" s="1"/>
  <c r="A696" i="2"/>
  <c r="S695" i="2"/>
  <c r="P695" i="2"/>
  <c r="R695" i="2" s="1"/>
  <c r="A695" i="2"/>
  <c r="S694" i="2"/>
  <c r="P694" i="2"/>
  <c r="R694" i="2" s="1"/>
  <c r="A694" i="2"/>
  <c r="S693" i="2"/>
  <c r="P693" i="2"/>
  <c r="R693" i="2" s="1"/>
  <c r="A693" i="2"/>
  <c r="S692" i="2"/>
  <c r="P692" i="2"/>
  <c r="R692" i="2" s="1"/>
  <c r="A692" i="2"/>
  <c r="S691" i="2"/>
  <c r="P691" i="2"/>
  <c r="R691" i="2" s="1"/>
  <c r="A691" i="2"/>
  <c r="S690" i="2"/>
  <c r="P690" i="2"/>
  <c r="R690" i="2" s="1"/>
  <c r="A690" i="2"/>
  <c r="S689" i="2"/>
  <c r="P689" i="2"/>
  <c r="R689" i="2" s="1"/>
  <c r="A689" i="2"/>
  <c r="S688" i="2"/>
  <c r="P688" i="2"/>
  <c r="R688" i="2" s="1"/>
  <c r="A688" i="2"/>
  <c r="S687" i="2"/>
  <c r="P687" i="2"/>
  <c r="R687" i="2" s="1"/>
  <c r="A687" i="2"/>
  <c r="S686" i="2"/>
  <c r="P686" i="2"/>
  <c r="R686" i="2" s="1"/>
  <c r="A686" i="2"/>
  <c r="S685" i="2"/>
  <c r="P685" i="2"/>
  <c r="R685" i="2" s="1"/>
  <c r="A685" i="2"/>
  <c r="S684" i="2"/>
  <c r="P684" i="2"/>
  <c r="R684" i="2" s="1"/>
  <c r="A684" i="2"/>
  <c r="S683" i="2"/>
  <c r="P683" i="2"/>
  <c r="R683" i="2" s="1"/>
  <c r="A683" i="2"/>
  <c r="S682" i="2"/>
  <c r="P682" i="2"/>
  <c r="R682" i="2" s="1"/>
  <c r="A682" i="2"/>
  <c r="S681" i="2"/>
  <c r="P681" i="2"/>
  <c r="R681" i="2" s="1"/>
  <c r="A681" i="2"/>
  <c r="S680" i="2"/>
  <c r="P680" i="2"/>
  <c r="R680" i="2" s="1"/>
  <c r="A680" i="2"/>
  <c r="S679" i="2"/>
  <c r="P679" i="2"/>
  <c r="R679" i="2" s="1"/>
  <c r="A679" i="2"/>
  <c r="S678" i="2"/>
  <c r="P678" i="2"/>
  <c r="R678" i="2" s="1"/>
  <c r="A678" i="2"/>
  <c r="S677" i="2"/>
  <c r="P677" i="2"/>
  <c r="R677" i="2" s="1"/>
  <c r="A677" i="2"/>
  <c r="S676" i="2"/>
  <c r="P676" i="2"/>
  <c r="R676" i="2" s="1"/>
  <c r="A676" i="2"/>
  <c r="S675" i="2"/>
  <c r="P675" i="2"/>
  <c r="R675" i="2" s="1"/>
  <c r="A675" i="2"/>
  <c r="S674" i="2"/>
  <c r="P674" i="2"/>
  <c r="R674" i="2" s="1"/>
  <c r="A674" i="2"/>
  <c r="S673" i="2"/>
  <c r="P673" i="2"/>
  <c r="R673" i="2" s="1"/>
  <c r="A673" i="2"/>
  <c r="S672" i="2"/>
  <c r="P672" i="2"/>
  <c r="R672" i="2" s="1"/>
  <c r="A672" i="2"/>
  <c r="S671" i="2"/>
  <c r="P671" i="2"/>
  <c r="R671" i="2" s="1"/>
  <c r="A671" i="2"/>
  <c r="S670" i="2"/>
  <c r="P670" i="2"/>
  <c r="R670" i="2" s="1"/>
  <c r="A670" i="2"/>
  <c r="S669" i="2"/>
  <c r="P669" i="2"/>
  <c r="R669" i="2" s="1"/>
  <c r="A669" i="2"/>
  <c r="S668" i="2"/>
  <c r="P668" i="2"/>
  <c r="R668" i="2" s="1"/>
  <c r="A668" i="2"/>
  <c r="S667" i="2"/>
  <c r="P667" i="2"/>
  <c r="R667" i="2" s="1"/>
  <c r="A667" i="2"/>
  <c r="S666" i="2"/>
  <c r="P666" i="2"/>
  <c r="R666" i="2" s="1"/>
  <c r="A666" i="2"/>
  <c r="S665" i="2"/>
  <c r="P665" i="2"/>
  <c r="A665" i="2"/>
  <c r="S664" i="2"/>
  <c r="P664" i="2"/>
  <c r="R664" i="2" s="1"/>
  <c r="A664" i="2"/>
  <c r="S663" i="2"/>
  <c r="P663" i="2"/>
  <c r="R663" i="2" s="1"/>
  <c r="A663" i="2"/>
  <c r="S662" i="2"/>
  <c r="P662" i="2"/>
  <c r="R662" i="2" s="1"/>
  <c r="A662" i="2"/>
  <c r="S661" i="2"/>
  <c r="P661" i="2"/>
  <c r="R661" i="2" s="1"/>
  <c r="A661" i="2"/>
  <c r="S660" i="2"/>
  <c r="P660" i="2"/>
  <c r="R660" i="2" s="1"/>
  <c r="A660" i="2"/>
  <c r="S659" i="2"/>
  <c r="P659" i="2"/>
  <c r="R659" i="2" s="1"/>
  <c r="A659" i="2"/>
  <c r="S658" i="2"/>
  <c r="P658" i="2"/>
  <c r="R658" i="2" s="1"/>
  <c r="A658" i="2"/>
  <c r="S657" i="2"/>
  <c r="P657" i="2"/>
  <c r="R657" i="2" s="1"/>
  <c r="A657" i="2"/>
  <c r="S656" i="2"/>
  <c r="P656" i="2"/>
  <c r="R656" i="2" s="1"/>
  <c r="A656" i="2"/>
  <c r="S655" i="2"/>
  <c r="P655" i="2"/>
  <c r="R655" i="2" s="1"/>
  <c r="A655" i="2"/>
  <c r="S654" i="2"/>
  <c r="P654" i="2"/>
  <c r="A654" i="2"/>
  <c r="S653" i="2"/>
  <c r="P653" i="2"/>
  <c r="R653" i="2" s="1"/>
  <c r="A653" i="2"/>
  <c r="S652" i="2"/>
  <c r="P652" i="2"/>
  <c r="R652" i="2" s="1"/>
  <c r="A652" i="2"/>
  <c r="S651" i="2"/>
  <c r="P651" i="2"/>
  <c r="R651" i="2" s="1"/>
  <c r="A651" i="2"/>
  <c r="S650" i="2"/>
  <c r="P650" i="2"/>
  <c r="R650" i="2" s="1"/>
  <c r="A650" i="2"/>
  <c r="S649" i="2"/>
  <c r="P649" i="2"/>
  <c r="R649" i="2" s="1"/>
  <c r="A649" i="2"/>
  <c r="S648" i="2"/>
  <c r="P648" i="2"/>
  <c r="R648" i="2" s="1"/>
  <c r="A648" i="2"/>
  <c r="S647" i="2"/>
  <c r="P647" i="2"/>
  <c r="R647" i="2" s="1"/>
  <c r="A647" i="2"/>
  <c r="S646" i="2"/>
  <c r="P646" i="2"/>
  <c r="R646" i="2" s="1"/>
  <c r="A646" i="2"/>
  <c r="S645" i="2"/>
  <c r="P645" i="2"/>
  <c r="R645" i="2" s="1"/>
  <c r="A645" i="2"/>
  <c r="S644" i="2"/>
  <c r="P644" i="2"/>
  <c r="R644" i="2" s="1"/>
  <c r="A644" i="2"/>
  <c r="S643" i="2"/>
  <c r="P643" i="2"/>
  <c r="R643" i="2" s="1"/>
  <c r="A643" i="2"/>
  <c r="S642" i="2"/>
  <c r="P642" i="2"/>
  <c r="R642" i="2" s="1"/>
  <c r="A642" i="2"/>
  <c r="S641" i="2"/>
  <c r="P641" i="2"/>
  <c r="R641" i="2" s="1"/>
  <c r="A641" i="2"/>
  <c r="S640" i="2"/>
  <c r="P640" i="2"/>
  <c r="R640" i="2" s="1"/>
  <c r="A640" i="2"/>
  <c r="S639" i="2"/>
  <c r="P639" i="2"/>
  <c r="R639" i="2" s="1"/>
  <c r="A639" i="2"/>
  <c r="S638" i="2"/>
  <c r="P638" i="2"/>
  <c r="R638" i="2" s="1"/>
  <c r="A638" i="2"/>
  <c r="S637" i="2"/>
  <c r="P637" i="2"/>
  <c r="R637" i="2" s="1"/>
  <c r="A637" i="2"/>
  <c r="S636" i="2"/>
  <c r="P636" i="2"/>
  <c r="R636" i="2" s="1"/>
  <c r="A636" i="2"/>
  <c r="S635" i="2"/>
  <c r="P635" i="2"/>
  <c r="R635" i="2" s="1"/>
  <c r="A635" i="2"/>
  <c r="S634" i="2"/>
  <c r="P634" i="2"/>
  <c r="R634" i="2" s="1"/>
  <c r="A634" i="2"/>
  <c r="S633" i="2"/>
  <c r="P633" i="2"/>
  <c r="R633" i="2" s="1"/>
  <c r="A633" i="2"/>
  <c r="S632" i="2"/>
  <c r="P632" i="2"/>
  <c r="R632" i="2" s="1"/>
  <c r="A632" i="2"/>
  <c r="S631" i="2"/>
  <c r="P631" i="2"/>
  <c r="R631" i="2" s="1"/>
  <c r="A631" i="2"/>
  <c r="S630" i="2"/>
  <c r="P630" i="2"/>
  <c r="R630" i="2" s="1"/>
  <c r="A630" i="2"/>
  <c r="S629" i="2"/>
  <c r="P629" i="2"/>
  <c r="R629" i="2" s="1"/>
  <c r="A629" i="2"/>
  <c r="S628" i="2"/>
  <c r="P628" i="2"/>
  <c r="R628" i="2" s="1"/>
  <c r="A628" i="2"/>
  <c r="S627" i="2"/>
  <c r="P627" i="2"/>
  <c r="R627" i="2" s="1"/>
  <c r="A627" i="2"/>
  <c r="S626" i="2"/>
  <c r="P626" i="2"/>
  <c r="R626" i="2" s="1"/>
  <c r="A626" i="2"/>
  <c r="S625" i="2"/>
  <c r="P625" i="2"/>
  <c r="R625" i="2" s="1"/>
  <c r="A625" i="2"/>
  <c r="S624" i="2"/>
  <c r="P624" i="2"/>
  <c r="R624" i="2" s="1"/>
  <c r="A624" i="2"/>
  <c r="S623" i="2"/>
  <c r="P623" i="2"/>
  <c r="R623" i="2" s="1"/>
  <c r="A623" i="2"/>
  <c r="S622" i="2"/>
  <c r="P622" i="2"/>
  <c r="R622" i="2" s="1"/>
  <c r="A622" i="2"/>
  <c r="S621" i="2"/>
  <c r="P621" i="2"/>
  <c r="R621" i="2" s="1"/>
  <c r="A621" i="2"/>
  <c r="S620" i="2"/>
  <c r="P620" i="2"/>
  <c r="R620" i="2" s="1"/>
  <c r="A620" i="2"/>
  <c r="S619" i="2"/>
  <c r="P619" i="2"/>
  <c r="R619" i="2" s="1"/>
  <c r="A619" i="2"/>
  <c r="S618" i="2"/>
  <c r="P618" i="2"/>
  <c r="R618" i="2" s="1"/>
  <c r="A618" i="2"/>
  <c r="S617" i="2"/>
  <c r="P617" i="2"/>
  <c r="R617" i="2" s="1"/>
  <c r="A617" i="2"/>
  <c r="S616" i="2"/>
  <c r="P616" i="2"/>
  <c r="R616" i="2" s="1"/>
  <c r="A616" i="2"/>
  <c r="S615" i="2"/>
  <c r="P615" i="2"/>
  <c r="R615" i="2" s="1"/>
  <c r="A615" i="2"/>
  <c r="S614" i="2"/>
  <c r="P614" i="2"/>
  <c r="R614" i="2" s="1"/>
  <c r="A614" i="2"/>
  <c r="S613" i="2"/>
  <c r="P613" i="2"/>
  <c r="R613" i="2" s="1"/>
  <c r="A613" i="2"/>
  <c r="S612" i="2"/>
  <c r="P612" i="2"/>
  <c r="R612" i="2" s="1"/>
  <c r="A612" i="2"/>
  <c r="S611" i="2"/>
  <c r="P611" i="2"/>
  <c r="R611" i="2" s="1"/>
  <c r="A611" i="2"/>
  <c r="S610" i="2"/>
  <c r="P610" i="2"/>
  <c r="R610" i="2" s="1"/>
  <c r="A610" i="2"/>
  <c r="S609" i="2"/>
  <c r="P609" i="2"/>
  <c r="R609" i="2" s="1"/>
  <c r="A609" i="2"/>
  <c r="S608" i="2"/>
  <c r="P608" i="2"/>
  <c r="R608" i="2" s="1"/>
  <c r="A608" i="2"/>
  <c r="S607" i="2"/>
  <c r="P607" i="2"/>
  <c r="R607" i="2" s="1"/>
  <c r="A607" i="2"/>
  <c r="S606" i="2"/>
  <c r="P606" i="2"/>
  <c r="R606" i="2" s="1"/>
  <c r="A606" i="2"/>
  <c r="S605" i="2"/>
  <c r="P605" i="2"/>
  <c r="R605" i="2" s="1"/>
  <c r="A605" i="2"/>
  <c r="S604" i="2"/>
  <c r="P604" i="2"/>
  <c r="R604" i="2" s="1"/>
  <c r="A604" i="2"/>
  <c r="S603" i="2"/>
  <c r="P603" i="2"/>
  <c r="R603" i="2" s="1"/>
  <c r="A603" i="2"/>
  <c r="S602" i="2"/>
  <c r="P602" i="2"/>
  <c r="R602" i="2" s="1"/>
  <c r="A602" i="2"/>
  <c r="S601" i="2"/>
  <c r="P601" i="2"/>
  <c r="R601" i="2" s="1"/>
  <c r="A601" i="2"/>
  <c r="S600" i="2"/>
  <c r="P600" i="2"/>
  <c r="R600" i="2" s="1"/>
  <c r="A600" i="2"/>
  <c r="S599" i="2"/>
  <c r="P599" i="2"/>
  <c r="R599" i="2" s="1"/>
  <c r="A599" i="2"/>
  <c r="S598" i="2"/>
  <c r="P598" i="2"/>
  <c r="R598" i="2" s="1"/>
  <c r="A598" i="2"/>
  <c r="S597" i="2"/>
  <c r="P597" i="2"/>
  <c r="R597" i="2" s="1"/>
  <c r="A597" i="2"/>
  <c r="S596" i="2"/>
  <c r="P596" i="2"/>
  <c r="R596" i="2" s="1"/>
  <c r="A596" i="2"/>
  <c r="S595" i="2"/>
  <c r="P595" i="2"/>
  <c r="R595" i="2" s="1"/>
  <c r="A595" i="2"/>
  <c r="S594" i="2"/>
  <c r="P594" i="2"/>
  <c r="R594" i="2" s="1"/>
  <c r="A594" i="2"/>
  <c r="S593" i="2"/>
  <c r="P593" i="2"/>
  <c r="R593" i="2" s="1"/>
  <c r="A593" i="2"/>
  <c r="S592" i="2"/>
  <c r="P592" i="2"/>
  <c r="R592" i="2" s="1"/>
  <c r="A592" i="2"/>
  <c r="S591" i="2"/>
  <c r="P591" i="2"/>
  <c r="R591" i="2" s="1"/>
  <c r="A591" i="2"/>
  <c r="S590" i="2"/>
  <c r="P590" i="2"/>
  <c r="R590" i="2" s="1"/>
  <c r="A590" i="2"/>
  <c r="S589" i="2"/>
  <c r="P589" i="2"/>
  <c r="R589" i="2" s="1"/>
  <c r="A589" i="2"/>
  <c r="S588" i="2"/>
  <c r="P588" i="2"/>
  <c r="R588" i="2" s="1"/>
  <c r="A588" i="2"/>
  <c r="S587" i="2"/>
  <c r="P587" i="2"/>
  <c r="R587" i="2" s="1"/>
  <c r="A587" i="2"/>
  <c r="S586" i="2"/>
  <c r="P586" i="2"/>
  <c r="R586" i="2" s="1"/>
  <c r="A586" i="2"/>
  <c r="S585" i="2"/>
  <c r="P585" i="2"/>
  <c r="R585" i="2" s="1"/>
  <c r="A585" i="2"/>
  <c r="S584" i="2"/>
  <c r="P584" i="2"/>
  <c r="R584" i="2" s="1"/>
  <c r="A584" i="2"/>
  <c r="S583" i="2"/>
  <c r="P583" i="2"/>
  <c r="R583" i="2" s="1"/>
  <c r="A583" i="2"/>
  <c r="S582" i="2"/>
  <c r="P582" i="2"/>
  <c r="R582" i="2" s="1"/>
  <c r="A582" i="2"/>
  <c r="S581" i="2"/>
  <c r="P581" i="2"/>
  <c r="R581" i="2" s="1"/>
  <c r="A581" i="2"/>
  <c r="S580" i="2"/>
  <c r="P580" i="2"/>
  <c r="R580" i="2" s="1"/>
  <c r="A580" i="2"/>
  <c r="S579" i="2"/>
  <c r="P579" i="2"/>
  <c r="R579" i="2" s="1"/>
  <c r="A579" i="2"/>
  <c r="S578" i="2"/>
  <c r="P578" i="2"/>
  <c r="R578" i="2" s="1"/>
  <c r="A578" i="2"/>
  <c r="S577" i="2"/>
  <c r="P577" i="2"/>
  <c r="R577" i="2" s="1"/>
  <c r="A577" i="2"/>
  <c r="S576" i="2"/>
  <c r="P576" i="2"/>
  <c r="R576" i="2" s="1"/>
  <c r="A576" i="2"/>
  <c r="S575" i="2"/>
  <c r="P575" i="2"/>
  <c r="R575" i="2" s="1"/>
  <c r="A575" i="2"/>
  <c r="S574" i="2"/>
  <c r="P574" i="2"/>
  <c r="R574" i="2" s="1"/>
  <c r="A574" i="2"/>
  <c r="S573" i="2"/>
  <c r="P573" i="2"/>
  <c r="R573" i="2" s="1"/>
  <c r="A573" i="2"/>
  <c r="S572" i="2"/>
  <c r="P572" i="2"/>
  <c r="R572" i="2" s="1"/>
  <c r="A572" i="2"/>
  <c r="S571" i="2"/>
  <c r="P571" i="2"/>
  <c r="R571" i="2" s="1"/>
  <c r="A571" i="2"/>
  <c r="S570" i="2"/>
  <c r="P570" i="2"/>
  <c r="R570" i="2" s="1"/>
  <c r="A570" i="2"/>
  <c r="S569" i="2"/>
  <c r="P569" i="2"/>
  <c r="R569" i="2" s="1"/>
  <c r="A569" i="2"/>
  <c r="S568" i="2"/>
  <c r="P568" i="2"/>
  <c r="R568" i="2" s="1"/>
  <c r="A568" i="2"/>
  <c r="S567" i="2"/>
  <c r="P567" i="2"/>
  <c r="R567" i="2" s="1"/>
  <c r="A567" i="2"/>
  <c r="S566" i="2"/>
  <c r="P566" i="2"/>
  <c r="R566" i="2" s="1"/>
  <c r="A566" i="2"/>
  <c r="S565" i="2"/>
  <c r="P565" i="2"/>
  <c r="R565" i="2" s="1"/>
  <c r="A565" i="2"/>
  <c r="S564" i="2"/>
  <c r="P564" i="2"/>
  <c r="R564" i="2" s="1"/>
  <c r="A564" i="2"/>
  <c r="S563" i="2"/>
  <c r="P563" i="2"/>
  <c r="R563" i="2" s="1"/>
  <c r="A563" i="2"/>
  <c r="S562" i="2"/>
  <c r="P562" i="2"/>
  <c r="R562" i="2" s="1"/>
  <c r="A562" i="2"/>
  <c r="S561" i="2"/>
  <c r="P561" i="2"/>
  <c r="R561" i="2" s="1"/>
  <c r="A561" i="2"/>
  <c r="S560" i="2"/>
  <c r="P560" i="2"/>
  <c r="R560" i="2" s="1"/>
  <c r="A560" i="2"/>
  <c r="S559" i="2"/>
  <c r="P559" i="2"/>
  <c r="R559" i="2" s="1"/>
  <c r="A559" i="2"/>
  <c r="S558" i="2"/>
  <c r="P558" i="2"/>
  <c r="R558" i="2" s="1"/>
  <c r="A558" i="2"/>
  <c r="S557" i="2"/>
  <c r="P557" i="2"/>
  <c r="R557" i="2" s="1"/>
  <c r="A557" i="2"/>
  <c r="S556" i="2"/>
  <c r="P556" i="2"/>
  <c r="R556" i="2" s="1"/>
  <c r="A556" i="2"/>
  <c r="S555" i="2"/>
  <c r="P555" i="2"/>
  <c r="R555" i="2" s="1"/>
  <c r="A555" i="2"/>
  <c r="S554" i="2"/>
  <c r="P554" i="2"/>
  <c r="R554" i="2" s="1"/>
  <c r="A554" i="2"/>
  <c r="S553" i="2"/>
  <c r="P553" i="2"/>
  <c r="R553" i="2" s="1"/>
  <c r="A553" i="2"/>
  <c r="S552" i="2"/>
  <c r="P552" i="2"/>
  <c r="R552" i="2" s="1"/>
  <c r="A552" i="2"/>
  <c r="S551" i="2"/>
  <c r="P551" i="2"/>
  <c r="R551" i="2" s="1"/>
  <c r="A551" i="2"/>
  <c r="S550" i="2"/>
  <c r="P550" i="2"/>
  <c r="R550" i="2" s="1"/>
  <c r="A550" i="2"/>
  <c r="S549" i="2"/>
  <c r="P549" i="2"/>
  <c r="R549" i="2" s="1"/>
  <c r="A549" i="2"/>
  <c r="S548" i="2"/>
  <c r="P548" i="2"/>
  <c r="R548" i="2" s="1"/>
  <c r="A548" i="2"/>
  <c r="S547" i="2"/>
  <c r="P547" i="2"/>
  <c r="R547" i="2" s="1"/>
  <c r="A547" i="2"/>
  <c r="S546" i="2"/>
  <c r="P546" i="2"/>
  <c r="R546" i="2" s="1"/>
  <c r="A546" i="2"/>
  <c r="S545" i="2"/>
  <c r="P545" i="2"/>
  <c r="R545" i="2" s="1"/>
  <c r="A545" i="2"/>
  <c r="S544" i="2"/>
  <c r="P544" i="2"/>
  <c r="R544" i="2" s="1"/>
  <c r="A544" i="2"/>
  <c r="S543" i="2"/>
  <c r="P543" i="2"/>
  <c r="R543" i="2" s="1"/>
  <c r="A543" i="2"/>
  <c r="S542" i="2"/>
  <c r="P542" i="2"/>
  <c r="R542" i="2" s="1"/>
  <c r="A542" i="2"/>
  <c r="S541" i="2"/>
  <c r="P541" i="2"/>
  <c r="R541" i="2" s="1"/>
  <c r="A541" i="2"/>
  <c r="S540" i="2"/>
  <c r="P540" i="2"/>
  <c r="R540" i="2" s="1"/>
  <c r="A540" i="2"/>
  <c r="S539" i="2"/>
  <c r="P539" i="2"/>
  <c r="R539" i="2" s="1"/>
  <c r="A539" i="2"/>
  <c r="S538" i="2"/>
  <c r="P538" i="2"/>
  <c r="R538" i="2" s="1"/>
  <c r="A538" i="2"/>
  <c r="S537" i="2"/>
  <c r="P537" i="2"/>
  <c r="R537" i="2" s="1"/>
  <c r="A537" i="2"/>
  <c r="S536" i="2"/>
  <c r="P536" i="2"/>
  <c r="A536" i="2"/>
  <c r="S535" i="2"/>
  <c r="P535" i="2"/>
  <c r="R535" i="2" s="1"/>
  <c r="A535" i="2"/>
  <c r="S534" i="2"/>
  <c r="P534" i="2"/>
  <c r="R534" i="2" s="1"/>
  <c r="A534" i="2"/>
  <c r="S533" i="2"/>
  <c r="P533" i="2"/>
  <c r="R533" i="2" s="1"/>
  <c r="A533" i="2"/>
  <c r="S532" i="2"/>
  <c r="P532" i="2"/>
  <c r="R532" i="2" s="1"/>
  <c r="A532" i="2"/>
  <c r="S531" i="2"/>
  <c r="P531" i="2"/>
  <c r="R531" i="2" s="1"/>
  <c r="A531" i="2"/>
  <c r="S530" i="2"/>
  <c r="P530" i="2"/>
  <c r="R530" i="2" s="1"/>
  <c r="A530" i="2"/>
  <c r="S529" i="2"/>
  <c r="P529" i="2"/>
  <c r="R529" i="2" s="1"/>
  <c r="A529" i="2"/>
  <c r="S528" i="2"/>
  <c r="P528" i="2"/>
  <c r="R528" i="2" s="1"/>
  <c r="A528" i="2"/>
  <c r="S527" i="2"/>
  <c r="P527" i="2"/>
  <c r="R527" i="2" s="1"/>
  <c r="A527" i="2"/>
  <c r="S526" i="2"/>
  <c r="P526" i="2"/>
  <c r="R526" i="2" s="1"/>
  <c r="A526" i="2"/>
  <c r="S525" i="2"/>
  <c r="P525" i="2"/>
  <c r="R525" i="2" s="1"/>
  <c r="A525" i="2"/>
  <c r="S524" i="2"/>
  <c r="P524" i="2"/>
  <c r="R524" i="2" s="1"/>
  <c r="A524" i="2"/>
  <c r="S523" i="2"/>
  <c r="P523" i="2"/>
  <c r="R523" i="2" s="1"/>
  <c r="A523" i="2"/>
  <c r="S522" i="2"/>
  <c r="P522" i="2"/>
  <c r="R522" i="2" s="1"/>
  <c r="A522" i="2"/>
  <c r="S521" i="2"/>
  <c r="P521" i="2"/>
  <c r="R521" i="2" s="1"/>
  <c r="A521" i="2"/>
  <c r="S520" i="2"/>
  <c r="P520" i="2"/>
  <c r="R520" i="2" s="1"/>
  <c r="A520" i="2"/>
  <c r="S519" i="2"/>
  <c r="P519" i="2"/>
  <c r="R519" i="2" s="1"/>
  <c r="A519" i="2"/>
  <c r="S518" i="2"/>
  <c r="P518" i="2"/>
  <c r="R518" i="2" s="1"/>
  <c r="A518" i="2"/>
  <c r="S517" i="2"/>
  <c r="P517" i="2"/>
  <c r="R517" i="2" s="1"/>
  <c r="A517" i="2"/>
  <c r="S516" i="2"/>
  <c r="P516" i="2"/>
  <c r="R516" i="2" s="1"/>
  <c r="A516" i="2"/>
  <c r="S515" i="2"/>
  <c r="P515" i="2"/>
  <c r="R515" i="2" s="1"/>
  <c r="A515" i="2"/>
  <c r="S514" i="2"/>
  <c r="P514" i="2"/>
  <c r="R514" i="2" s="1"/>
  <c r="A514" i="2"/>
  <c r="S513" i="2"/>
  <c r="P513" i="2"/>
  <c r="R513" i="2" s="1"/>
  <c r="A513" i="2"/>
  <c r="S512" i="2"/>
  <c r="P512" i="2"/>
  <c r="A512" i="2"/>
  <c r="S511" i="2"/>
  <c r="P511" i="2"/>
  <c r="A511" i="2"/>
  <c r="S510" i="2"/>
  <c r="P510" i="2"/>
  <c r="R510" i="2" s="1"/>
  <c r="A510" i="2"/>
  <c r="S509" i="2"/>
  <c r="P509" i="2"/>
  <c r="R509" i="2" s="1"/>
  <c r="A509" i="2"/>
  <c r="S508" i="2"/>
  <c r="P508" i="2"/>
  <c r="R508" i="2" s="1"/>
  <c r="A508" i="2"/>
  <c r="S507" i="2"/>
  <c r="P507" i="2"/>
  <c r="R507" i="2" s="1"/>
  <c r="A507" i="2"/>
  <c r="S506" i="2"/>
  <c r="P506" i="2"/>
  <c r="R506" i="2" s="1"/>
  <c r="A506" i="2"/>
  <c r="S505" i="2"/>
  <c r="P505" i="2"/>
  <c r="R505" i="2" s="1"/>
  <c r="A505" i="2"/>
  <c r="S504" i="2"/>
  <c r="P504" i="2"/>
  <c r="R504" i="2" s="1"/>
  <c r="A504" i="2"/>
  <c r="S503" i="2"/>
  <c r="P503" i="2"/>
  <c r="R503" i="2" s="1"/>
  <c r="A503" i="2"/>
  <c r="S502" i="2"/>
  <c r="P502" i="2"/>
  <c r="R502" i="2" s="1"/>
  <c r="A502" i="2"/>
  <c r="S501" i="2"/>
  <c r="P501" i="2"/>
  <c r="R501" i="2" s="1"/>
  <c r="A501" i="2"/>
  <c r="S500" i="2"/>
  <c r="P500" i="2"/>
  <c r="R500" i="2" s="1"/>
  <c r="A500" i="2"/>
  <c r="S499" i="2"/>
  <c r="P499" i="2"/>
  <c r="R499" i="2" s="1"/>
  <c r="A499" i="2"/>
  <c r="S498" i="2"/>
  <c r="P498" i="2"/>
  <c r="R498" i="2" s="1"/>
  <c r="A498" i="2"/>
  <c r="S497" i="2"/>
  <c r="P497" i="2"/>
  <c r="R497" i="2" s="1"/>
  <c r="A497" i="2"/>
  <c r="S496" i="2"/>
  <c r="P496" i="2"/>
  <c r="R496" i="2" s="1"/>
  <c r="A496" i="2"/>
  <c r="S495" i="2"/>
  <c r="P495" i="2"/>
  <c r="A495" i="2"/>
  <c r="S494" i="2"/>
  <c r="P494" i="2"/>
  <c r="R494" i="2" s="1"/>
  <c r="A494" i="2"/>
  <c r="S493" i="2"/>
  <c r="P493" i="2"/>
  <c r="R493" i="2" s="1"/>
  <c r="A493" i="2"/>
  <c r="S492" i="2"/>
  <c r="P492" i="2"/>
  <c r="R492" i="2" s="1"/>
  <c r="A492" i="2"/>
  <c r="S491" i="2"/>
  <c r="P491" i="2"/>
  <c r="R491" i="2" s="1"/>
  <c r="A491" i="2"/>
  <c r="S490" i="2"/>
  <c r="P490" i="2"/>
  <c r="R490" i="2" s="1"/>
  <c r="A490" i="2"/>
  <c r="S489" i="2"/>
  <c r="P489" i="2"/>
  <c r="R489" i="2" s="1"/>
  <c r="A489" i="2"/>
  <c r="S488" i="2"/>
  <c r="P488" i="2"/>
  <c r="R488" i="2" s="1"/>
  <c r="A488" i="2"/>
  <c r="S487" i="2"/>
  <c r="P487" i="2"/>
  <c r="R487" i="2" s="1"/>
  <c r="A487" i="2"/>
  <c r="S486" i="2"/>
  <c r="P486" i="2"/>
  <c r="R486" i="2" s="1"/>
  <c r="A486" i="2"/>
  <c r="S485" i="2"/>
  <c r="P485" i="2"/>
  <c r="R485" i="2" s="1"/>
  <c r="A485" i="2"/>
  <c r="S484" i="2"/>
  <c r="P484" i="2"/>
  <c r="R484" i="2" s="1"/>
  <c r="A484" i="2"/>
  <c r="S483" i="2"/>
  <c r="P483" i="2"/>
  <c r="R483" i="2" s="1"/>
  <c r="A483" i="2"/>
  <c r="S482" i="2"/>
  <c r="P482" i="2"/>
  <c r="R482" i="2" s="1"/>
  <c r="A482" i="2"/>
  <c r="S481" i="2"/>
  <c r="P481" i="2"/>
  <c r="R481" i="2" s="1"/>
  <c r="A481" i="2"/>
  <c r="S480" i="2"/>
  <c r="P480" i="2"/>
  <c r="R480" i="2" s="1"/>
  <c r="A480" i="2"/>
  <c r="S479" i="2"/>
  <c r="P479" i="2"/>
  <c r="R479" i="2" s="1"/>
  <c r="A479" i="2"/>
  <c r="S478" i="2"/>
  <c r="P478" i="2"/>
  <c r="R478" i="2" s="1"/>
  <c r="A478" i="2"/>
  <c r="S477" i="2"/>
  <c r="P477" i="2"/>
  <c r="R477" i="2" s="1"/>
  <c r="A477" i="2"/>
  <c r="S476" i="2"/>
  <c r="P476" i="2"/>
  <c r="R476" i="2" s="1"/>
  <c r="A476" i="2"/>
  <c r="S475" i="2"/>
  <c r="P475" i="2"/>
  <c r="R475" i="2" s="1"/>
  <c r="A475" i="2"/>
  <c r="S474" i="2"/>
  <c r="P474" i="2"/>
  <c r="R474" i="2" s="1"/>
  <c r="A474" i="2"/>
  <c r="S473" i="2"/>
  <c r="P473" i="2"/>
  <c r="R473" i="2" s="1"/>
  <c r="A473" i="2"/>
  <c r="S472" i="2"/>
  <c r="P472" i="2"/>
  <c r="R472" i="2" s="1"/>
  <c r="A472" i="2"/>
  <c r="S471" i="2"/>
  <c r="P471" i="2"/>
  <c r="R471" i="2" s="1"/>
  <c r="A471" i="2"/>
  <c r="S470" i="2"/>
  <c r="P470" i="2"/>
  <c r="R470" i="2" s="1"/>
  <c r="A470" i="2"/>
  <c r="S469" i="2"/>
  <c r="P469" i="2"/>
  <c r="R469" i="2" s="1"/>
  <c r="A469" i="2"/>
  <c r="S468" i="2"/>
  <c r="P468" i="2"/>
  <c r="R468" i="2" s="1"/>
  <c r="A468" i="2"/>
  <c r="S467" i="2"/>
  <c r="P467" i="2"/>
  <c r="R467" i="2" s="1"/>
  <c r="A467" i="2"/>
  <c r="S466" i="2"/>
  <c r="P466" i="2"/>
  <c r="R466" i="2" s="1"/>
  <c r="A466" i="2"/>
  <c r="S465" i="2"/>
  <c r="P465" i="2"/>
  <c r="A465" i="2"/>
  <c r="S464" i="2"/>
  <c r="P464" i="2"/>
  <c r="R464" i="2" s="1"/>
  <c r="A464" i="2"/>
  <c r="S463" i="2"/>
  <c r="P463" i="2"/>
  <c r="R463" i="2" s="1"/>
  <c r="A463" i="2"/>
  <c r="S462" i="2"/>
  <c r="P462" i="2"/>
  <c r="R462" i="2" s="1"/>
  <c r="A462" i="2"/>
  <c r="S461" i="2"/>
  <c r="P461" i="2"/>
  <c r="R461" i="2" s="1"/>
  <c r="A461" i="2"/>
  <c r="S460" i="2"/>
  <c r="P460" i="2"/>
  <c r="R460" i="2" s="1"/>
  <c r="A460" i="2"/>
  <c r="S459" i="2"/>
  <c r="P459" i="2"/>
  <c r="R459" i="2" s="1"/>
  <c r="A459" i="2"/>
  <c r="S458" i="2"/>
  <c r="P458" i="2"/>
  <c r="R458" i="2" s="1"/>
  <c r="A458" i="2"/>
  <c r="S457" i="2"/>
  <c r="P457" i="2"/>
  <c r="R457" i="2" s="1"/>
  <c r="A457" i="2"/>
  <c r="S456" i="2"/>
  <c r="P456" i="2"/>
  <c r="R456" i="2" s="1"/>
  <c r="A456" i="2"/>
  <c r="S455" i="2"/>
  <c r="P455" i="2"/>
  <c r="R455" i="2" s="1"/>
  <c r="A455" i="2"/>
  <c r="S454" i="2"/>
  <c r="P454" i="2"/>
  <c r="R454" i="2" s="1"/>
  <c r="A454" i="2"/>
  <c r="S453" i="2"/>
  <c r="P453" i="2"/>
  <c r="R453" i="2" s="1"/>
  <c r="A453" i="2"/>
  <c r="S452" i="2"/>
  <c r="P452" i="2"/>
  <c r="R452" i="2" s="1"/>
  <c r="A452" i="2"/>
  <c r="S451" i="2"/>
  <c r="P451" i="2"/>
  <c r="R451" i="2" s="1"/>
  <c r="A451" i="2"/>
  <c r="S450" i="2"/>
  <c r="P450" i="2"/>
  <c r="R450" i="2" s="1"/>
  <c r="A450" i="2"/>
  <c r="S449" i="2"/>
  <c r="P449" i="2"/>
  <c r="R449" i="2" s="1"/>
  <c r="A449" i="2"/>
  <c r="S448" i="2"/>
  <c r="P448" i="2"/>
  <c r="R448" i="2" s="1"/>
  <c r="A448" i="2"/>
  <c r="S447" i="2"/>
  <c r="P447" i="2"/>
  <c r="A447" i="2"/>
  <c r="S446" i="2"/>
  <c r="P446" i="2"/>
  <c r="R446" i="2" s="1"/>
  <c r="A446" i="2"/>
  <c r="S445" i="2"/>
  <c r="P445" i="2"/>
  <c r="R445" i="2" s="1"/>
  <c r="A445" i="2"/>
  <c r="S444" i="2"/>
  <c r="P444" i="2"/>
  <c r="R444" i="2" s="1"/>
  <c r="A444" i="2"/>
  <c r="S443" i="2"/>
  <c r="P443" i="2"/>
  <c r="R443" i="2" s="1"/>
  <c r="A443" i="2"/>
  <c r="S442" i="2"/>
  <c r="P442" i="2"/>
  <c r="R442" i="2" s="1"/>
  <c r="A442" i="2"/>
  <c r="S441" i="2"/>
  <c r="P441" i="2"/>
  <c r="R441" i="2" s="1"/>
  <c r="A441" i="2"/>
  <c r="S440" i="2"/>
  <c r="P440" i="2"/>
  <c r="R440" i="2" s="1"/>
  <c r="A440" i="2"/>
  <c r="S439" i="2"/>
  <c r="P439" i="2"/>
  <c r="R439" i="2" s="1"/>
  <c r="A439" i="2"/>
  <c r="S438" i="2"/>
  <c r="P438" i="2"/>
  <c r="R438" i="2" s="1"/>
  <c r="A438" i="2"/>
  <c r="S437" i="2"/>
  <c r="P437" i="2"/>
  <c r="R437" i="2" s="1"/>
  <c r="A437" i="2"/>
  <c r="S436" i="2"/>
  <c r="P436" i="2"/>
  <c r="R436" i="2" s="1"/>
  <c r="A436" i="2"/>
  <c r="S435" i="2"/>
  <c r="P435" i="2"/>
  <c r="R435" i="2" s="1"/>
  <c r="A435" i="2"/>
  <c r="S434" i="2"/>
  <c r="P434" i="2"/>
  <c r="R434" i="2" s="1"/>
  <c r="A434" i="2"/>
  <c r="S433" i="2"/>
  <c r="P433" i="2"/>
  <c r="R433" i="2" s="1"/>
  <c r="A433" i="2"/>
  <c r="S432" i="2"/>
  <c r="P432" i="2"/>
  <c r="R432" i="2" s="1"/>
  <c r="A432" i="2"/>
  <c r="S431" i="2"/>
  <c r="P431" i="2"/>
  <c r="A431" i="2"/>
  <c r="S430" i="2"/>
  <c r="P430" i="2"/>
  <c r="R430" i="2" s="1"/>
  <c r="A430" i="2"/>
  <c r="S429" i="2"/>
  <c r="P429" i="2"/>
  <c r="R429" i="2" s="1"/>
  <c r="A429" i="2"/>
  <c r="S428" i="2"/>
  <c r="P428" i="2"/>
  <c r="R428" i="2" s="1"/>
  <c r="A428" i="2"/>
  <c r="S427" i="2"/>
  <c r="P427" i="2"/>
  <c r="R427" i="2" s="1"/>
  <c r="A427" i="2"/>
  <c r="S426" i="2"/>
  <c r="P426" i="2"/>
  <c r="R426" i="2" s="1"/>
  <c r="A426" i="2"/>
  <c r="S425" i="2"/>
  <c r="P425" i="2"/>
  <c r="R425" i="2" s="1"/>
  <c r="A425" i="2"/>
  <c r="S424" i="2"/>
  <c r="P424" i="2"/>
  <c r="R424" i="2" s="1"/>
  <c r="A424" i="2"/>
  <c r="S423" i="2"/>
  <c r="P423" i="2"/>
  <c r="R423" i="2" s="1"/>
  <c r="A423" i="2"/>
  <c r="S422" i="2"/>
  <c r="P422" i="2"/>
  <c r="R422" i="2" s="1"/>
  <c r="A422" i="2"/>
  <c r="S421" i="2"/>
  <c r="P421" i="2"/>
  <c r="R421" i="2" s="1"/>
  <c r="A421" i="2"/>
  <c r="S420" i="2"/>
  <c r="P420" i="2"/>
  <c r="R420" i="2" s="1"/>
  <c r="A420" i="2"/>
  <c r="S419" i="2"/>
  <c r="P419" i="2"/>
  <c r="R419" i="2" s="1"/>
  <c r="A419" i="2"/>
  <c r="S418" i="2"/>
  <c r="P418" i="2"/>
  <c r="R418" i="2" s="1"/>
  <c r="A418" i="2"/>
  <c r="S417" i="2"/>
  <c r="P417" i="2"/>
  <c r="R417" i="2" s="1"/>
  <c r="A417" i="2"/>
  <c r="S416" i="2"/>
  <c r="P416" i="2"/>
  <c r="R416" i="2" s="1"/>
  <c r="A416" i="2"/>
  <c r="S415" i="2"/>
  <c r="P415" i="2"/>
  <c r="R415" i="2" s="1"/>
  <c r="A415" i="2"/>
  <c r="S414" i="2"/>
  <c r="P414" i="2"/>
  <c r="R414" i="2" s="1"/>
  <c r="A414" i="2"/>
  <c r="S413" i="2"/>
  <c r="P413" i="2"/>
  <c r="R413" i="2" s="1"/>
  <c r="A413" i="2"/>
  <c r="S412" i="2"/>
  <c r="P412" i="2"/>
  <c r="R412" i="2" s="1"/>
  <c r="A412" i="2"/>
  <c r="S411" i="2"/>
  <c r="P411" i="2"/>
  <c r="R411" i="2" s="1"/>
  <c r="A411" i="2"/>
  <c r="S410" i="2"/>
  <c r="P410" i="2"/>
  <c r="R410" i="2" s="1"/>
  <c r="A410" i="2"/>
  <c r="S409" i="2"/>
  <c r="P409" i="2"/>
  <c r="R409" i="2" s="1"/>
  <c r="A409" i="2"/>
  <c r="S408" i="2"/>
  <c r="P408" i="2"/>
  <c r="R408" i="2" s="1"/>
  <c r="A408" i="2"/>
  <c r="S407" i="2"/>
  <c r="P407" i="2"/>
  <c r="R407" i="2" s="1"/>
  <c r="A407" i="2"/>
  <c r="S406" i="2"/>
  <c r="P406" i="2"/>
  <c r="R406" i="2" s="1"/>
  <c r="A406" i="2"/>
  <c r="S405" i="2"/>
  <c r="P405" i="2"/>
  <c r="R405" i="2" s="1"/>
  <c r="A405" i="2"/>
  <c r="S404" i="2"/>
  <c r="P404" i="2"/>
  <c r="R404" i="2" s="1"/>
  <c r="A404" i="2"/>
  <c r="S403" i="2"/>
  <c r="P403" i="2"/>
  <c r="R403" i="2" s="1"/>
  <c r="A403" i="2"/>
  <c r="S402" i="2"/>
  <c r="P402" i="2"/>
  <c r="R402" i="2" s="1"/>
  <c r="A402" i="2"/>
  <c r="S401" i="2"/>
  <c r="P401" i="2"/>
  <c r="R401" i="2" s="1"/>
  <c r="A401" i="2"/>
  <c r="S400" i="2"/>
  <c r="P400" i="2"/>
  <c r="R400" i="2" s="1"/>
  <c r="A400" i="2"/>
  <c r="S399" i="2"/>
  <c r="P399" i="2"/>
  <c r="R399" i="2" s="1"/>
  <c r="A399" i="2"/>
  <c r="S398" i="2"/>
  <c r="P398" i="2"/>
  <c r="R398" i="2" s="1"/>
  <c r="A398" i="2"/>
  <c r="S397" i="2"/>
  <c r="P397" i="2"/>
  <c r="R397" i="2" s="1"/>
  <c r="A397" i="2"/>
  <c r="S396" i="2"/>
  <c r="P396" i="2"/>
  <c r="R396" i="2" s="1"/>
  <c r="A396" i="2"/>
  <c r="S395" i="2"/>
  <c r="P395" i="2"/>
  <c r="R395" i="2" s="1"/>
  <c r="A395" i="2"/>
  <c r="S394" i="2"/>
  <c r="P394" i="2"/>
  <c r="R394" i="2" s="1"/>
  <c r="A394" i="2"/>
  <c r="S393" i="2"/>
  <c r="P393" i="2"/>
  <c r="R393" i="2" s="1"/>
  <c r="A393" i="2"/>
  <c r="S392" i="2"/>
  <c r="P392" i="2"/>
  <c r="R392" i="2" s="1"/>
  <c r="A392" i="2"/>
  <c r="S391" i="2"/>
  <c r="P391" i="2"/>
  <c r="R391" i="2" s="1"/>
  <c r="A391" i="2"/>
  <c r="S390" i="2"/>
  <c r="P390" i="2"/>
  <c r="R390" i="2" s="1"/>
  <c r="A390" i="2"/>
  <c r="S389" i="2"/>
  <c r="P389" i="2"/>
  <c r="R389" i="2" s="1"/>
  <c r="A389" i="2"/>
  <c r="S388" i="2"/>
  <c r="P388" i="2"/>
  <c r="R388" i="2" s="1"/>
  <c r="A388" i="2"/>
  <c r="S387" i="2"/>
  <c r="P387" i="2"/>
  <c r="R387" i="2" s="1"/>
  <c r="A387" i="2"/>
  <c r="S386" i="2"/>
  <c r="P386" i="2"/>
  <c r="R386" i="2" s="1"/>
  <c r="A386" i="2"/>
  <c r="S385" i="2"/>
  <c r="P385" i="2"/>
  <c r="R385" i="2" s="1"/>
  <c r="A385" i="2"/>
  <c r="S384" i="2"/>
  <c r="P384" i="2"/>
  <c r="R384" i="2" s="1"/>
  <c r="A384" i="2"/>
  <c r="S383" i="2"/>
  <c r="P383" i="2"/>
  <c r="A383" i="2"/>
  <c r="S382" i="2"/>
  <c r="P382" i="2"/>
  <c r="R382" i="2" s="1"/>
  <c r="A382" i="2"/>
  <c r="S381" i="2"/>
  <c r="P381" i="2"/>
  <c r="R381" i="2" s="1"/>
  <c r="A381" i="2"/>
  <c r="S380" i="2"/>
  <c r="P380" i="2"/>
  <c r="R380" i="2" s="1"/>
  <c r="A380" i="2"/>
  <c r="S379" i="2"/>
  <c r="P379" i="2"/>
  <c r="R379" i="2" s="1"/>
  <c r="A379" i="2"/>
  <c r="S378" i="2"/>
  <c r="P378" i="2"/>
  <c r="R378" i="2" s="1"/>
  <c r="A378" i="2"/>
  <c r="S377" i="2"/>
  <c r="P377" i="2"/>
  <c r="R377" i="2" s="1"/>
  <c r="A377" i="2"/>
  <c r="S376" i="2"/>
  <c r="P376" i="2"/>
  <c r="R376" i="2" s="1"/>
  <c r="A376" i="2"/>
  <c r="S375" i="2"/>
  <c r="P375" i="2"/>
  <c r="R375" i="2" s="1"/>
  <c r="A375" i="2"/>
  <c r="S374" i="2"/>
  <c r="P374" i="2"/>
  <c r="R374" i="2" s="1"/>
  <c r="A374" i="2"/>
  <c r="S373" i="2"/>
  <c r="P373" i="2"/>
  <c r="R373" i="2" s="1"/>
  <c r="A373" i="2"/>
  <c r="S372" i="2"/>
  <c r="P372" i="2"/>
  <c r="R372" i="2" s="1"/>
  <c r="A372" i="2"/>
  <c r="S371" i="2"/>
  <c r="P371" i="2"/>
  <c r="R371" i="2" s="1"/>
  <c r="A371" i="2"/>
  <c r="S370" i="2"/>
  <c r="P370" i="2"/>
  <c r="R370" i="2" s="1"/>
  <c r="A370" i="2"/>
  <c r="S369" i="2"/>
  <c r="P369" i="2"/>
  <c r="R369" i="2" s="1"/>
  <c r="A369" i="2"/>
  <c r="S368" i="2"/>
  <c r="P368" i="2"/>
  <c r="R368" i="2" s="1"/>
  <c r="A368" i="2"/>
  <c r="S367" i="2"/>
  <c r="P367" i="2"/>
  <c r="A367" i="2"/>
  <c r="S366" i="2"/>
  <c r="P366" i="2"/>
  <c r="R366" i="2" s="1"/>
  <c r="A366" i="2"/>
  <c r="S365" i="2"/>
  <c r="P365" i="2"/>
  <c r="R365" i="2" s="1"/>
  <c r="A365" i="2"/>
  <c r="S364" i="2"/>
  <c r="P364" i="2"/>
  <c r="R364" i="2" s="1"/>
  <c r="A364" i="2"/>
  <c r="S363" i="2"/>
  <c r="P363" i="2"/>
  <c r="R363" i="2" s="1"/>
  <c r="A363" i="2"/>
  <c r="S362" i="2"/>
  <c r="P362" i="2"/>
  <c r="R362" i="2" s="1"/>
  <c r="A362" i="2"/>
  <c r="S361" i="2"/>
  <c r="P361" i="2"/>
  <c r="R361" i="2" s="1"/>
  <c r="A361" i="2"/>
  <c r="S360" i="2"/>
  <c r="P360" i="2"/>
  <c r="R360" i="2" s="1"/>
  <c r="A360" i="2"/>
  <c r="S359" i="2"/>
  <c r="P359" i="2"/>
  <c r="R359" i="2" s="1"/>
  <c r="A359" i="2"/>
  <c r="S358" i="2"/>
  <c r="P358" i="2"/>
  <c r="R358" i="2" s="1"/>
  <c r="A358" i="2"/>
  <c r="S357" i="2"/>
  <c r="P357" i="2"/>
  <c r="R357" i="2" s="1"/>
  <c r="A357" i="2"/>
  <c r="S356" i="2"/>
  <c r="P356" i="2"/>
  <c r="R356" i="2" s="1"/>
  <c r="A356" i="2"/>
  <c r="S355" i="2"/>
  <c r="P355" i="2"/>
  <c r="R355" i="2" s="1"/>
  <c r="A355" i="2"/>
  <c r="S354" i="2"/>
  <c r="P354" i="2"/>
  <c r="R354" i="2" s="1"/>
  <c r="A354" i="2"/>
  <c r="S353" i="2"/>
  <c r="P353" i="2"/>
  <c r="R353" i="2" s="1"/>
  <c r="A353" i="2"/>
  <c r="S352" i="2"/>
  <c r="P352" i="2"/>
  <c r="R352" i="2" s="1"/>
  <c r="A352" i="2"/>
  <c r="S351" i="2"/>
  <c r="P351" i="2"/>
  <c r="R351" i="2" s="1"/>
  <c r="A351" i="2"/>
  <c r="S350" i="2"/>
  <c r="P350" i="2"/>
  <c r="R350" i="2" s="1"/>
  <c r="A350" i="2"/>
  <c r="S349" i="2"/>
  <c r="P349" i="2"/>
  <c r="R349" i="2" s="1"/>
  <c r="A349" i="2"/>
  <c r="S348" i="2"/>
  <c r="P348" i="2"/>
  <c r="R348" i="2" s="1"/>
  <c r="A348" i="2"/>
  <c r="S347" i="2"/>
  <c r="P347" i="2"/>
  <c r="R347" i="2" s="1"/>
  <c r="A347" i="2"/>
  <c r="S346" i="2"/>
  <c r="P346" i="2"/>
  <c r="R346" i="2" s="1"/>
  <c r="A346" i="2"/>
  <c r="S345" i="2"/>
  <c r="P345" i="2"/>
  <c r="R345" i="2" s="1"/>
  <c r="A345" i="2"/>
  <c r="S344" i="2"/>
  <c r="P344" i="2"/>
  <c r="R344" i="2" s="1"/>
  <c r="A344" i="2"/>
  <c r="S343" i="2"/>
  <c r="P343" i="2"/>
  <c r="A343" i="2"/>
  <c r="S342" i="2"/>
  <c r="P342" i="2"/>
  <c r="R342" i="2" s="1"/>
  <c r="A342" i="2"/>
  <c r="S341" i="2"/>
  <c r="P341" i="2"/>
  <c r="R341" i="2" s="1"/>
  <c r="A341" i="2"/>
  <c r="S340" i="2"/>
  <c r="P340" i="2"/>
  <c r="R340" i="2" s="1"/>
  <c r="A340" i="2"/>
  <c r="S339" i="2"/>
  <c r="P339" i="2"/>
  <c r="R339" i="2" s="1"/>
  <c r="A339" i="2"/>
  <c r="S338" i="2"/>
  <c r="P338" i="2"/>
  <c r="R338" i="2" s="1"/>
  <c r="A338" i="2"/>
  <c r="S337" i="2"/>
  <c r="P337" i="2"/>
  <c r="R337" i="2" s="1"/>
  <c r="A337" i="2"/>
  <c r="S336" i="2"/>
  <c r="P336" i="2"/>
  <c r="R336" i="2" s="1"/>
  <c r="A336" i="2"/>
  <c r="S335" i="2"/>
  <c r="P335" i="2"/>
  <c r="R335" i="2" s="1"/>
  <c r="A335" i="2"/>
  <c r="S334" i="2"/>
  <c r="P334" i="2"/>
  <c r="R334" i="2" s="1"/>
  <c r="A334" i="2"/>
  <c r="S333" i="2"/>
  <c r="P333" i="2"/>
  <c r="R333" i="2" s="1"/>
  <c r="A333" i="2"/>
  <c r="S332" i="2"/>
  <c r="P332" i="2"/>
  <c r="R332" i="2" s="1"/>
  <c r="A332" i="2"/>
  <c r="S331" i="2"/>
  <c r="P331" i="2"/>
  <c r="R331" i="2" s="1"/>
  <c r="A331" i="2"/>
  <c r="S330" i="2"/>
  <c r="P330" i="2"/>
  <c r="R330" i="2" s="1"/>
  <c r="A330" i="2"/>
  <c r="S329" i="2"/>
  <c r="P329" i="2"/>
  <c r="R329" i="2" s="1"/>
  <c r="A329" i="2"/>
  <c r="S328" i="2"/>
  <c r="P328" i="2"/>
  <c r="R328" i="2" s="1"/>
  <c r="A328" i="2"/>
  <c r="S327" i="2"/>
  <c r="P327" i="2"/>
  <c r="R327" i="2" s="1"/>
  <c r="A327" i="2"/>
  <c r="S326" i="2"/>
  <c r="P326" i="2"/>
  <c r="R326" i="2" s="1"/>
  <c r="A326" i="2"/>
  <c r="S325" i="2"/>
  <c r="P325" i="2"/>
  <c r="R325" i="2" s="1"/>
  <c r="A325" i="2"/>
  <c r="S324" i="2"/>
  <c r="P324" i="2"/>
  <c r="R324" i="2" s="1"/>
  <c r="A324" i="2"/>
  <c r="S323" i="2"/>
  <c r="P323" i="2"/>
  <c r="R323" i="2" s="1"/>
  <c r="A323" i="2"/>
  <c r="S322" i="2"/>
  <c r="P322" i="2"/>
  <c r="R322" i="2" s="1"/>
  <c r="A322" i="2"/>
  <c r="S321" i="2"/>
  <c r="P321" i="2"/>
  <c r="R321" i="2" s="1"/>
  <c r="A321" i="2"/>
  <c r="S320" i="2"/>
  <c r="P320" i="2"/>
  <c r="R320" i="2" s="1"/>
  <c r="A320" i="2"/>
  <c r="S319" i="2"/>
  <c r="P319" i="2"/>
  <c r="A319" i="2"/>
  <c r="S318" i="2"/>
  <c r="P318" i="2"/>
  <c r="R318" i="2" s="1"/>
  <c r="A318" i="2"/>
  <c r="S317" i="2"/>
  <c r="P317" i="2"/>
  <c r="R317" i="2" s="1"/>
  <c r="A317" i="2"/>
  <c r="S316" i="2"/>
  <c r="P316" i="2"/>
  <c r="R316" i="2" s="1"/>
  <c r="A316" i="2"/>
  <c r="S315" i="2"/>
  <c r="P315" i="2"/>
  <c r="R315" i="2" s="1"/>
  <c r="A315" i="2"/>
  <c r="S314" i="2"/>
  <c r="P314" i="2"/>
  <c r="R314" i="2" s="1"/>
  <c r="A314" i="2"/>
  <c r="S313" i="2"/>
  <c r="P313" i="2"/>
  <c r="R313" i="2" s="1"/>
  <c r="A313" i="2"/>
  <c r="S312" i="2"/>
  <c r="P312" i="2"/>
  <c r="R312" i="2" s="1"/>
  <c r="A312" i="2"/>
  <c r="S311" i="2"/>
  <c r="P311" i="2"/>
  <c r="R311" i="2" s="1"/>
  <c r="A311" i="2"/>
  <c r="S310" i="2"/>
  <c r="P310" i="2"/>
  <c r="R310" i="2" s="1"/>
  <c r="A310" i="2"/>
  <c r="S309" i="2"/>
  <c r="P309" i="2"/>
  <c r="R309" i="2" s="1"/>
  <c r="A309" i="2"/>
  <c r="S308" i="2"/>
  <c r="P308" i="2"/>
  <c r="R308" i="2" s="1"/>
  <c r="A308" i="2"/>
  <c r="S307" i="2"/>
  <c r="P307" i="2"/>
  <c r="R307" i="2" s="1"/>
  <c r="A307" i="2"/>
  <c r="S306" i="2"/>
  <c r="P306" i="2"/>
  <c r="R306" i="2" s="1"/>
  <c r="A306" i="2"/>
  <c r="S305" i="2"/>
  <c r="P305" i="2"/>
  <c r="R305" i="2" s="1"/>
  <c r="A305" i="2"/>
  <c r="S304" i="2"/>
  <c r="P304" i="2"/>
  <c r="R304" i="2" s="1"/>
  <c r="A304" i="2"/>
  <c r="S303" i="2"/>
  <c r="P303" i="2"/>
  <c r="R303" i="2" s="1"/>
  <c r="A303" i="2"/>
  <c r="S302" i="2"/>
  <c r="P302" i="2"/>
  <c r="R302" i="2" s="1"/>
  <c r="A302" i="2"/>
  <c r="S301" i="2"/>
  <c r="P301" i="2"/>
  <c r="R301" i="2" s="1"/>
  <c r="A301" i="2"/>
  <c r="S300" i="2"/>
  <c r="P300" i="2"/>
  <c r="R300" i="2" s="1"/>
  <c r="A300" i="2"/>
  <c r="S299" i="2"/>
  <c r="P299" i="2"/>
  <c r="R299" i="2" s="1"/>
  <c r="A299" i="2"/>
  <c r="S298" i="2"/>
  <c r="P298" i="2"/>
  <c r="R298" i="2" s="1"/>
  <c r="A298" i="2"/>
  <c r="S297" i="2"/>
  <c r="P297" i="2"/>
  <c r="R297" i="2" s="1"/>
  <c r="A297" i="2"/>
  <c r="S296" i="2"/>
  <c r="P296" i="2"/>
  <c r="R296" i="2" s="1"/>
  <c r="A296" i="2"/>
  <c r="S295" i="2"/>
  <c r="P295" i="2"/>
  <c r="R295" i="2" s="1"/>
  <c r="A295" i="2"/>
  <c r="S294" i="2"/>
  <c r="P294" i="2"/>
  <c r="R294" i="2" s="1"/>
  <c r="A294" i="2"/>
  <c r="S293" i="2"/>
  <c r="P293" i="2"/>
  <c r="R293" i="2" s="1"/>
  <c r="A293" i="2"/>
  <c r="S292" i="2"/>
  <c r="P292" i="2"/>
  <c r="R292" i="2" s="1"/>
  <c r="A292" i="2"/>
  <c r="S291" i="2"/>
  <c r="P291" i="2"/>
  <c r="R291" i="2" s="1"/>
  <c r="A291" i="2"/>
  <c r="S290" i="2"/>
  <c r="P290" i="2"/>
  <c r="R290" i="2" s="1"/>
  <c r="A290" i="2"/>
  <c r="S289" i="2"/>
  <c r="P289" i="2"/>
  <c r="R289" i="2" s="1"/>
  <c r="A289" i="2"/>
  <c r="S288" i="2"/>
  <c r="P288" i="2"/>
  <c r="R288" i="2" s="1"/>
  <c r="A288" i="2"/>
  <c r="S287" i="2"/>
  <c r="P287" i="2"/>
  <c r="R287" i="2" s="1"/>
  <c r="A287" i="2"/>
  <c r="S286" i="2"/>
  <c r="P286" i="2"/>
  <c r="R286" i="2" s="1"/>
  <c r="A286" i="2"/>
  <c r="S285" i="2"/>
  <c r="P285" i="2"/>
  <c r="R285" i="2" s="1"/>
  <c r="A285" i="2"/>
  <c r="S284" i="2"/>
  <c r="P284" i="2"/>
  <c r="R284" i="2" s="1"/>
  <c r="A284" i="2"/>
  <c r="S283" i="2"/>
  <c r="P283" i="2"/>
  <c r="R283" i="2" s="1"/>
  <c r="A283" i="2"/>
  <c r="S282" i="2"/>
  <c r="P282" i="2"/>
  <c r="R282" i="2" s="1"/>
  <c r="A282" i="2"/>
  <c r="S281" i="2"/>
  <c r="P281" i="2"/>
  <c r="R281" i="2" s="1"/>
  <c r="A281" i="2"/>
  <c r="S280" i="2"/>
  <c r="P280" i="2"/>
  <c r="R280" i="2" s="1"/>
  <c r="A280" i="2"/>
  <c r="S279" i="2"/>
  <c r="P279" i="2"/>
  <c r="R279" i="2" s="1"/>
  <c r="A279" i="2"/>
  <c r="S278" i="2"/>
  <c r="P278" i="2"/>
  <c r="R278" i="2" s="1"/>
  <c r="A278" i="2"/>
  <c r="S277" i="2"/>
  <c r="P277" i="2"/>
  <c r="R277" i="2" s="1"/>
  <c r="A277" i="2"/>
  <c r="S276" i="2"/>
  <c r="P276" i="2"/>
  <c r="R276" i="2" s="1"/>
  <c r="A276" i="2"/>
  <c r="S275" i="2"/>
  <c r="P275" i="2"/>
  <c r="R275" i="2" s="1"/>
  <c r="A275" i="2"/>
  <c r="S274" i="2"/>
  <c r="P274" i="2"/>
  <c r="R274" i="2" s="1"/>
  <c r="A274" i="2"/>
  <c r="S273" i="2"/>
  <c r="P273" i="2"/>
  <c r="R273" i="2" s="1"/>
  <c r="A273" i="2"/>
  <c r="S272" i="2"/>
  <c r="P272" i="2"/>
  <c r="R272" i="2" s="1"/>
  <c r="A272" i="2"/>
  <c r="S271" i="2"/>
  <c r="P271" i="2"/>
  <c r="R271" i="2" s="1"/>
  <c r="A271" i="2"/>
  <c r="S270" i="2"/>
  <c r="P270" i="2"/>
  <c r="R270" i="2" s="1"/>
  <c r="A270" i="2"/>
  <c r="S269" i="2"/>
  <c r="P269" i="2"/>
  <c r="R269" i="2" s="1"/>
  <c r="A269" i="2"/>
  <c r="S268" i="2"/>
  <c r="P268" i="2"/>
  <c r="R268" i="2" s="1"/>
  <c r="A268" i="2"/>
  <c r="S267" i="2"/>
  <c r="P267" i="2"/>
  <c r="R267" i="2" s="1"/>
  <c r="A267" i="2"/>
  <c r="S266" i="2"/>
  <c r="P266" i="2"/>
  <c r="R266" i="2" s="1"/>
  <c r="A266" i="2"/>
  <c r="S265" i="2"/>
  <c r="P265" i="2"/>
  <c r="R265" i="2" s="1"/>
  <c r="A265" i="2"/>
  <c r="S264" i="2"/>
  <c r="P264" i="2"/>
  <c r="R264" i="2" s="1"/>
  <c r="A264" i="2"/>
  <c r="S263" i="2"/>
  <c r="P263" i="2"/>
  <c r="R263" i="2" s="1"/>
  <c r="A263" i="2"/>
  <c r="S262" i="2"/>
  <c r="P262" i="2"/>
  <c r="R262" i="2" s="1"/>
  <c r="A262" i="2"/>
  <c r="S261" i="2"/>
  <c r="P261" i="2"/>
  <c r="R261" i="2" s="1"/>
  <c r="A261" i="2"/>
  <c r="S260" i="2"/>
  <c r="P260" i="2"/>
  <c r="R260" i="2" s="1"/>
  <c r="A260" i="2"/>
  <c r="S259" i="2"/>
  <c r="P259" i="2"/>
  <c r="R259" i="2" s="1"/>
  <c r="A259" i="2"/>
  <c r="S258" i="2"/>
  <c r="P258" i="2"/>
  <c r="R258" i="2" s="1"/>
  <c r="A258" i="2"/>
  <c r="S257" i="2"/>
  <c r="P257" i="2"/>
  <c r="R257" i="2" s="1"/>
  <c r="A257" i="2"/>
  <c r="S256" i="2"/>
  <c r="P256" i="2"/>
  <c r="R256" i="2" s="1"/>
  <c r="A256" i="2"/>
  <c r="S255" i="2"/>
  <c r="P255" i="2"/>
  <c r="R255" i="2" s="1"/>
  <c r="A255" i="2"/>
  <c r="S254" i="2"/>
  <c r="P254" i="2"/>
  <c r="R254" i="2" s="1"/>
  <c r="A254" i="2"/>
  <c r="S253" i="2"/>
  <c r="P253" i="2"/>
  <c r="R253" i="2" s="1"/>
  <c r="A253" i="2"/>
  <c r="S252" i="2"/>
  <c r="P252" i="2"/>
  <c r="R252" i="2" s="1"/>
  <c r="A252" i="2"/>
  <c r="S251" i="2"/>
  <c r="P251" i="2"/>
  <c r="R251" i="2" s="1"/>
  <c r="A251" i="2"/>
  <c r="S250" i="2"/>
  <c r="P250" i="2"/>
  <c r="R250" i="2" s="1"/>
  <c r="A250" i="2"/>
  <c r="S249" i="2"/>
  <c r="P249" i="2"/>
  <c r="R249" i="2" s="1"/>
  <c r="A249" i="2"/>
  <c r="S248" i="2"/>
  <c r="P248" i="2"/>
  <c r="R248" i="2" s="1"/>
  <c r="A248" i="2"/>
  <c r="S247" i="2"/>
  <c r="P247" i="2"/>
  <c r="R247" i="2" s="1"/>
  <c r="A247" i="2"/>
  <c r="S246" i="2"/>
  <c r="P246" i="2"/>
  <c r="R246" i="2" s="1"/>
  <c r="A246" i="2"/>
  <c r="S245" i="2"/>
  <c r="P245" i="2"/>
  <c r="R245" i="2" s="1"/>
  <c r="A245" i="2"/>
  <c r="S244" i="2"/>
  <c r="P244" i="2"/>
  <c r="R244" i="2" s="1"/>
  <c r="A244" i="2"/>
  <c r="S243" i="2"/>
  <c r="P243" i="2"/>
  <c r="R243" i="2" s="1"/>
  <c r="A243" i="2"/>
  <c r="S242" i="2"/>
  <c r="P242" i="2"/>
  <c r="R242" i="2" s="1"/>
  <c r="A242" i="2"/>
  <c r="S241" i="2"/>
  <c r="P241" i="2"/>
  <c r="R241" i="2" s="1"/>
  <c r="A241" i="2"/>
  <c r="S240" i="2"/>
  <c r="P240" i="2"/>
  <c r="R240" i="2" s="1"/>
  <c r="A240" i="2"/>
  <c r="S239" i="2"/>
  <c r="P239" i="2"/>
  <c r="R239" i="2" s="1"/>
  <c r="A239" i="2"/>
  <c r="S238" i="2"/>
  <c r="P238" i="2"/>
  <c r="R238" i="2" s="1"/>
  <c r="A238" i="2"/>
  <c r="S237" i="2"/>
  <c r="P237" i="2"/>
  <c r="R237" i="2" s="1"/>
  <c r="A237" i="2"/>
  <c r="S236" i="2"/>
  <c r="P236" i="2"/>
  <c r="R236" i="2" s="1"/>
  <c r="A236" i="2"/>
  <c r="S235" i="2"/>
  <c r="P235" i="2"/>
  <c r="R235" i="2" s="1"/>
  <c r="A235" i="2"/>
  <c r="S234" i="2"/>
  <c r="P234" i="2"/>
  <c r="R234" i="2" s="1"/>
  <c r="A234" i="2"/>
  <c r="S233" i="2"/>
  <c r="P233" i="2"/>
  <c r="R233" i="2" s="1"/>
  <c r="A233" i="2"/>
  <c r="S232" i="2"/>
  <c r="P232" i="2"/>
  <c r="R232" i="2" s="1"/>
  <c r="A232" i="2"/>
  <c r="S231" i="2"/>
  <c r="P231" i="2"/>
  <c r="R231" i="2" s="1"/>
  <c r="A231" i="2"/>
  <c r="S230" i="2"/>
  <c r="P230" i="2"/>
  <c r="R230" i="2" s="1"/>
  <c r="A230" i="2"/>
  <c r="S229" i="2"/>
  <c r="P229" i="2"/>
  <c r="R229" i="2" s="1"/>
  <c r="A229" i="2"/>
  <c r="S228" i="2"/>
  <c r="P228" i="2"/>
  <c r="R228" i="2" s="1"/>
  <c r="A228" i="2"/>
  <c r="S227" i="2"/>
  <c r="P227" i="2"/>
  <c r="R227" i="2" s="1"/>
  <c r="A227" i="2"/>
  <c r="S226" i="2"/>
  <c r="P226" i="2"/>
  <c r="R226" i="2" s="1"/>
  <c r="A226" i="2"/>
  <c r="S225" i="2"/>
  <c r="P225" i="2"/>
  <c r="R225" i="2" s="1"/>
  <c r="A225" i="2"/>
  <c r="S224" i="2"/>
  <c r="P224" i="2"/>
  <c r="R224" i="2" s="1"/>
  <c r="A224" i="2"/>
  <c r="S223" i="2"/>
  <c r="P223" i="2"/>
  <c r="R223" i="2" s="1"/>
  <c r="A223" i="2"/>
  <c r="S222" i="2"/>
  <c r="P222" i="2"/>
  <c r="R222" i="2" s="1"/>
  <c r="A222" i="2"/>
  <c r="S221" i="2"/>
  <c r="P221" i="2"/>
  <c r="R221" i="2" s="1"/>
  <c r="A221" i="2"/>
  <c r="S220" i="2"/>
  <c r="P220" i="2"/>
  <c r="R220" i="2" s="1"/>
  <c r="A220" i="2"/>
  <c r="S219" i="2"/>
  <c r="P219" i="2"/>
  <c r="R219" i="2" s="1"/>
  <c r="A219" i="2"/>
  <c r="S218" i="2"/>
  <c r="P218" i="2"/>
  <c r="R218" i="2" s="1"/>
  <c r="A218" i="2"/>
  <c r="S217" i="2"/>
  <c r="P217" i="2"/>
  <c r="R217" i="2" s="1"/>
  <c r="A217" i="2"/>
  <c r="S216" i="2"/>
  <c r="P216" i="2"/>
  <c r="R216" i="2" s="1"/>
  <c r="A216" i="2"/>
  <c r="S215" i="2"/>
  <c r="P215" i="2"/>
  <c r="R215" i="2" s="1"/>
  <c r="A215" i="2"/>
  <c r="S214" i="2"/>
  <c r="P214" i="2"/>
  <c r="R214" i="2" s="1"/>
  <c r="A214" i="2"/>
  <c r="S213" i="2"/>
  <c r="P213" i="2"/>
  <c r="R213" i="2" s="1"/>
  <c r="A213" i="2"/>
  <c r="S212" i="2"/>
  <c r="P212" i="2"/>
  <c r="R212" i="2" s="1"/>
  <c r="A212" i="2"/>
  <c r="S211" i="2"/>
  <c r="P211" i="2"/>
  <c r="R211" i="2" s="1"/>
  <c r="A211" i="2"/>
  <c r="S210" i="2"/>
  <c r="P210" i="2"/>
  <c r="R210" i="2" s="1"/>
  <c r="A210" i="2"/>
  <c r="S209" i="2"/>
  <c r="P209" i="2"/>
  <c r="R209" i="2" s="1"/>
  <c r="A209" i="2"/>
  <c r="S208" i="2"/>
  <c r="P208" i="2"/>
  <c r="R208" i="2" s="1"/>
  <c r="A208" i="2"/>
  <c r="S207" i="2"/>
  <c r="P207" i="2"/>
  <c r="R207" i="2" s="1"/>
  <c r="A207" i="2"/>
  <c r="S206" i="2"/>
  <c r="P206" i="2"/>
  <c r="R206" i="2" s="1"/>
  <c r="A206" i="2"/>
  <c r="S205" i="2"/>
  <c r="P205" i="2"/>
  <c r="R205" i="2" s="1"/>
  <c r="A205" i="2"/>
  <c r="S204" i="2"/>
  <c r="P204" i="2"/>
  <c r="R204" i="2" s="1"/>
  <c r="A204" i="2"/>
  <c r="S203" i="2"/>
  <c r="P203" i="2"/>
  <c r="R203" i="2" s="1"/>
  <c r="A203" i="2"/>
  <c r="S202" i="2"/>
  <c r="P202" i="2"/>
  <c r="R202" i="2" s="1"/>
  <c r="A202" i="2"/>
  <c r="S201" i="2"/>
  <c r="P201" i="2"/>
  <c r="R201" i="2" s="1"/>
  <c r="A201" i="2"/>
  <c r="S200" i="2"/>
  <c r="P200" i="2"/>
  <c r="R200" i="2" s="1"/>
  <c r="A200" i="2"/>
  <c r="S199" i="2"/>
  <c r="P199" i="2"/>
  <c r="R199" i="2" s="1"/>
  <c r="A199" i="2"/>
  <c r="S198" i="2"/>
  <c r="P198" i="2"/>
  <c r="R198" i="2" s="1"/>
  <c r="A198" i="2"/>
  <c r="S197" i="2"/>
  <c r="P197" i="2"/>
  <c r="R197" i="2" s="1"/>
  <c r="A197" i="2"/>
  <c r="S196" i="2"/>
  <c r="P196" i="2"/>
  <c r="R196" i="2" s="1"/>
  <c r="A196" i="2"/>
  <c r="S195" i="2"/>
  <c r="P195" i="2"/>
  <c r="R195" i="2" s="1"/>
  <c r="A195" i="2"/>
  <c r="S194" i="2"/>
  <c r="P194" i="2"/>
  <c r="R194" i="2" s="1"/>
  <c r="A194" i="2"/>
  <c r="S193" i="2"/>
  <c r="P193" i="2"/>
  <c r="A193" i="2"/>
  <c r="S192" i="2"/>
  <c r="P192" i="2"/>
  <c r="R192" i="2" s="1"/>
  <c r="A192" i="2"/>
  <c r="S191" i="2"/>
  <c r="P191" i="2"/>
  <c r="R191" i="2" s="1"/>
  <c r="A191" i="2"/>
  <c r="S190" i="2"/>
  <c r="P190" i="2"/>
  <c r="R190" i="2" s="1"/>
  <c r="A190" i="2"/>
  <c r="S189" i="2"/>
  <c r="P189" i="2"/>
  <c r="R189" i="2" s="1"/>
  <c r="A189" i="2"/>
  <c r="S188" i="2"/>
  <c r="P188" i="2"/>
  <c r="R188" i="2" s="1"/>
  <c r="A188" i="2"/>
  <c r="S187" i="2"/>
  <c r="P187" i="2"/>
  <c r="R187" i="2" s="1"/>
  <c r="A187" i="2"/>
  <c r="S186" i="2"/>
  <c r="P186" i="2"/>
  <c r="R186" i="2" s="1"/>
  <c r="A186" i="2"/>
  <c r="S185" i="2"/>
  <c r="P185" i="2"/>
  <c r="R185" i="2" s="1"/>
  <c r="A185" i="2"/>
  <c r="S184" i="2"/>
  <c r="P184" i="2"/>
  <c r="R184" i="2" s="1"/>
  <c r="A184" i="2"/>
  <c r="S183" i="2"/>
  <c r="P183" i="2"/>
  <c r="R183" i="2" s="1"/>
  <c r="A183" i="2"/>
  <c r="S182" i="2"/>
  <c r="P182" i="2"/>
  <c r="R182" i="2" s="1"/>
  <c r="A182" i="2"/>
  <c r="S181" i="2"/>
  <c r="P181" i="2"/>
  <c r="R181" i="2" s="1"/>
  <c r="A181" i="2"/>
  <c r="S180" i="2"/>
  <c r="P180" i="2"/>
  <c r="R180" i="2" s="1"/>
  <c r="A180" i="2"/>
  <c r="S179" i="2"/>
  <c r="P179" i="2"/>
  <c r="R179" i="2" s="1"/>
  <c r="A179" i="2"/>
  <c r="S178" i="2"/>
  <c r="P178" i="2"/>
  <c r="R178" i="2" s="1"/>
  <c r="A178" i="2"/>
  <c r="S177" i="2"/>
  <c r="P177" i="2"/>
  <c r="R177" i="2" s="1"/>
  <c r="A177" i="2"/>
  <c r="S176" i="2"/>
  <c r="P176" i="2"/>
  <c r="R176" i="2" s="1"/>
  <c r="A176" i="2"/>
  <c r="S175" i="2"/>
  <c r="P175" i="2"/>
  <c r="R175" i="2" s="1"/>
  <c r="A175" i="2"/>
  <c r="S174" i="2"/>
  <c r="P174" i="2"/>
  <c r="R174" i="2" s="1"/>
  <c r="A174" i="2"/>
  <c r="S173" i="2"/>
  <c r="P173" i="2"/>
  <c r="R173" i="2" s="1"/>
  <c r="A173" i="2"/>
  <c r="S172" i="2"/>
  <c r="P172" i="2"/>
  <c r="R172" i="2" s="1"/>
  <c r="A172" i="2"/>
  <c r="S171" i="2"/>
  <c r="P171" i="2"/>
  <c r="R171" i="2" s="1"/>
  <c r="A171" i="2"/>
  <c r="S170" i="2"/>
  <c r="P170" i="2"/>
  <c r="R170" i="2" s="1"/>
  <c r="A170" i="2"/>
  <c r="S169" i="2"/>
  <c r="P169" i="2"/>
  <c r="R169" i="2" s="1"/>
  <c r="A169" i="2"/>
  <c r="S168" i="2"/>
  <c r="P168" i="2"/>
  <c r="R168" i="2" s="1"/>
  <c r="A168" i="2"/>
  <c r="S167" i="2"/>
  <c r="P167" i="2"/>
  <c r="R167" i="2" s="1"/>
  <c r="A167" i="2"/>
  <c r="S166" i="2"/>
  <c r="P166" i="2"/>
  <c r="R166" i="2" s="1"/>
  <c r="A166" i="2"/>
  <c r="S165" i="2"/>
  <c r="P165" i="2"/>
  <c r="R165" i="2" s="1"/>
  <c r="A165" i="2"/>
  <c r="S164" i="2"/>
  <c r="P164" i="2"/>
  <c r="R164" i="2" s="1"/>
  <c r="A164" i="2"/>
  <c r="S163" i="2"/>
  <c r="P163" i="2"/>
  <c r="R163" i="2" s="1"/>
  <c r="A163" i="2"/>
  <c r="S162" i="2"/>
  <c r="P162" i="2"/>
  <c r="R162" i="2" s="1"/>
  <c r="A162" i="2"/>
  <c r="S161" i="2"/>
  <c r="P161" i="2"/>
  <c r="R161" i="2" s="1"/>
  <c r="A161" i="2"/>
  <c r="S160" i="2"/>
  <c r="P160" i="2"/>
  <c r="R160" i="2" s="1"/>
  <c r="A160" i="2"/>
  <c r="S159" i="2"/>
  <c r="P159" i="2"/>
  <c r="R159" i="2" s="1"/>
  <c r="A159" i="2"/>
  <c r="S158" i="2"/>
  <c r="P158" i="2"/>
  <c r="R158" i="2" s="1"/>
  <c r="A158" i="2"/>
  <c r="S157" i="2"/>
  <c r="P157" i="2"/>
  <c r="R157" i="2" s="1"/>
  <c r="A157" i="2"/>
  <c r="S156" i="2"/>
  <c r="P156" i="2"/>
  <c r="R156" i="2" s="1"/>
  <c r="A156" i="2"/>
  <c r="S155" i="2"/>
  <c r="P155" i="2"/>
  <c r="R155" i="2" s="1"/>
  <c r="A155" i="2"/>
  <c r="S154" i="2"/>
  <c r="P154" i="2"/>
  <c r="R154" i="2" s="1"/>
  <c r="A154" i="2"/>
  <c r="S153" i="2"/>
  <c r="P153" i="2"/>
  <c r="R153" i="2" s="1"/>
  <c r="A153" i="2"/>
  <c r="S152" i="2"/>
  <c r="P152" i="2"/>
  <c r="R152" i="2" s="1"/>
  <c r="A152" i="2"/>
  <c r="S151" i="2"/>
  <c r="P151" i="2"/>
  <c r="R151" i="2" s="1"/>
  <c r="A151" i="2"/>
  <c r="S150" i="2"/>
  <c r="P150" i="2"/>
  <c r="R150" i="2" s="1"/>
  <c r="A150" i="2"/>
  <c r="S149" i="2"/>
  <c r="P149" i="2"/>
  <c r="R149" i="2" s="1"/>
  <c r="A149" i="2"/>
  <c r="S148" i="2"/>
  <c r="P148" i="2"/>
  <c r="R148" i="2" s="1"/>
  <c r="A148" i="2"/>
  <c r="S147" i="2"/>
  <c r="P147" i="2"/>
  <c r="R147" i="2" s="1"/>
  <c r="A147" i="2"/>
  <c r="S146" i="2"/>
  <c r="P146" i="2"/>
  <c r="R146" i="2" s="1"/>
  <c r="A146" i="2"/>
  <c r="S145" i="2"/>
  <c r="P145" i="2"/>
  <c r="R145" i="2" s="1"/>
  <c r="A145" i="2"/>
  <c r="S144" i="2"/>
  <c r="P144" i="2"/>
  <c r="R144" i="2" s="1"/>
  <c r="A144" i="2"/>
  <c r="S143" i="2"/>
  <c r="P143" i="2"/>
  <c r="R143" i="2" s="1"/>
  <c r="A143" i="2"/>
  <c r="S142" i="2"/>
  <c r="P142" i="2"/>
  <c r="R142" i="2" s="1"/>
  <c r="A142" i="2"/>
  <c r="S141" i="2"/>
  <c r="P141" i="2"/>
  <c r="R141" i="2" s="1"/>
  <c r="A141" i="2"/>
  <c r="S140" i="2"/>
  <c r="P140" i="2"/>
  <c r="R140" i="2" s="1"/>
  <c r="A140" i="2"/>
  <c r="S139" i="2"/>
  <c r="P139" i="2"/>
  <c r="R139" i="2" s="1"/>
  <c r="A139" i="2"/>
  <c r="S138" i="2"/>
  <c r="P138" i="2"/>
  <c r="R138" i="2" s="1"/>
  <c r="A138" i="2"/>
  <c r="S137" i="2"/>
  <c r="P137" i="2"/>
  <c r="R137" i="2" s="1"/>
  <c r="A137" i="2"/>
  <c r="S136" i="2"/>
  <c r="P136" i="2"/>
  <c r="R136" i="2" s="1"/>
  <c r="A136" i="2"/>
  <c r="S135" i="2"/>
  <c r="P135" i="2"/>
  <c r="R135" i="2" s="1"/>
  <c r="A135" i="2"/>
  <c r="S134" i="2"/>
  <c r="P134" i="2"/>
  <c r="R134" i="2" s="1"/>
  <c r="A134" i="2"/>
  <c r="S133" i="2"/>
  <c r="P133" i="2"/>
  <c r="R133" i="2" s="1"/>
  <c r="A133" i="2"/>
  <c r="S132" i="2"/>
  <c r="P132" i="2"/>
  <c r="R132" i="2" s="1"/>
  <c r="A132" i="2"/>
  <c r="S131" i="2"/>
  <c r="P131" i="2"/>
  <c r="R131" i="2" s="1"/>
  <c r="A131" i="2"/>
  <c r="S130" i="2"/>
  <c r="P130" i="2"/>
  <c r="R130" i="2" s="1"/>
  <c r="A130" i="2"/>
  <c r="S129" i="2"/>
  <c r="P129" i="2"/>
  <c r="R129" i="2" s="1"/>
  <c r="A129" i="2"/>
  <c r="S128" i="2"/>
  <c r="P128" i="2"/>
  <c r="R128" i="2" s="1"/>
  <c r="A128" i="2"/>
  <c r="S127" i="2"/>
  <c r="P127" i="2"/>
  <c r="R127" i="2" s="1"/>
  <c r="A127" i="2"/>
  <c r="S126" i="2"/>
  <c r="P126" i="2"/>
  <c r="R126" i="2" s="1"/>
  <c r="A126" i="2"/>
  <c r="S125" i="2"/>
  <c r="P125" i="2"/>
  <c r="R125" i="2" s="1"/>
  <c r="A125" i="2"/>
  <c r="S124" i="2"/>
  <c r="P124" i="2"/>
  <c r="R124" i="2" s="1"/>
  <c r="A124" i="2"/>
  <c r="S123" i="2"/>
  <c r="P123" i="2"/>
  <c r="R123" i="2" s="1"/>
  <c r="A123" i="2"/>
  <c r="S122" i="2"/>
  <c r="P122" i="2"/>
  <c r="R122" i="2" s="1"/>
  <c r="A122" i="2"/>
  <c r="S121" i="2"/>
  <c r="P121" i="2"/>
  <c r="R121" i="2" s="1"/>
  <c r="A121" i="2"/>
  <c r="S120" i="2"/>
  <c r="P120" i="2"/>
  <c r="R120" i="2" s="1"/>
  <c r="A120" i="2"/>
  <c r="S119" i="2"/>
  <c r="P119" i="2"/>
  <c r="R119" i="2" s="1"/>
  <c r="A119" i="2"/>
  <c r="S118" i="2"/>
  <c r="P118" i="2"/>
  <c r="R118" i="2" s="1"/>
  <c r="A118" i="2"/>
  <c r="S117" i="2"/>
  <c r="P117" i="2"/>
  <c r="R117" i="2" s="1"/>
  <c r="A117" i="2"/>
  <c r="S116" i="2"/>
  <c r="P116" i="2"/>
  <c r="R116" i="2" s="1"/>
  <c r="A116" i="2"/>
  <c r="S115" i="2"/>
  <c r="P115" i="2"/>
  <c r="R115" i="2" s="1"/>
  <c r="A115" i="2"/>
  <c r="S114" i="2"/>
  <c r="P114" i="2"/>
  <c r="R114" i="2" s="1"/>
  <c r="A114" i="2"/>
  <c r="S113" i="2"/>
  <c r="P113" i="2"/>
  <c r="R113" i="2" s="1"/>
  <c r="A113" i="2"/>
  <c r="S112" i="2"/>
  <c r="P112" i="2"/>
  <c r="R112" i="2" s="1"/>
  <c r="A112" i="2"/>
  <c r="S111" i="2"/>
  <c r="P111" i="2"/>
  <c r="R111" i="2" s="1"/>
  <c r="A111" i="2"/>
  <c r="S110" i="2"/>
  <c r="P110" i="2"/>
  <c r="R110" i="2" s="1"/>
  <c r="A110" i="2"/>
  <c r="S109" i="2"/>
  <c r="P109" i="2"/>
  <c r="R109" i="2" s="1"/>
  <c r="A109" i="2"/>
  <c r="S108" i="2"/>
  <c r="P108" i="2"/>
  <c r="R108" i="2" s="1"/>
  <c r="A108" i="2"/>
  <c r="S107" i="2"/>
  <c r="P107" i="2"/>
  <c r="R107" i="2" s="1"/>
  <c r="A107" i="2"/>
  <c r="S106" i="2"/>
  <c r="P106" i="2"/>
  <c r="R106" i="2" s="1"/>
  <c r="A106" i="2"/>
  <c r="S105" i="2"/>
  <c r="P105" i="2"/>
  <c r="A105" i="2"/>
  <c r="S104" i="2"/>
  <c r="P104" i="2"/>
  <c r="R104" i="2" s="1"/>
  <c r="A104" i="2"/>
  <c r="S103" i="2"/>
  <c r="P103" i="2"/>
  <c r="R103" i="2" s="1"/>
  <c r="A103" i="2"/>
  <c r="S102" i="2"/>
  <c r="P102" i="2"/>
  <c r="R102" i="2" s="1"/>
  <c r="A102" i="2"/>
  <c r="S101" i="2"/>
  <c r="P101" i="2"/>
  <c r="R101" i="2" s="1"/>
  <c r="A101" i="2"/>
  <c r="S100" i="2"/>
  <c r="P100" i="2"/>
  <c r="R100" i="2" s="1"/>
  <c r="A100" i="2"/>
  <c r="S99" i="2"/>
  <c r="P99" i="2"/>
  <c r="R99" i="2" s="1"/>
  <c r="A99" i="2"/>
  <c r="S98" i="2"/>
  <c r="P98" i="2"/>
  <c r="R98" i="2" s="1"/>
  <c r="A98" i="2"/>
  <c r="S97" i="2"/>
  <c r="P97" i="2"/>
  <c r="R97" i="2" s="1"/>
  <c r="A97" i="2"/>
  <c r="S96" i="2"/>
  <c r="P96" i="2"/>
  <c r="R96" i="2" s="1"/>
  <c r="A96" i="2"/>
  <c r="S95" i="2"/>
  <c r="P95" i="2"/>
  <c r="R95" i="2" s="1"/>
  <c r="A95" i="2"/>
  <c r="S94" i="2"/>
  <c r="P94" i="2"/>
  <c r="R94" i="2" s="1"/>
  <c r="A94" i="2"/>
  <c r="S93" i="2"/>
  <c r="P93" i="2"/>
  <c r="R93" i="2" s="1"/>
  <c r="A93" i="2"/>
  <c r="S92" i="2"/>
  <c r="P92" i="2"/>
  <c r="R92" i="2" s="1"/>
  <c r="A92" i="2"/>
  <c r="S91" i="2"/>
  <c r="P91" i="2"/>
  <c r="R91" i="2" s="1"/>
  <c r="A91" i="2"/>
  <c r="S90" i="2"/>
  <c r="P90" i="2"/>
  <c r="R90" i="2" s="1"/>
  <c r="A90" i="2"/>
  <c r="S89" i="2"/>
  <c r="P89" i="2"/>
  <c r="R89" i="2" s="1"/>
  <c r="A89" i="2"/>
  <c r="S88" i="2"/>
  <c r="P88" i="2"/>
  <c r="R88" i="2" s="1"/>
  <c r="A88" i="2"/>
  <c r="S87" i="2"/>
  <c r="P87" i="2"/>
  <c r="R87" i="2" s="1"/>
  <c r="A87" i="2"/>
  <c r="S86" i="2"/>
  <c r="P86" i="2"/>
  <c r="R86" i="2" s="1"/>
  <c r="A86" i="2"/>
  <c r="S85" i="2"/>
  <c r="P85" i="2"/>
  <c r="R85" i="2" s="1"/>
  <c r="A85" i="2"/>
  <c r="S84" i="2"/>
  <c r="P84" i="2"/>
  <c r="R84" i="2" s="1"/>
  <c r="A84" i="2"/>
  <c r="S83" i="2"/>
  <c r="P83" i="2"/>
  <c r="R83" i="2" s="1"/>
  <c r="A83" i="2"/>
  <c r="S82" i="2"/>
  <c r="P82" i="2"/>
  <c r="R82" i="2" s="1"/>
  <c r="A82" i="2"/>
  <c r="S81" i="2"/>
  <c r="P81" i="2"/>
  <c r="R81" i="2" s="1"/>
  <c r="A81" i="2"/>
  <c r="S80" i="2"/>
  <c r="P80" i="2"/>
  <c r="R80" i="2" s="1"/>
  <c r="A80" i="2"/>
  <c r="S79" i="2"/>
  <c r="P79" i="2"/>
  <c r="R79" i="2" s="1"/>
  <c r="A79" i="2"/>
  <c r="S78" i="2"/>
  <c r="P78" i="2"/>
  <c r="R78" i="2" s="1"/>
  <c r="A78" i="2"/>
  <c r="S77" i="2"/>
  <c r="P77" i="2"/>
  <c r="R77" i="2" s="1"/>
  <c r="A77" i="2"/>
  <c r="S76" i="2"/>
  <c r="P76" i="2"/>
  <c r="R76" i="2" s="1"/>
  <c r="A76" i="2"/>
  <c r="S75" i="2"/>
  <c r="P75" i="2"/>
  <c r="R75" i="2" s="1"/>
  <c r="A75" i="2"/>
  <c r="S74" i="2"/>
  <c r="P74" i="2"/>
  <c r="R74" i="2" s="1"/>
  <c r="A74" i="2"/>
  <c r="S73" i="2"/>
  <c r="P73" i="2"/>
  <c r="R73" i="2" s="1"/>
  <c r="A73" i="2"/>
  <c r="S72" i="2"/>
  <c r="P72" i="2"/>
  <c r="R72" i="2" s="1"/>
  <c r="A72" i="2"/>
  <c r="S71" i="2"/>
  <c r="P71" i="2"/>
  <c r="R71" i="2" s="1"/>
  <c r="A71" i="2"/>
  <c r="S70" i="2"/>
  <c r="P70" i="2"/>
  <c r="R70" i="2" s="1"/>
  <c r="A70" i="2"/>
  <c r="S69" i="2"/>
  <c r="P69" i="2"/>
  <c r="R69" i="2" s="1"/>
  <c r="A69" i="2"/>
  <c r="S68" i="2"/>
  <c r="P68" i="2"/>
  <c r="R68" i="2" s="1"/>
  <c r="A68" i="2"/>
  <c r="S67" i="2"/>
  <c r="P67" i="2"/>
  <c r="R67" i="2" s="1"/>
  <c r="A67" i="2"/>
  <c r="S66" i="2"/>
  <c r="P66" i="2"/>
  <c r="R66" i="2" s="1"/>
  <c r="A66" i="2"/>
  <c r="S65" i="2"/>
  <c r="P65" i="2"/>
  <c r="R65" i="2" s="1"/>
  <c r="A65" i="2"/>
  <c r="S64" i="2"/>
  <c r="P64" i="2"/>
  <c r="R64" i="2" s="1"/>
  <c r="A64" i="2"/>
  <c r="S63" i="2"/>
  <c r="P63" i="2"/>
  <c r="R63" i="2" s="1"/>
  <c r="A63" i="2"/>
  <c r="S62" i="2"/>
  <c r="P62" i="2"/>
  <c r="R62" i="2" s="1"/>
  <c r="A62" i="2"/>
  <c r="S61" i="2"/>
  <c r="P61" i="2"/>
  <c r="R61" i="2" s="1"/>
  <c r="A61" i="2"/>
  <c r="S60" i="2"/>
  <c r="P60" i="2"/>
  <c r="R60" i="2" s="1"/>
  <c r="A60" i="2"/>
  <c r="S59" i="2"/>
  <c r="P59" i="2"/>
  <c r="R59" i="2" s="1"/>
  <c r="A59" i="2"/>
  <c r="S58" i="2"/>
  <c r="P58" i="2"/>
  <c r="R58" i="2" s="1"/>
  <c r="A58" i="2"/>
  <c r="S57" i="2"/>
  <c r="P57" i="2"/>
  <c r="R57" i="2" s="1"/>
  <c r="A57" i="2"/>
  <c r="S56" i="2"/>
  <c r="P56" i="2"/>
  <c r="R56" i="2" s="1"/>
  <c r="A56" i="2"/>
  <c r="S55" i="2"/>
  <c r="P55" i="2"/>
  <c r="R55" i="2" s="1"/>
  <c r="A55" i="2"/>
  <c r="S54" i="2"/>
  <c r="P54" i="2"/>
  <c r="R54" i="2" s="1"/>
  <c r="A54" i="2"/>
  <c r="S53" i="2"/>
  <c r="P53" i="2"/>
  <c r="R53" i="2" s="1"/>
  <c r="A53" i="2"/>
  <c r="S52" i="2"/>
  <c r="P52" i="2"/>
  <c r="R52" i="2" s="1"/>
  <c r="A52" i="2"/>
  <c r="S51" i="2"/>
  <c r="P51" i="2"/>
  <c r="R51" i="2" s="1"/>
  <c r="A51" i="2"/>
  <c r="S50" i="2"/>
  <c r="P50" i="2"/>
  <c r="R50" i="2" s="1"/>
  <c r="A50" i="2"/>
  <c r="S49" i="2"/>
  <c r="P49" i="2"/>
  <c r="R49" i="2" s="1"/>
  <c r="A49" i="2"/>
  <c r="S48" i="2"/>
  <c r="P48" i="2"/>
  <c r="R48" i="2" s="1"/>
  <c r="A48" i="2"/>
  <c r="S47" i="2"/>
  <c r="P47" i="2"/>
  <c r="R47" i="2" s="1"/>
  <c r="A47" i="2"/>
  <c r="S46" i="2"/>
  <c r="P46" i="2"/>
  <c r="R46" i="2" s="1"/>
  <c r="A46" i="2"/>
  <c r="S45" i="2"/>
  <c r="P45" i="2"/>
  <c r="R45" i="2" s="1"/>
  <c r="A45" i="2"/>
  <c r="S44" i="2"/>
  <c r="P44" i="2"/>
  <c r="R44" i="2" s="1"/>
  <c r="A44" i="2"/>
  <c r="S43" i="2"/>
  <c r="P43" i="2"/>
  <c r="R43" i="2" s="1"/>
  <c r="A43" i="2"/>
  <c r="S42" i="2"/>
  <c r="P42" i="2"/>
  <c r="R42" i="2" s="1"/>
  <c r="A42" i="2"/>
  <c r="S41" i="2"/>
  <c r="P41" i="2"/>
  <c r="R41" i="2" s="1"/>
  <c r="A41" i="2"/>
  <c r="S40" i="2"/>
  <c r="P40" i="2"/>
  <c r="R40" i="2" s="1"/>
  <c r="A40" i="2"/>
  <c r="S39" i="2"/>
  <c r="P39" i="2"/>
  <c r="R39" i="2" s="1"/>
  <c r="A39" i="2"/>
  <c r="S38" i="2"/>
  <c r="P38" i="2"/>
  <c r="R38" i="2" s="1"/>
  <c r="A38" i="2"/>
  <c r="S37" i="2"/>
  <c r="P37" i="2"/>
  <c r="R37" i="2" s="1"/>
  <c r="A37" i="2"/>
  <c r="S36" i="2"/>
  <c r="P36" i="2"/>
  <c r="R36" i="2" s="1"/>
  <c r="A36" i="2"/>
  <c r="S35" i="2"/>
  <c r="P35" i="2"/>
  <c r="R35" i="2" s="1"/>
  <c r="A35" i="2"/>
  <c r="S34" i="2"/>
  <c r="P34" i="2"/>
  <c r="R34" i="2" s="1"/>
  <c r="A34" i="2"/>
  <c r="S33" i="2"/>
  <c r="P33" i="2"/>
  <c r="R33" i="2" s="1"/>
  <c r="A33" i="2"/>
  <c r="S32" i="2"/>
  <c r="P32" i="2"/>
  <c r="R32" i="2" s="1"/>
  <c r="A32" i="2"/>
  <c r="S31" i="2"/>
  <c r="P31" i="2"/>
  <c r="R31" i="2" s="1"/>
  <c r="A31" i="2"/>
  <c r="S30" i="2"/>
  <c r="P30" i="2"/>
  <c r="R30" i="2" s="1"/>
  <c r="A30" i="2"/>
  <c r="S29" i="2"/>
  <c r="P29" i="2"/>
  <c r="R29" i="2" s="1"/>
  <c r="A29" i="2"/>
  <c r="S28" i="2"/>
  <c r="P28" i="2"/>
  <c r="R28" i="2" s="1"/>
  <c r="A28" i="2"/>
  <c r="S27" i="2"/>
  <c r="P27" i="2"/>
  <c r="R27" i="2" s="1"/>
  <c r="A27" i="2"/>
  <c r="S26" i="2"/>
  <c r="P26" i="2"/>
  <c r="R26" i="2" s="1"/>
  <c r="A26" i="2"/>
  <c r="S25" i="2"/>
  <c r="P25" i="2"/>
  <c r="R25" i="2" s="1"/>
  <c r="A25" i="2"/>
  <c r="S24" i="2"/>
  <c r="P24" i="2"/>
  <c r="R24" i="2" s="1"/>
  <c r="A24" i="2"/>
  <c r="S23" i="2"/>
  <c r="P23" i="2"/>
  <c r="R23" i="2" s="1"/>
  <c r="A23" i="2"/>
  <c r="S22" i="2"/>
  <c r="P22" i="2"/>
  <c r="R22" i="2" s="1"/>
  <c r="A22" i="2"/>
  <c r="S21" i="2"/>
  <c r="P21" i="2"/>
  <c r="R21" i="2" s="1"/>
  <c r="A21" i="2"/>
  <c r="S20" i="2"/>
  <c r="P20" i="2"/>
  <c r="R20" i="2" s="1"/>
  <c r="A20" i="2"/>
  <c r="S19" i="2"/>
  <c r="P19" i="2"/>
  <c r="R19" i="2" s="1"/>
  <c r="A19" i="2"/>
  <c r="S18" i="2"/>
  <c r="P18" i="2"/>
  <c r="R18" i="2" s="1"/>
  <c r="A18" i="2"/>
  <c r="S17" i="2"/>
  <c r="P17" i="2"/>
  <c r="R17" i="2" s="1"/>
  <c r="A17" i="2"/>
  <c r="S16" i="2"/>
  <c r="P16" i="2"/>
  <c r="R16" i="2" s="1"/>
  <c r="A16" i="2"/>
  <c r="S15" i="2"/>
  <c r="P15" i="2"/>
  <c r="R15" i="2" s="1"/>
  <c r="A15" i="2"/>
  <c r="S14" i="2"/>
  <c r="P14" i="2"/>
  <c r="R14" i="2" s="1"/>
  <c r="A14" i="2"/>
  <c r="S13" i="2"/>
  <c r="P13" i="2"/>
  <c r="R13" i="2" s="1"/>
  <c r="A13" i="2"/>
  <c r="S12" i="2"/>
  <c r="P12" i="2"/>
  <c r="R12" i="2" s="1"/>
  <c r="A12" i="2"/>
  <c r="S11" i="2"/>
  <c r="P11" i="2"/>
  <c r="R11" i="2" s="1"/>
  <c r="A11" i="2"/>
  <c r="S10" i="2"/>
  <c r="P10" i="2"/>
  <c r="R10" i="2" s="1"/>
  <c r="A10" i="2"/>
  <c r="S9" i="2"/>
  <c r="P9" i="2"/>
  <c r="R9" i="2" s="1"/>
  <c r="A9" i="2"/>
  <c r="S8" i="2"/>
  <c r="P8" i="2"/>
  <c r="R8" i="2" s="1"/>
  <c r="A8" i="2"/>
  <c r="S7" i="2"/>
  <c r="P7" i="2"/>
  <c r="R7" i="2" s="1"/>
  <c r="A7" i="2"/>
  <c r="S6" i="2"/>
  <c r="P6" i="2"/>
  <c r="R6" i="2" s="1"/>
  <c r="A6" i="2"/>
  <c r="S5" i="2"/>
  <c r="P5" i="2"/>
  <c r="R5" i="2" s="1"/>
  <c r="A5" i="2"/>
  <c r="S4" i="2"/>
  <c r="P4" i="2"/>
  <c r="R4" i="2" s="1"/>
  <c r="A4" i="2"/>
  <c r="S3" i="2"/>
  <c r="P3" i="2"/>
  <c r="R3" i="2" s="1"/>
  <c r="A3" i="2"/>
  <c r="S2" i="2"/>
  <c r="P2" i="2"/>
  <c r="R2" i="2" s="1"/>
  <c r="A2" i="2"/>
  <c r="U443" i="2" l="1"/>
  <c r="T1034" i="2"/>
  <c r="T970" i="2"/>
  <c r="T906" i="2"/>
  <c r="T842" i="2"/>
  <c r="T666" i="2"/>
  <c r="T562" i="2"/>
  <c r="T530" i="2"/>
  <c r="T426" i="2"/>
  <c r="T394" i="2"/>
  <c r="T322" i="2"/>
  <c r="T290" i="2"/>
  <c r="T259" i="2"/>
  <c r="T186" i="2"/>
  <c r="T154" i="2"/>
  <c r="T50" i="2"/>
  <c r="T18" i="2"/>
  <c r="U1058" i="2"/>
  <c r="U922" i="2"/>
  <c r="U891" i="2"/>
  <c r="U818" i="2"/>
  <c r="U786" i="2"/>
  <c r="U682" i="2"/>
  <c r="U650" i="2"/>
  <c r="U546" i="2"/>
  <c r="U514" i="2"/>
  <c r="U442" i="2"/>
  <c r="U410" i="2"/>
  <c r="U379" i="2"/>
  <c r="U306" i="2"/>
  <c r="U274" i="2"/>
  <c r="U170" i="2"/>
  <c r="U138" i="2"/>
  <c r="U34" i="2"/>
  <c r="U2" i="2"/>
  <c r="T323" i="2"/>
  <c r="T1042" i="2"/>
  <c r="T978" i="2"/>
  <c r="T722" i="2"/>
  <c r="T634" i="2"/>
  <c r="T602" i="2"/>
  <c r="T498" i="2"/>
  <c r="T466" i="2"/>
  <c r="T362" i="2"/>
  <c r="T330" i="2"/>
  <c r="T258" i="2"/>
  <c r="T226" i="2"/>
  <c r="T195" i="2"/>
  <c r="T122" i="2"/>
  <c r="T90" i="2"/>
  <c r="U994" i="2"/>
  <c r="U858" i="2"/>
  <c r="U827" i="2"/>
  <c r="U754" i="2"/>
  <c r="U618" i="2"/>
  <c r="U586" i="2"/>
  <c r="U482" i="2"/>
  <c r="U378" i="2"/>
  <c r="U346" i="2"/>
  <c r="U315" i="2"/>
  <c r="U242" i="2"/>
  <c r="U210" i="2"/>
  <c r="U106" i="2"/>
  <c r="U74" i="2"/>
  <c r="T794" i="2"/>
  <c r="T730" i="2"/>
  <c r="T643" i="2"/>
  <c r="T194" i="2"/>
  <c r="T131" i="2"/>
  <c r="U1066" i="2"/>
  <c r="U930" i="2"/>
  <c r="U763" i="2"/>
  <c r="U690" i="2"/>
  <c r="U251" i="2"/>
  <c r="T802" i="2"/>
  <c r="T738" i="2"/>
  <c r="T579" i="2"/>
  <c r="T67" i="2"/>
  <c r="U1002" i="2"/>
  <c r="U866" i="2"/>
  <c r="U699" i="2"/>
  <c r="U187" i="2"/>
  <c r="U955" i="2"/>
  <c r="T938" i="2"/>
  <c r="T874" i="2"/>
  <c r="T515" i="2"/>
  <c r="T3" i="2"/>
  <c r="U635" i="2"/>
  <c r="U123" i="2"/>
  <c r="T1010" i="2"/>
  <c r="T451" i="2"/>
  <c r="U571" i="2"/>
  <c r="U59" i="2"/>
  <c r="T651" i="2"/>
  <c r="T587" i="2"/>
  <c r="T523" i="2"/>
  <c r="T459" i="2"/>
  <c r="T395" i="2"/>
  <c r="T331" i="2"/>
  <c r="T267" i="2"/>
  <c r="T203" i="2"/>
  <c r="T139" i="2"/>
  <c r="T75" i="2"/>
  <c r="T11" i="2"/>
  <c r="U1027" i="2"/>
  <c r="U963" i="2"/>
  <c r="U899" i="2"/>
  <c r="U835" i="2"/>
  <c r="U771" i="2"/>
  <c r="U707" i="2"/>
  <c r="T659" i="2"/>
  <c r="T531" i="2"/>
  <c r="T467" i="2"/>
  <c r="T403" i="2"/>
  <c r="T339" i="2"/>
  <c r="T275" i="2"/>
  <c r="T211" i="2"/>
  <c r="T147" i="2"/>
  <c r="T83" i="2"/>
  <c r="T19" i="2"/>
  <c r="U1035" i="2"/>
  <c r="U971" i="2"/>
  <c r="U907" i="2"/>
  <c r="U843" i="2"/>
  <c r="U779" i="2"/>
  <c r="U715" i="2"/>
  <c r="T595" i="2"/>
  <c r="T667" i="2"/>
  <c r="T603" i="2"/>
  <c r="T539" i="2"/>
  <c r="T475" i="2"/>
  <c r="T411" i="2"/>
  <c r="T347" i="2"/>
  <c r="T283" i="2"/>
  <c r="T219" i="2"/>
  <c r="T155" i="2"/>
  <c r="T91" i="2"/>
  <c r="T27" i="2"/>
  <c r="U1043" i="2"/>
  <c r="U979" i="2"/>
  <c r="U915" i="2"/>
  <c r="U851" i="2"/>
  <c r="U787" i="2"/>
  <c r="U723" i="2"/>
  <c r="T675" i="2"/>
  <c r="T611" i="2"/>
  <c r="T547" i="2"/>
  <c r="T483" i="2"/>
  <c r="T419" i="2"/>
  <c r="T355" i="2"/>
  <c r="T291" i="2"/>
  <c r="T227" i="2"/>
  <c r="T163" i="2"/>
  <c r="T99" i="2"/>
  <c r="T35" i="2"/>
  <c r="U1051" i="2"/>
  <c r="U987" i="2"/>
  <c r="U923" i="2"/>
  <c r="U859" i="2"/>
  <c r="U795" i="2"/>
  <c r="U731" i="2"/>
  <c r="T1067" i="2"/>
  <c r="T1011" i="2"/>
  <c r="T995" i="2"/>
  <c r="T939" i="2"/>
  <c r="T875" i="2"/>
  <c r="T803" i="2"/>
  <c r="T755" i="2"/>
  <c r="T739" i="2"/>
  <c r="T691" i="2"/>
  <c r="T683" i="2"/>
  <c r="T555" i="2"/>
  <c r="T491" i="2"/>
  <c r="T427" i="2"/>
  <c r="T363" i="2"/>
  <c r="T299" i="2"/>
  <c r="T235" i="2"/>
  <c r="T171" i="2"/>
  <c r="T107" i="2"/>
  <c r="T43" i="2"/>
  <c r="U1059" i="2"/>
  <c r="U931" i="2"/>
  <c r="U867" i="2"/>
  <c r="T1003" i="2"/>
  <c r="T947" i="2"/>
  <c r="T883" i="2"/>
  <c r="T819" i="2"/>
  <c r="T811" i="2"/>
  <c r="T747" i="2"/>
  <c r="T619" i="2"/>
  <c r="T627" i="2"/>
  <c r="T563" i="2"/>
  <c r="T499" i="2"/>
  <c r="T435" i="2"/>
  <c r="T371" i="2"/>
  <c r="T307" i="2"/>
  <c r="T243" i="2"/>
  <c r="T179" i="2"/>
  <c r="T115" i="2"/>
  <c r="T51" i="2"/>
  <c r="T641" i="2"/>
  <c r="U641" i="2"/>
  <c r="T609" i="2"/>
  <c r="U609" i="2"/>
  <c r="T585" i="2"/>
  <c r="U585" i="2"/>
  <c r="T553" i="2"/>
  <c r="U553" i="2"/>
  <c r="T537" i="2"/>
  <c r="U537" i="2"/>
  <c r="T521" i="2"/>
  <c r="U521" i="2"/>
  <c r="T473" i="2"/>
  <c r="U473" i="2"/>
  <c r="T433" i="2"/>
  <c r="U433" i="2"/>
  <c r="T401" i="2"/>
  <c r="U401" i="2"/>
  <c r="T361" i="2"/>
  <c r="U361" i="2"/>
  <c r="T337" i="2"/>
  <c r="U337" i="2"/>
  <c r="T305" i="2"/>
  <c r="U305" i="2"/>
  <c r="T273" i="2"/>
  <c r="U273" i="2"/>
  <c r="T233" i="2"/>
  <c r="U233" i="2"/>
  <c r="T201" i="2"/>
  <c r="U201" i="2"/>
  <c r="T169" i="2"/>
  <c r="U169" i="2"/>
  <c r="T137" i="2"/>
  <c r="U137" i="2"/>
  <c r="T129" i="2"/>
  <c r="U129" i="2"/>
  <c r="T97" i="2"/>
  <c r="U97" i="2"/>
  <c r="T57" i="2"/>
  <c r="U57" i="2"/>
  <c r="T33" i="2"/>
  <c r="U33" i="2"/>
  <c r="U673" i="2"/>
  <c r="U649" i="2"/>
  <c r="T625" i="2"/>
  <c r="U625" i="2"/>
  <c r="T601" i="2"/>
  <c r="U601" i="2"/>
  <c r="T577" i="2"/>
  <c r="U577" i="2"/>
  <c r="T561" i="2"/>
  <c r="U561" i="2"/>
  <c r="T529" i="2"/>
  <c r="U529" i="2"/>
  <c r="T505" i="2"/>
  <c r="U505" i="2"/>
  <c r="T489" i="2"/>
  <c r="U489" i="2"/>
  <c r="T441" i="2"/>
  <c r="U441" i="2"/>
  <c r="T417" i="2"/>
  <c r="U417" i="2"/>
  <c r="T385" i="2"/>
  <c r="U385" i="2"/>
  <c r="T353" i="2"/>
  <c r="U353" i="2"/>
  <c r="T321" i="2"/>
  <c r="U321" i="2"/>
  <c r="T289" i="2"/>
  <c r="U289" i="2"/>
  <c r="T257" i="2"/>
  <c r="U257" i="2"/>
  <c r="T225" i="2"/>
  <c r="U225" i="2"/>
  <c r="T185" i="2"/>
  <c r="U185" i="2"/>
  <c r="T153" i="2"/>
  <c r="U153" i="2"/>
  <c r="T113" i="2"/>
  <c r="U113" i="2"/>
  <c r="T89" i="2"/>
  <c r="U89" i="2"/>
  <c r="T41" i="2"/>
  <c r="U41" i="2"/>
  <c r="T25" i="2"/>
  <c r="U25" i="2"/>
  <c r="U665" i="2"/>
  <c r="T633" i="2"/>
  <c r="U633" i="2"/>
  <c r="T617" i="2"/>
  <c r="U617" i="2"/>
  <c r="T593" i="2"/>
  <c r="U593" i="2"/>
  <c r="T569" i="2"/>
  <c r="U569" i="2"/>
  <c r="T545" i="2"/>
  <c r="U545" i="2"/>
  <c r="T513" i="2"/>
  <c r="U513" i="2"/>
  <c r="T481" i="2"/>
  <c r="U481" i="2"/>
  <c r="T465" i="2"/>
  <c r="U465" i="2"/>
  <c r="T449" i="2"/>
  <c r="U449" i="2"/>
  <c r="T409" i="2"/>
  <c r="U409" i="2"/>
  <c r="T377" i="2"/>
  <c r="U377" i="2"/>
  <c r="T345" i="2"/>
  <c r="U345" i="2"/>
  <c r="T313" i="2"/>
  <c r="U313" i="2"/>
  <c r="T281" i="2"/>
  <c r="U281" i="2"/>
  <c r="T249" i="2"/>
  <c r="U249" i="2"/>
  <c r="T217" i="2"/>
  <c r="U217" i="2"/>
  <c r="T177" i="2"/>
  <c r="U177" i="2"/>
  <c r="T145" i="2"/>
  <c r="U145" i="2"/>
  <c r="T105" i="2"/>
  <c r="U105" i="2"/>
  <c r="T73" i="2"/>
  <c r="U73" i="2"/>
  <c r="T65" i="2"/>
  <c r="U65" i="2"/>
  <c r="T17" i="2"/>
  <c r="U17" i="2"/>
  <c r="T497" i="2"/>
  <c r="U497" i="2"/>
  <c r="T457" i="2"/>
  <c r="U457" i="2"/>
  <c r="T425" i="2"/>
  <c r="U425" i="2"/>
  <c r="T393" i="2"/>
  <c r="U393" i="2"/>
  <c r="T369" i="2"/>
  <c r="U369" i="2"/>
  <c r="T329" i="2"/>
  <c r="U329" i="2"/>
  <c r="T297" i="2"/>
  <c r="U297" i="2"/>
  <c r="T265" i="2"/>
  <c r="U265" i="2"/>
  <c r="T241" i="2"/>
  <c r="U241" i="2"/>
  <c r="T209" i="2"/>
  <c r="U209" i="2"/>
  <c r="T193" i="2"/>
  <c r="U193" i="2"/>
  <c r="T161" i="2"/>
  <c r="U161" i="2"/>
  <c r="T121" i="2"/>
  <c r="U121" i="2"/>
  <c r="T81" i="2"/>
  <c r="U81" i="2"/>
  <c r="T49" i="2"/>
  <c r="U49" i="2"/>
  <c r="T9" i="2"/>
  <c r="U9" i="2"/>
  <c r="U681" i="2"/>
  <c r="U657" i="2"/>
  <c r="R809" i="2"/>
  <c r="R801" i="2"/>
  <c r="R793" i="2"/>
  <c r="R953" i="2"/>
  <c r="Q2" i="2"/>
  <c r="Q536" i="2"/>
  <c r="R536" i="2"/>
  <c r="Q654" i="2"/>
  <c r="R654" i="2"/>
  <c r="Q880" i="2"/>
  <c r="R880" i="2"/>
  <c r="Q193" i="2"/>
  <c r="R193" i="2"/>
  <c r="Q840" i="2"/>
  <c r="R840" i="2"/>
  <c r="Q894" i="2"/>
  <c r="R894" i="2"/>
  <c r="Q512" i="2"/>
  <c r="R512" i="2"/>
  <c r="Q848" i="2"/>
  <c r="R848" i="2"/>
  <c r="Q864" i="2"/>
  <c r="R864" i="2"/>
  <c r="Q874" i="2"/>
  <c r="R874" i="2"/>
  <c r="Q878" i="2"/>
  <c r="R878" i="2"/>
  <c r="Q105" i="2"/>
  <c r="R105" i="2"/>
  <c r="Q856" i="2"/>
  <c r="R856" i="2"/>
  <c r="Q890" i="2"/>
  <c r="R890" i="2"/>
  <c r="R1066" i="2"/>
  <c r="R1058" i="2"/>
  <c r="R1050" i="2"/>
  <c r="R1026" i="2"/>
  <c r="R1018" i="2"/>
  <c r="R1010" i="2"/>
  <c r="R1002" i="2"/>
  <c r="R986" i="2"/>
  <c r="R978" i="2"/>
  <c r="R970" i="2"/>
  <c r="R962" i="2"/>
  <c r="R1048" i="2"/>
  <c r="R1032" i="2"/>
  <c r="R1016" i="2"/>
  <c r="R1000" i="2"/>
  <c r="R992" i="2"/>
  <c r="R984" i="2"/>
  <c r="R976" i="2"/>
  <c r="R951" i="2"/>
  <c r="R943" i="2"/>
  <c r="R935" i="2"/>
  <c r="R927" i="2"/>
  <c r="R911" i="2"/>
  <c r="R879" i="2"/>
  <c r="Q343" i="2"/>
  <c r="R343" i="2"/>
  <c r="R1006" i="2"/>
  <c r="R998" i="2"/>
  <c r="R990" i="2"/>
  <c r="R974" i="2"/>
  <c r="R958" i="2"/>
  <c r="Q319" i="2"/>
  <c r="R319" i="2"/>
  <c r="Q383" i="2"/>
  <c r="R383" i="2"/>
  <c r="Q447" i="2"/>
  <c r="R447" i="2"/>
  <c r="Q465" i="2"/>
  <c r="R465" i="2"/>
  <c r="Q431" i="2"/>
  <c r="R431" i="2"/>
  <c r="Q665" i="2"/>
  <c r="R665" i="2"/>
  <c r="R1044" i="2"/>
  <c r="R1036" i="2"/>
  <c r="R996" i="2"/>
  <c r="R964" i="2"/>
  <c r="R940" i="2"/>
  <c r="Q367" i="2"/>
  <c r="R367" i="2"/>
  <c r="Q495" i="2"/>
  <c r="R495" i="2"/>
  <c r="Q511" i="2"/>
  <c r="R511" i="2"/>
  <c r="Q39" i="2"/>
  <c r="Q103" i="2"/>
  <c r="Q261" i="2"/>
  <c r="Q333" i="2"/>
  <c r="Q335" i="2"/>
  <c r="Q341" i="2"/>
  <c r="Q20" i="2"/>
  <c r="Q50" i="2"/>
  <c r="Q68" i="2"/>
  <c r="Q290" i="2"/>
  <c r="Q292" i="2"/>
  <c r="Q294" i="2"/>
  <c r="Q338" i="2"/>
  <c r="Q340" i="2"/>
  <c r="Q566" i="2"/>
  <c r="Q588" i="2"/>
  <c r="Q596" i="2"/>
  <c r="Q714" i="2"/>
  <c r="Q716" i="2"/>
  <c r="Q59" i="2"/>
  <c r="Q67" i="2"/>
  <c r="Q161" i="2"/>
  <c r="Q245" i="2"/>
  <c r="Q327" i="2"/>
  <c r="Q373" i="2"/>
  <c r="Q443" i="2"/>
  <c r="Q445" i="2"/>
  <c r="Q527" i="2"/>
  <c r="Q555" i="2"/>
  <c r="Q563" i="2"/>
  <c r="Q581" i="2"/>
  <c r="Q653" i="2"/>
  <c r="Q661" i="2"/>
  <c r="Q673" i="2"/>
  <c r="Q685" i="2"/>
  <c r="Q773" i="2"/>
  <c r="Q781" i="2"/>
  <c r="Q789" i="2"/>
  <c r="Q795" i="2"/>
  <c r="Q803" i="2"/>
  <c r="Q837" i="2"/>
  <c r="Q893" i="2"/>
  <c r="Q963" i="2"/>
  <c r="Q979" i="2"/>
  <c r="Q1027" i="2"/>
  <c r="Q1037" i="2"/>
  <c r="Q1045" i="2"/>
  <c r="Q1053" i="2"/>
  <c r="Q1061" i="2"/>
  <c r="Q51" i="2"/>
  <c r="Q89" i="2"/>
  <c r="Q137" i="2"/>
  <c r="Q253" i="2"/>
  <c r="Q277" i="2"/>
  <c r="Q289" i="2"/>
  <c r="Q293" i="2"/>
  <c r="Q359" i="2"/>
  <c r="Q423" i="2"/>
  <c r="Q439" i="2"/>
  <c r="Q455" i="2"/>
  <c r="Q469" i="2"/>
  <c r="Q473" i="2"/>
  <c r="Q521" i="2"/>
  <c r="Q539" i="2"/>
  <c r="Q549" i="2"/>
  <c r="Q573" i="2"/>
  <c r="Q587" i="2"/>
  <c r="Q595" i="2"/>
  <c r="Q669" i="2"/>
  <c r="Q701" i="2"/>
  <c r="Q811" i="2"/>
  <c r="Q845" i="2"/>
  <c r="Q941" i="2"/>
  <c r="Q955" i="2"/>
  <c r="Q971" i="2"/>
  <c r="Q987" i="2"/>
  <c r="Q995" i="2"/>
  <c r="Q997" i="2"/>
  <c r="Q1003" i="2"/>
  <c r="Q1005" i="2"/>
  <c r="Q35" i="2"/>
  <c r="Q71" i="2"/>
  <c r="Q97" i="2"/>
  <c r="Q52" i="2"/>
  <c r="Q56" i="2"/>
  <c r="Q60" i="2"/>
  <c r="Q464" i="2"/>
  <c r="Q504" i="2"/>
  <c r="Q520" i="2"/>
  <c r="Q528" i="2"/>
  <c r="Q556" i="2"/>
  <c r="Q558" i="2"/>
  <c r="Q572" i="2"/>
  <c r="Q786" i="2"/>
  <c r="Q27" i="2"/>
  <c r="Q85" i="2"/>
  <c r="Q177" i="2"/>
  <c r="Q16" i="2"/>
  <c r="Q100" i="2"/>
  <c r="Q104" i="2"/>
  <c r="Q278" i="2"/>
  <c r="Q282" i="2"/>
  <c r="Q286" i="2"/>
  <c r="Q332" i="2"/>
  <c r="Q346" i="2"/>
  <c r="Q372" i="2"/>
  <c r="Q404" i="2"/>
  <c r="Q418" i="2"/>
  <c r="Q496" i="2"/>
  <c r="Q542" i="2"/>
  <c r="Q546" i="2"/>
  <c r="Q580" i="2"/>
  <c r="Q620" i="2"/>
  <c r="Q778" i="2"/>
  <c r="Q11" i="2"/>
  <c r="Q15" i="2"/>
  <c r="Q317" i="2"/>
  <c r="Q28" i="2"/>
  <c r="Q36" i="2"/>
  <c r="Q762" i="2"/>
  <c r="Q867" i="2"/>
  <c r="Q231" i="2"/>
  <c r="Q860" i="2"/>
  <c r="Q190" i="2"/>
  <c r="Q479" i="2"/>
  <c r="Q83" i="2"/>
  <c r="Q534" i="2"/>
  <c r="Q770" i="2"/>
  <c r="Q159" i="2"/>
  <c r="Q901" i="2"/>
  <c r="Q214" i="2"/>
  <c r="Q668" i="2"/>
  <c r="Q426" i="2"/>
  <c r="Q516" i="2"/>
  <c r="Q589" i="2"/>
  <c r="Q891" i="2"/>
  <c r="Q914" i="2"/>
  <c r="Q87" i="2"/>
  <c r="Q204" i="2"/>
  <c r="Q58" i="2"/>
  <c r="Q172" i="2"/>
  <c r="Q365" i="2"/>
  <c r="Q1067" i="2"/>
  <c r="Q339" i="2"/>
  <c r="Q771" i="2"/>
  <c r="Q1029" i="2"/>
  <c r="Q34" i="2"/>
  <c r="Q42" i="2"/>
  <c r="Q116" i="2"/>
  <c r="Q265" i="2"/>
  <c r="Q378" i="2"/>
  <c r="Q442" i="2"/>
  <c r="Q489" i="2"/>
  <c r="Q753" i="2"/>
  <c r="Q916" i="2"/>
  <c r="Q804" i="2"/>
  <c r="Q851" i="2"/>
  <c r="Q1011" i="2"/>
  <c r="Q930" i="2"/>
  <c r="Q24" i="2"/>
  <c r="Q92" i="2"/>
  <c r="Q121" i="2"/>
  <c r="Q127" i="2"/>
  <c r="Q188" i="2"/>
  <c r="Q364" i="2"/>
  <c r="Q396" i="2"/>
  <c r="Q535" i="2"/>
  <c r="Q547" i="2"/>
  <c r="Q659" i="2"/>
  <c r="Q933" i="2"/>
  <c r="Q956" i="2"/>
  <c r="Q21" i="2"/>
  <c r="Q118" i="2"/>
  <c r="Q180" i="2"/>
  <c r="Q4" i="2"/>
  <c r="Q48" i="2"/>
  <c r="Q88" i="2"/>
  <c r="Q111" i="2"/>
  <c r="Q175" i="2"/>
  <c r="Q236" i="2"/>
  <c r="Q269" i="2"/>
  <c r="Q497" i="2"/>
  <c r="Q678" i="2"/>
  <c r="Q689" i="2"/>
  <c r="Q692" i="2"/>
  <c r="Q805" i="2"/>
  <c r="Q949" i="2"/>
  <c r="Q354" i="2"/>
  <c r="Q763" i="2"/>
  <c r="Q72" i="2"/>
  <c r="Q209" i="2"/>
  <c r="Q284" i="2"/>
  <c r="Q562" i="2"/>
  <c r="Q633" i="2"/>
  <c r="Q761" i="2"/>
  <c r="Q917" i="2"/>
  <c r="Q411" i="2"/>
  <c r="Q362" i="2"/>
  <c r="Q500" i="2"/>
  <c r="Q657" i="2"/>
  <c r="Q989" i="2"/>
  <c r="Q1030" i="2"/>
  <c r="Q314" i="2"/>
  <c r="Q331" i="2"/>
  <c r="Q244" i="2"/>
  <c r="Q298" i="2"/>
  <c r="Q597" i="2"/>
  <c r="Q324" i="2"/>
  <c r="Q451" i="2"/>
  <c r="Q838" i="2"/>
  <c r="Q853" i="2"/>
  <c r="Q311" i="2"/>
  <c r="Q513" i="2"/>
  <c r="Q45" i="2"/>
  <c r="Q77" i="2"/>
  <c r="Q95" i="2"/>
  <c r="Q135" i="2"/>
  <c r="Q142" i="2"/>
  <c r="Q201" i="2"/>
  <c r="Q274" i="2"/>
  <c r="Q308" i="2"/>
  <c r="Q429" i="2"/>
  <c r="Q453" i="2"/>
  <c r="Q474" i="2"/>
  <c r="Q637" i="2"/>
  <c r="Q876" i="2"/>
  <c r="Q1019" i="2"/>
  <c r="Q183" i="2"/>
  <c r="Q198" i="2"/>
  <c r="Q220" i="2"/>
  <c r="Q239" i="2"/>
  <c r="Q357" i="2"/>
  <c r="Q675" i="2"/>
  <c r="Q720" i="2"/>
  <c r="Q846" i="2"/>
  <c r="Q37" i="2"/>
  <c r="Q53" i="2"/>
  <c r="Q69" i="2"/>
  <c r="Q148" i="2"/>
  <c r="Q217" i="2"/>
  <c r="Q257" i="2"/>
  <c r="Q260" i="2"/>
  <c r="Q283" i="2"/>
  <c r="Q307" i="2"/>
  <c r="Q316" i="2"/>
  <c r="Q444" i="2"/>
  <c r="Q476" i="2"/>
  <c r="Q543" i="2"/>
  <c r="Q736" i="2"/>
  <c r="Q1042" i="2"/>
  <c r="Q164" i="2"/>
  <c r="Q233" i="2"/>
  <c r="Q94" i="2"/>
  <c r="Q17" i="2"/>
  <c r="Q12" i="2"/>
  <c r="Q32" i="2"/>
  <c r="Q47" i="2"/>
  <c r="Q79" i="2"/>
  <c r="Q276" i="2"/>
  <c r="Q325" i="2"/>
  <c r="Q413" i="2"/>
  <c r="Q428" i="2"/>
  <c r="Q452" i="2"/>
  <c r="Q1059" i="2"/>
  <c r="Q356" i="2"/>
  <c r="Q508" i="2"/>
  <c r="Q518" i="2"/>
  <c r="Q548" i="2"/>
  <c r="Q605" i="2"/>
  <c r="Q710" i="2"/>
  <c r="Q730" i="2"/>
  <c r="Q777" i="2"/>
  <c r="Q869" i="2"/>
  <c r="Q1056" i="2"/>
  <c r="Q31" i="2"/>
  <c r="Q55" i="2"/>
  <c r="Q66" i="2"/>
  <c r="Q102" i="2"/>
  <c r="Q110" i="2"/>
  <c r="Q126" i="2"/>
  <c r="Q237" i="2"/>
  <c r="Q309" i="2"/>
  <c r="Q475" i="2"/>
  <c r="Q502" i="2"/>
  <c r="Q532" i="2"/>
  <c r="Q586" i="2"/>
  <c r="Q707" i="2"/>
  <c r="Q800" i="2"/>
  <c r="Q625" i="2"/>
  <c r="Q644" i="2"/>
  <c r="Q779" i="2"/>
  <c r="Q915" i="2"/>
  <c r="Q975" i="2"/>
  <c r="Q484" i="2"/>
  <c r="Q729" i="2"/>
  <c r="Q776" i="2"/>
  <c r="Q900" i="2"/>
  <c r="Q907" i="2"/>
  <c r="Q938" i="2"/>
  <c r="Q948" i="2"/>
  <c r="Q973" i="2"/>
  <c r="Q412" i="2"/>
  <c r="Q450" i="2"/>
  <c r="Q628" i="2"/>
  <c r="Q715" i="2"/>
  <c r="Q814" i="2"/>
  <c r="Q819" i="2"/>
  <c r="Q828" i="2"/>
  <c r="Q836" i="2"/>
  <c r="Q844" i="2"/>
  <c r="Q886" i="2"/>
  <c r="Q931" i="2"/>
  <c r="Q952" i="2"/>
  <c r="Q999" i="2"/>
  <c r="Q1013" i="2"/>
  <c r="Q1014" i="2"/>
  <c r="Q306" i="2"/>
  <c r="Q315" i="2"/>
  <c r="Q322" i="2"/>
  <c r="Q323" i="2"/>
  <c r="Q427" i="2"/>
  <c r="Q482" i="2"/>
  <c r="Q627" i="2"/>
  <c r="Q631" i="2"/>
  <c r="Q646" i="2"/>
  <c r="Q649" i="2"/>
  <c r="Q722" i="2"/>
  <c r="Q728" i="2"/>
  <c r="Q787" i="2"/>
  <c r="Q806" i="2"/>
  <c r="Q813" i="2"/>
  <c r="Q835" i="2"/>
  <c r="Q843" i="2"/>
  <c r="Q899" i="2"/>
  <c r="Q947" i="2"/>
  <c r="Q1062" i="2"/>
  <c r="Q638" i="2"/>
  <c r="Q652" i="2"/>
  <c r="Q681" i="2"/>
  <c r="Q717" i="2"/>
  <c r="Q731" i="2"/>
  <c r="Q746" i="2"/>
  <c r="Q877" i="2"/>
  <c r="Q898" i="2"/>
  <c r="Q909" i="2"/>
  <c r="Q150" i="2"/>
  <c r="Q153" i="2"/>
  <c r="Q223" i="2"/>
  <c r="Q241" i="2"/>
  <c r="Q3" i="2"/>
  <c r="Q9" i="2"/>
  <c r="Q14" i="2"/>
  <c r="Q29" i="2"/>
  <c r="Q61" i="2"/>
  <c r="Q75" i="2"/>
  <c r="Q108" i="2"/>
  <c r="Q156" i="2"/>
  <c r="Q191" i="2"/>
  <c r="Q212" i="2"/>
  <c r="Q381" i="2"/>
  <c r="Q420" i="2"/>
  <c r="Q505" i="2"/>
  <c r="Q570" i="2"/>
  <c r="Q982" i="2"/>
  <c r="Q185" i="2"/>
  <c r="Q81" i="2"/>
  <c r="Q134" i="2"/>
  <c r="Q169" i="2"/>
  <c r="Q225" i="2"/>
  <c r="Q301" i="2"/>
  <c r="Q158" i="2"/>
  <c r="Q754" i="2"/>
  <c r="Q91" i="2"/>
  <c r="Q124" i="2"/>
  <c r="Q6" i="2"/>
  <c r="Q26" i="2"/>
  <c r="Q40" i="2"/>
  <c r="Q44" i="2"/>
  <c r="Q63" i="2"/>
  <c r="Q230" i="2"/>
  <c r="Q351" i="2"/>
  <c r="Q380" i="2"/>
  <c r="Q694" i="2"/>
  <c r="Q43" i="2"/>
  <c r="Q64" i="2"/>
  <c r="Q80" i="2"/>
  <c r="Q113" i="2"/>
  <c r="Q145" i="2"/>
  <c r="Q174" i="2"/>
  <c r="Q300" i="2"/>
  <c r="Q407" i="2"/>
  <c r="Q74" i="2"/>
  <c r="Q19" i="2"/>
  <c r="Q23" i="2"/>
  <c r="Q84" i="2"/>
  <c r="Q98" i="2"/>
  <c r="Q119" i="2"/>
  <c r="Q182" i="2"/>
  <c r="Q196" i="2"/>
  <c r="Q206" i="2"/>
  <c r="Q272" i="2"/>
  <c r="Q291" i="2"/>
  <c r="Q371" i="2"/>
  <c r="Q394" i="2"/>
  <c r="Q612" i="2"/>
  <c r="Q167" i="2"/>
  <c r="Q76" i="2"/>
  <c r="Q129" i="2"/>
  <c r="Q140" i="2"/>
  <c r="Q330" i="2"/>
  <c r="Q363" i="2"/>
  <c r="Q391" i="2"/>
  <c r="Q143" i="2"/>
  <c r="Q199" i="2"/>
  <c r="Q238" i="2"/>
  <c r="Q268" i="2"/>
  <c r="Q273" i="2"/>
  <c r="Q275" i="2"/>
  <c r="Q387" i="2"/>
  <c r="Q388" i="2"/>
  <c r="Q461" i="2"/>
  <c r="Q481" i="2"/>
  <c r="Q524" i="2"/>
  <c r="Q551" i="2"/>
  <c r="Q557" i="2"/>
  <c r="Q645" i="2"/>
  <c r="Q706" i="2"/>
  <c r="Q215" i="2"/>
  <c r="Q249" i="2"/>
  <c r="Q355" i="2"/>
  <c r="Q370" i="2"/>
  <c r="Q395" i="2"/>
  <c r="Q410" i="2"/>
  <c r="Q468" i="2"/>
  <c r="Q538" i="2"/>
  <c r="Q564" i="2"/>
  <c r="Q578" i="2"/>
  <c r="Q618" i="2"/>
  <c r="Q641" i="2"/>
  <c r="Q667" i="2"/>
  <c r="Q738" i="2"/>
  <c r="Q925" i="2"/>
  <c r="Q386" i="2"/>
  <c r="Q399" i="2"/>
  <c r="Q415" i="2"/>
  <c r="Q419" i="2"/>
  <c r="Q435" i="2"/>
  <c r="Q460" i="2"/>
  <c r="Q492" i="2"/>
  <c r="Q526" i="2"/>
  <c r="Q702" i="2"/>
  <c r="Q246" i="2"/>
  <c r="Q254" i="2"/>
  <c r="Q271" i="2"/>
  <c r="Q299" i="2"/>
  <c r="Q348" i="2"/>
  <c r="Q379" i="2"/>
  <c r="Q488" i="2"/>
  <c r="Q519" i="2"/>
  <c r="Q611" i="2"/>
  <c r="Q624" i="2"/>
  <c r="Q643" i="2"/>
  <c r="Q132" i="2"/>
  <c r="Q151" i="2"/>
  <c r="Q166" i="2"/>
  <c r="Q207" i="2"/>
  <c r="Q222" i="2"/>
  <c r="Q247" i="2"/>
  <c r="Q255" i="2"/>
  <c r="Q262" i="2"/>
  <c r="Q347" i="2"/>
  <c r="Q349" i="2"/>
  <c r="Q389" i="2"/>
  <c r="Q402" i="2"/>
  <c r="Q483" i="2"/>
  <c r="Q510" i="2"/>
  <c r="Q529" i="2"/>
  <c r="Q676" i="2"/>
  <c r="Q737" i="2"/>
  <c r="Q228" i="2"/>
  <c r="Q252" i="2"/>
  <c r="Q263" i="2"/>
  <c r="Q287" i="2"/>
  <c r="Q375" i="2"/>
  <c r="Q405" i="2"/>
  <c r="Q459" i="2"/>
  <c r="Q470" i="2"/>
  <c r="Q503" i="2"/>
  <c r="Q540" i="2"/>
  <c r="Q613" i="2"/>
  <c r="Q397" i="2"/>
  <c r="Q421" i="2"/>
  <c r="Q478" i="2"/>
  <c r="Q494" i="2"/>
  <c r="Q554" i="2"/>
  <c r="Q565" i="2"/>
  <c r="Q571" i="2"/>
  <c r="Q739" i="2"/>
  <c r="Q619" i="2"/>
  <c r="Q636" i="2"/>
  <c r="Q662" i="2"/>
  <c r="Q670" i="2"/>
  <c r="Q697" i="2"/>
  <c r="Q744" i="2"/>
  <c r="Q745" i="2"/>
  <c r="Q747" i="2"/>
  <c r="Q755" i="2"/>
  <c r="Q797" i="2"/>
  <c r="Q821" i="2"/>
  <c r="Q827" i="2"/>
  <c r="Q579" i="2"/>
  <c r="Q723" i="2"/>
  <c r="Q919" i="2"/>
  <c r="Q965" i="2"/>
  <c r="Q660" i="2"/>
  <c r="Q686" i="2"/>
  <c r="Q994" i="2"/>
  <c r="Q1022" i="2"/>
  <c r="Q403" i="2"/>
  <c r="Q436" i="2"/>
  <c r="Q487" i="2"/>
  <c r="Q610" i="2"/>
  <c r="Q623" i="2"/>
  <c r="Q630" i="2"/>
  <c r="Q705" i="2"/>
  <c r="Q760" i="2"/>
  <c r="Q769" i="2"/>
  <c r="Q906" i="2"/>
  <c r="Q924" i="2"/>
  <c r="Q967" i="2"/>
  <c r="Q981" i="2"/>
  <c r="Q1034" i="2"/>
  <c r="Q434" i="2"/>
  <c r="Q437" i="2"/>
  <c r="Q458" i="2"/>
  <c r="Q603" i="2"/>
  <c r="Q604" i="2"/>
  <c r="Q622" i="2"/>
  <c r="Q683" i="2"/>
  <c r="Q684" i="2"/>
  <c r="Q699" i="2"/>
  <c r="Q752" i="2"/>
  <c r="Q799" i="2"/>
  <c r="Q822" i="2"/>
  <c r="Q594" i="2"/>
  <c r="Q602" i="2"/>
  <c r="Q651" i="2"/>
  <c r="Q691" i="2"/>
  <c r="Q700" i="2"/>
  <c r="Q768" i="2"/>
  <c r="Q785" i="2"/>
  <c r="Q798" i="2"/>
  <c r="Q859" i="2"/>
  <c r="Q983" i="2"/>
  <c r="Q1021" i="2"/>
  <c r="Q923" i="2"/>
  <c r="Q966" i="2"/>
  <c r="Q829" i="2"/>
  <c r="Q861" i="2"/>
  <c r="Q868" i="2"/>
  <c r="Q870" i="2"/>
  <c r="Q875" i="2"/>
  <c r="Q884" i="2"/>
  <c r="Q908" i="2"/>
  <c r="Q932" i="2"/>
  <c r="Q939" i="2"/>
  <c r="Q957" i="2"/>
  <c r="Q991" i="2"/>
  <c r="Q1038" i="2"/>
  <c r="Q1046" i="2"/>
  <c r="Q1054" i="2"/>
  <c r="Q830" i="2"/>
  <c r="Q852" i="2"/>
  <c r="Q862" i="2"/>
  <c r="Q885" i="2"/>
  <c r="Q892" i="2"/>
  <c r="Q1035" i="2"/>
  <c r="Q1043" i="2"/>
  <c r="Q1051" i="2"/>
  <c r="Q854" i="2"/>
  <c r="Q954" i="2"/>
  <c r="Q784" i="2"/>
  <c r="Q815" i="2"/>
  <c r="Q816" i="2"/>
  <c r="Q922" i="2"/>
  <c r="Q1064" i="2"/>
  <c r="Q1069" i="2"/>
  <c r="Q1070" i="2"/>
  <c r="Q960" i="2"/>
  <c r="Q946" i="2"/>
  <c r="Q959" i="2"/>
  <c r="Q498" i="2"/>
  <c r="Q128" i="2"/>
  <c r="Q139" i="2"/>
  <c r="Q192" i="2"/>
  <c r="Q203" i="2"/>
  <c r="Q251" i="2"/>
  <c r="Q184" i="2"/>
  <c r="Q195" i="2"/>
  <c r="Q318" i="2"/>
  <c r="Q7" i="2"/>
  <c r="Q10" i="2"/>
  <c r="Q96" i="2"/>
  <c r="Q136" i="2"/>
  <c r="Q147" i="2"/>
  <c r="Q200" i="2"/>
  <c r="Q211" i="2"/>
  <c r="Q248" i="2"/>
  <c r="Q264" i="2"/>
  <c r="Q267" i="2"/>
  <c r="Q303" i="2"/>
  <c r="Q312" i="2"/>
  <c r="Q457" i="2"/>
  <c r="Q5" i="2"/>
  <c r="Q13" i="2"/>
  <c r="Q22" i="2"/>
  <c r="Q30" i="2"/>
  <c r="Q38" i="2"/>
  <c r="Q46" i="2"/>
  <c r="Q54" i="2"/>
  <c r="Q62" i="2"/>
  <c r="Q70" i="2"/>
  <c r="Q78" i="2"/>
  <c r="Q99" i="2"/>
  <c r="Q107" i="2"/>
  <c r="Q144" i="2"/>
  <c r="Q155" i="2"/>
  <c r="Q208" i="2"/>
  <c r="Q219" i="2"/>
  <c r="Q288" i="2"/>
  <c r="Q342" i="2"/>
  <c r="Q18" i="2"/>
  <c r="Q25" i="2"/>
  <c r="Q33" i="2"/>
  <c r="Q41" i="2"/>
  <c r="Q49" i="2"/>
  <c r="Q57" i="2"/>
  <c r="Q65" i="2"/>
  <c r="Q73" i="2"/>
  <c r="Q101" i="2"/>
  <c r="Q106" i="2"/>
  <c r="Q152" i="2"/>
  <c r="Q163" i="2"/>
  <c r="Q216" i="2"/>
  <c r="Q227" i="2"/>
  <c r="Q302" i="2"/>
  <c r="Q390" i="2"/>
  <c r="Q425" i="2"/>
  <c r="Q304" i="2"/>
  <c r="Q8" i="2"/>
  <c r="Q82" i="2"/>
  <c r="Q86" i="2"/>
  <c r="Q90" i="2"/>
  <c r="Q160" i="2"/>
  <c r="Q171" i="2"/>
  <c r="Q224" i="2"/>
  <c r="Q235" i="2"/>
  <c r="Q259" i="2"/>
  <c r="Q361" i="2"/>
  <c r="Q366" i="2"/>
  <c r="Q131" i="2"/>
  <c r="Q240" i="2"/>
  <c r="Q93" i="2"/>
  <c r="Q115" i="2"/>
  <c r="Q168" i="2"/>
  <c r="Q179" i="2"/>
  <c r="Q232" i="2"/>
  <c r="Q256" i="2"/>
  <c r="Q310" i="2"/>
  <c r="Q438" i="2"/>
  <c r="Q120" i="2"/>
  <c r="Q112" i="2"/>
  <c r="Q123" i="2"/>
  <c r="Q176" i="2"/>
  <c r="Q187" i="2"/>
  <c r="Q243" i="2"/>
  <c r="Q270" i="2"/>
  <c r="Q281" i="2"/>
  <c r="Q285" i="2"/>
  <c r="Q279" i="2"/>
  <c r="Q305" i="2"/>
  <c r="Q313" i="2"/>
  <c r="Q337" i="2"/>
  <c r="Q385" i="2"/>
  <c r="Q414" i="2"/>
  <c r="Q472" i="2"/>
  <c r="Q401" i="2"/>
  <c r="Q467" i="2"/>
  <c r="Q541" i="2"/>
  <c r="Q114" i="2"/>
  <c r="Q122" i="2"/>
  <c r="Q130" i="2"/>
  <c r="Q138" i="2"/>
  <c r="Q146" i="2"/>
  <c r="Q154" i="2"/>
  <c r="Q162" i="2"/>
  <c r="Q170" i="2"/>
  <c r="Q178" i="2"/>
  <c r="Q186" i="2"/>
  <c r="Q194" i="2"/>
  <c r="Q202" i="2"/>
  <c r="Q210" i="2"/>
  <c r="Q218" i="2"/>
  <c r="Q226" i="2"/>
  <c r="Q234" i="2"/>
  <c r="Q242" i="2"/>
  <c r="Q250" i="2"/>
  <c r="Q258" i="2"/>
  <c r="Q266" i="2"/>
  <c r="Q280" i="2"/>
  <c r="Q329" i="2"/>
  <c r="Q377" i="2"/>
  <c r="Q406" i="2"/>
  <c r="Q433" i="2"/>
  <c r="Q446" i="2"/>
  <c r="Q507" i="2"/>
  <c r="Q109" i="2"/>
  <c r="Q117" i="2"/>
  <c r="Q125" i="2"/>
  <c r="Q133" i="2"/>
  <c r="Q141" i="2"/>
  <c r="Q149" i="2"/>
  <c r="Q157" i="2"/>
  <c r="Q165" i="2"/>
  <c r="Q173" i="2"/>
  <c r="Q181" i="2"/>
  <c r="Q189" i="2"/>
  <c r="Q197" i="2"/>
  <c r="Q205" i="2"/>
  <c r="Q213" i="2"/>
  <c r="Q221" i="2"/>
  <c r="Q229" i="2"/>
  <c r="Q296" i="2"/>
  <c r="Q334" i="2"/>
  <c r="Q353" i="2"/>
  <c r="Q382" i="2"/>
  <c r="Q417" i="2"/>
  <c r="Q295" i="2"/>
  <c r="Q297" i="2"/>
  <c r="Q358" i="2"/>
  <c r="Q393" i="2"/>
  <c r="Q422" i="2"/>
  <c r="Q441" i="2"/>
  <c r="Q454" i="2"/>
  <c r="Q321" i="2"/>
  <c r="Q345" i="2"/>
  <c r="Q369" i="2"/>
  <c r="Q398" i="2"/>
  <c r="Q463" i="2"/>
  <c r="Q480" i="2"/>
  <c r="Q499" i="2"/>
  <c r="Q607" i="2"/>
  <c r="Q326" i="2"/>
  <c r="Q350" i="2"/>
  <c r="Q374" i="2"/>
  <c r="Q409" i="2"/>
  <c r="Q430" i="2"/>
  <c r="Q449" i="2"/>
  <c r="Q550" i="2"/>
  <c r="Q320" i="2"/>
  <c r="Q328" i="2"/>
  <c r="Q336" i="2"/>
  <c r="Q344" i="2"/>
  <c r="Q352" i="2"/>
  <c r="Q360" i="2"/>
  <c r="Q368" i="2"/>
  <c r="Q376" i="2"/>
  <c r="Q384" i="2"/>
  <c r="Q392" i="2"/>
  <c r="Q400" i="2"/>
  <c r="Q408" i="2"/>
  <c r="Q416" i="2"/>
  <c r="Q424" i="2"/>
  <c r="Q432" i="2"/>
  <c r="Q440" i="2"/>
  <c r="Q448" i="2"/>
  <c r="Q456" i="2"/>
  <c r="Q462" i="2"/>
  <c r="Q471" i="2"/>
  <c r="Q515" i="2"/>
  <c r="Q677" i="2"/>
  <c r="Q466" i="2"/>
  <c r="Q491" i="2"/>
  <c r="Q506" i="2"/>
  <c r="Q523" i="2"/>
  <c r="Q574" i="2"/>
  <c r="Q713" i="2"/>
  <c r="Q490" i="2"/>
  <c r="Q514" i="2"/>
  <c r="Q531" i="2"/>
  <c r="Q609" i="2"/>
  <c r="Q640" i="2"/>
  <c r="Q882" i="2"/>
  <c r="Q493" i="2"/>
  <c r="Q522" i="2"/>
  <c r="Q593" i="2"/>
  <c r="Q695" i="2"/>
  <c r="Q485" i="2"/>
  <c r="Q530" i="2"/>
  <c r="Q585" i="2"/>
  <c r="Q629" i="2"/>
  <c r="Q741" i="2"/>
  <c r="Q477" i="2"/>
  <c r="Q486" i="2"/>
  <c r="Q591" i="2"/>
  <c r="Q615" i="2"/>
  <c r="Q617" i="2"/>
  <c r="Q590" i="2"/>
  <c r="Q614" i="2"/>
  <c r="Q696" i="2"/>
  <c r="Q708" i="2"/>
  <c r="Q733" i="2"/>
  <c r="Q764" i="2"/>
  <c r="Q583" i="2"/>
  <c r="Q606" i="2"/>
  <c r="Q632" i="2"/>
  <c r="Q639" i="2"/>
  <c r="Q693" i="2"/>
  <c r="Q725" i="2"/>
  <c r="Q501" i="2"/>
  <c r="Q509" i="2"/>
  <c r="Q517" i="2"/>
  <c r="Q525" i="2"/>
  <c r="Q533" i="2"/>
  <c r="Q552" i="2"/>
  <c r="Q553" i="2"/>
  <c r="Q582" i="2"/>
  <c r="Q601" i="2"/>
  <c r="Q674" i="2"/>
  <c r="Q783" i="2"/>
  <c r="Q544" i="2"/>
  <c r="Q559" i="2"/>
  <c r="Q560" i="2"/>
  <c r="Q561" i="2"/>
  <c r="Q577" i="2"/>
  <c r="Q599" i="2"/>
  <c r="Q656" i="2"/>
  <c r="Q690" i="2"/>
  <c r="Q712" i="2"/>
  <c r="Q749" i="2"/>
  <c r="Q537" i="2"/>
  <c r="Q545" i="2"/>
  <c r="Q567" i="2"/>
  <c r="Q568" i="2"/>
  <c r="Q569" i="2"/>
  <c r="Q575" i="2"/>
  <c r="Q598" i="2"/>
  <c r="Q621" i="2"/>
  <c r="Q655" i="2"/>
  <c r="Q709" i="2"/>
  <c r="Q576" i="2"/>
  <c r="Q584" i="2"/>
  <c r="Q592" i="2"/>
  <c r="Q600" i="2"/>
  <c r="Q608" i="2"/>
  <c r="Q616" i="2"/>
  <c r="Q642" i="2"/>
  <c r="Q658" i="2"/>
  <c r="Q663" i="2"/>
  <c r="Q664" i="2"/>
  <c r="Q679" i="2"/>
  <c r="Q680" i="2"/>
  <c r="Q698" i="2"/>
  <c r="Q703" i="2"/>
  <c r="Q704" i="2"/>
  <c r="Q719" i="2"/>
  <c r="Q721" i="2"/>
  <c r="Q724" i="2"/>
  <c r="Q732" i="2"/>
  <c r="Q740" i="2"/>
  <c r="Q748" i="2"/>
  <c r="Q775" i="2"/>
  <c r="Q808" i="2"/>
  <c r="Q903" i="2"/>
  <c r="Q647" i="2"/>
  <c r="Q648" i="2"/>
  <c r="Q666" i="2"/>
  <c r="Q682" i="2"/>
  <c r="Q727" i="2"/>
  <c r="Q735" i="2"/>
  <c r="Q743" i="2"/>
  <c r="Q792" i="2"/>
  <c r="Q767" i="2"/>
  <c r="Q788" i="2"/>
  <c r="Q818" i="2"/>
  <c r="Q634" i="2"/>
  <c r="Q650" i="2"/>
  <c r="Q671" i="2"/>
  <c r="Q672" i="2"/>
  <c r="Q687" i="2"/>
  <c r="Q688" i="2"/>
  <c r="Q726" i="2"/>
  <c r="Q734" i="2"/>
  <c r="Q742" i="2"/>
  <c r="Q765" i="2"/>
  <c r="Q626" i="2"/>
  <c r="Q635" i="2"/>
  <c r="Q751" i="2"/>
  <c r="Q759" i="2"/>
  <c r="Q791" i="2"/>
  <c r="Q855" i="2"/>
  <c r="Q1028" i="2"/>
  <c r="Q757" i="2"/>
  <c r="Q807" i="2"/>
  <c r="Q1020" i="2"/>
  <c r="Q756" i="2"/>
  <c r="Q772" i="2"/>
  <c r="Q820" i="2"/>
  <c r="Q711" i="2"/>
  <c r="Q718" i="2"/>
  <c r="Q780" i="2"/>
  <c r="Q842" i="2"/>
  <c r="Q866" i="2"/>
  <c r="Q942" i="2"/>
  <c r="Q802" i="2"/>
  <c r="Q750" i="2"/>
  <c r="Q758" i="2"/>
  <c r="Q766" i="2"/>
  <c r="Q774" i="2"/>
  <c r="Q782" i="2"/>
  <c r="Q790" i="2"/>
  <c r="Q796" i="2"/>
  <c r="Q812" i="2"/>
  <c r="Q839" i="2"/>
  <c r="Q850" i="2"/>
  <c r="Q1049" i="2"/>
  <c r="Q823" i="2"/>
  <c r="Q824" i="2"/>
  <c r="Q826" i="2"/>
  <c r="Q832" i="2"/>
  <c r="Q834" i="2"/>
  <c r="Q863" i="2"/>
  <c r="Q888" i="2"/>
  <c r="Q794" i="2"/>
  <c r="Q810" i="2"/>
  <c r="Q831" i="2"/>
  <c r="Q847" i="2"/>
  <c r="Q858" i="2"/>
  <c r="Q872" i="2"/>
  <c r="Q883" i="2"/>
  <c r="Q921" i="2"/>
  <c r="Q817" i="2"/>
  <c r="Q913" i="2"/>
  <c r="Q825" i="2"/>
  <c r="Q833" i="2"/>
  <c r="Q841" i="2"/>
  <c r="Q849" i="2"/>
  <c r="Q857" i="2"/>
  <c r="Q865" i="2"/>
  <c r="Q871" i="2"/>
  <c r="Q887" i="2"/>
  <c r="Q895" i="2"/>
  <c r="Q896" i="2"/>
  <c r="Q897" i="2"/>
  <c r="Q902" i="2"/>
  <c r="Q929" i="2"/>
  <c r="Q968" i="2"/>
  <c r="Q993" i="2"/>
  <c r="Q873" i="2"/>
  <c r="Q889" i="2"/>
  <c r="Q1017" i="2"/>
  <c r="Q1024" i="2"/>
  <c r="Q910" i="2"/>
  <c r="Q937" i="2"/>
  <c r="Q950" i="2"/>
  <c r="Q918" i="2"/>
  <c r="Q926" i="2"/>
  <c r="Q945" i="2"/>
  <c r="Q1052" i="2"/>
  <c r="Q881" i="2"/>
  <c r="Q905" i="2"/>
  <c r="Q934" i="2"/>
  <c r="Q969" i="2"/>
  <c r="Q904" i="2"/>
  <c r="Q912" i="2"/>
  <c r="Q920" i="2"/>
  <c r="Q928" i="2"/>
  <c r="Q936" i="2"/>
  <c r="Q944" i="2"/>
  <c r="Q1009" i="2"/>
  <c r="Q985" i="2"/>
  <c r="Q1041" i="2"/>
  <c r="Q1060" i="2"/>
  <c r="Q961" i="2"/>
  <c r="Q977" i="2"/>
  <c r="Q988" i="2"/>
  <c r="Q1012" i="2"/>
  <c r="Q1057" i="2"/>
  <c r="Q980" i="2"/>
  <c r="Q1004" i="2"/>
  <c r="Q1008" i="2"/>
  <c r="Q1068" i="2"/>
  <c r="Q1001" i="2"/>
  <c r="Q1033" i="2"/>
  <c r="Q1040" i="2"/>
  <c r="Q972" i="2"/>
  <c r="Q1025" i="2"/>
  <c r="Q1065" i="2"/>
  <c r="Q1007" i="2"/>
  <c r="Q1015" i="2"/>
  <c r="Q1023" i="2"/>
  <c r="Q1031" i="2"/>
  <c r="Q1039" i="2"/>
  <c r="Q1047" i="2"/>
  <c r="Q1055" i="2"/>
  <c r="Q1063" i="2"/>
  <c r="Q1071" i="2"/>
</calcChain>
</file>

<file path=xl/sharedStrings.xml><?xml version="1.0" encoding="utf-8"?>
<sst xmlns="http://schemas.openxmlformats.org/spreadsheetml/2006/main" count="37141" uniqueCount="6475">
  <si>
    <t>Recorrencia</t>
  </si>
  <si>
    <t>Mês de Apuração</t>
  </si>
  <si>
    <t>Status</t>
  </si>
  <si>
    <t>MOTIVO</t>
  </si>
  <si>
    <t>CNPJ</t>
  </si>
  <si>
    <t>Cidade</t>
  </si>
  <si>
    <t>UF</t>
  </si>
  <si>
    <t>QTDE. PEDIDOS - 90 DIAS</t>
  </si>
  <si>
    <t>Data de Cadastro</t>
  </si>
  <si>
    <t>DIA HOJE</t>
  </si>
  <si>
    <t>TEMPO DE CASA (Anos)</t>
  </si>
  <si>
    <t>COMPRA EM DIAS REAL</t>
  </si>
  <si>
    <t>BLOCOS DE RECORRÊNCIA</t>
  </si>
  <si>
    <t>Data Última Compra</t>
  </si>
  <si>
    <t>CHAVE DATA ULT. COMPRA</t>
  </si>
  <si>
    <t>SDR</t>
  </si>
  <si>
    <t>BENDITA CALÇADOS LTDA- MULT 1139</t>
  </si>
  <si>
    <t>Loja Ativa</t>
  </si>
  <si>
    <t>Ativo</t>
  </si>
  <si>
    <t>Rio Bananal</t>
  </si>
  <si>
    <t>ES</t>
  </si>
  <si>
    <t>NELIANE</t>
  </si>
  <si>
    <t>MAJU SHOES AGUA BOA - MULT 001</t>
  </si>
  <si>
    <t>Água Boa (MT)</t>
  </si>
  <si>
    <t>MT</t>
  </si>
  <si>
    <t>JOSIANEVIEIRA</t>
  </si>
  <si>
    <t>MAJU SHOES CONFRESA - MULT 002</t>
  </si>
  <si>
    <t>Confresa</t>
  </si>
  <si>
    <t>A ECONOMICA - MULT 005</t>
  </si>
  <si>
    <t>Mineiros</t>
  </si>
  <si>
    <t>GO</t>
  </si>
  <si>
    <t>GLENDASOUZA</t>
  </si>
  <si>
    <t>ARRAZZE - ARRAZZE - MULT 011</t>
  </si>
  <si>
    <t>Muqui</t>
  </si>
  <si>
    <t>MARIA FLOR - MULT 012</t>
  </si>
  <si>
    <t>Aracatu</t>
  </si>
  <si>
    <t>BA</t>
  </si>
  <si>
    <t>A ECONOMICA EXTRA - MULT 022</t>
  </si>
  <si>
    <t>Santa Helena De Goiás</t>
  </si>
  <si>
    <t>Perdigão</t>
  </si>
  <si>
    <t>MG</t>
  </si>
  <si>
    <t>MAJU SHOES RIBEIRAO - MULT 032</t>
  </si>
  <si>
    <t>Ribeirão Cascalheira</t>
  </si>
  <si>
    <t>LIVIA CALÇADOS - MULT 030</t>
  </si>
  <si>
    <t>Chapadinha</t>
  </si>
  <si>
    <t>MA</t>
  </si>
  <si>
    <t>ERIKHA</t>
  </si>
  <si>
    <t>COMPANHIA DA MODA - MULT 033</t>
  </si>
  <si>
    <t>Paracatu</t>
  </si>
  <si>
    <t>VERSATIL BA - MULT 035</t>
  </si>
  <si>
    <t>Maiquinique</t>
  </si>
  <si>
    <t>SOFISTICADA - MULT 038</t>
  </si>
  <si>
    <t>Pilar (AL)</t>
  </si>
  <si>
    <t>AL</t>
  </si>
  <si>
    <t>GLITZ BRAND - MULT 040</t>
  </si>
  <si>
    <t>Loja Bloqueada</t>
  </si>
  <si>
    <t>Sem interesse</t>
  </si>
  <si>
    <t>Solânea</t>
  </si>
  <si>
    <t>PB</t>
  </si>
  <si>
    <t>MARCELAVAZ</t>
  </si>
  <si>
    <t>EMPORIO CASTROS - MULT 041</t>
  </si>
  <si>
    <t>Mambaí</t>
  </si>
  <si>
    <t>PATI RIBEIRO - MULT 042</t>
  </si>
  <si>
    <t>Boa Esperança (MG)</t>
  </si>
  <si>
    <t>ENCALSE - MULT 047</t>
  </si>
  <si>
    <t>Sem limite de crédito</t>
  </si>
  <si>
    <t>Itaperuna</t>
  </si>
  <si>
    <t>RJ</t>
  </si>
  <si>
    <t>LA BELLA ACESSORIOS - MULT 051</t>
  </si>
  <si>
    <t>Iúna</t>
  </si>
  <si>
    <t>KELMA MODAS - MULT 055</t>
  </si>
  <si>
    <t>Monte Alegre (PA)</t>
  </si>
  <si>
    <t>PA</t>
  </si>
  <si>
    <t>LUCIANAPEREIRA</t>
  </si>
  <si>
    <t>EMPORIO DE LUXO - MULT 064</t>
  </si>
  <si>
    <t>Condado (PE)</t>
  </si>
  <si>
    <t>PE</t>
  </si>
  <si>
    <t>ISABELLASILVA</t>
  </si>
  <si>
    <t>MORENA CHIC - MULT 066</t>
  </si>
  <si>
    <t>São Gonçalo Do Rio Abaixo</t>
  </si>
  <si>
    <t>GAIA - MULT 067</t>
  </si>
  <si>
    <t>Araújos</t>
  </si>
  <si>
    <t>LUIZA OLIVEIRA - MULT 073</t>
  </si>
  <si>
    <t>Corumbá De Goiás</t>
  </si>
  <si>
    <t>MAJU CLOSET - MULT 075</t>
  </si>
  <si>
    <t>Bom Jesus Do Araguaia</t>
  </si>
  <si>
    <t>PARAISO DOS CALCADOS - MULT - 81</t>
  </si>
  <si>
    <t>Passos</t>
  </si>
  <si>
    <t>TORQUATRO STORE - MULT 083</t>
  </si>
  <si>
    <t>Alto Boa Vista</t>
  </si>
  <si>
    <t>SEVERINAS - MULT 084</t>
  </si>
  <si>
    <t>Guarantã Do Norte</t>
  </si>
  <si>
    <t>JOÁ - MULT 085</t>
  </si>
  <si>
    <t>Alta Floresta</t>
  </si>
  <si>
    <t>JAKELITA - MULT 086</t>
  </si>
  <si>
    <t>Jaraguá</t>
  </si>
  <si>
    <t>CLOSET MULT - 089</t>
  </si>
  <si>
    <t>Itaguara</t>
  </si>
  <si>
    <t>MARIAH'S MULT - 092</t>
  </si>
  <si>
    <t>Iporá</t>
  </si>
  <si>
    <t>EMPORIO VEREDA MULT - 097</t>
  </si>
  <si>
    <t>Vereda</t>
  </si>
  <si>
    <t>BOUTIQUE STYLE MULT - 110</t>
  </si>
  <si>
    <t>Guajará-Mirim</t>
  </si>
  <si>
    <t>RO</t>
  </si>
  <si>
    <t>DIVINOS MULT - 111</t>
  </si>
  <si>
    <t>Itaocara</t>
  </si>
  <si>
    <t>SHOES FOR YOU MULT - 114</t>
  </si>
  <si>
    <t>São Fidélis</t>
  </si>
  <si>
    <t>DONNA ESTER ALDEIA MULT - 117</t>
  </si>
  <si>
    <t>Camaragibe</t>
  </si>
  <si>
    <t>CLOSET POR CÁSSIA SANTOS MULT - 118</t>
  </si>
  <si>
    <t>Canabrava Do Norte</t>
  </si>
  <si>
    <t>STAR LEVE MULT - 121</t>
  </si>
  <si>
    <t>Juína</t>
  </si>
  <si>
    <t>GRAUNA OPO MULT - 123</t>
  </si>
  <si>
    <t>Ouro Preto Do Oeste</t>
  </si>
  <si>
    <t>ISI MARIA MULT - 125</t>
  </si>
  <si>
    <t>Carmópolis De Minas</t>
  </si>
  <si>
    <t>DIVINE MULT - 130</t>
  </si>
  <si>
    <t>Santa Juliana</t>
  </si>
  <si>
    <t>EXITO MODAS MULT - 132</t>
  </si>
  <si>
    <t>Gaúcha Do Norte</t>
  </si>
  <si>
    <t>MAGIA MULT - 135</t>
  </si>
  <si>
    <t>Romaria</t>
  </si>
  <si>
    <t>VIA G STORE MULT - 136</t>
  </si>
  <si>
    <t>Timbaúba</t>
  </si>
  <si>
    <t>LOJA BRASILEIRA MULT - 137</t>
  </si>
  <si>
    <t>Inadimplência</t>
  </si>
  <si>
    <t>Pimenta Bueno</t>
  </si>
  <si>
    <t>DIVINOS - MULT 111</t>
  </si>
  <si>
    <t>NAYARA BATISTA MULT - 140</t>
  </si>
  <si>
    <t>São Félix Do Xingu</t>
  </si>
  <si>
    <t>LISBRAND MULT - 144</t>
  </si>
  <si>
    <t>Juara</t>
  </si>
  <si>
    <t>BRENDS MULT - 149</t>
  </si>
  <si>
    <t>Três Rios</t>
  </si>
  <si>
    <t>VESTE E CALCA MULT - 150</t>
  </si>
  <si>
    <t>Catende</t>
  </si>
  <si>
    <t>LOJA STATUS MULT - 156</t>
  </si>
  <si>
    <t>Arara</t>
  </si>
  <si>
    <t>ANDRIA MORENA STORE MULT - 158</t>
  </si>
  <si>
    <t>Alta Floresta D'Oeste</t>
  </si>
  <si>
    <t>GRANDE CALCADOS - MULT 162</t>
  </si>
  <si>
    <t>Goiás</t>
  </si>
  <si>
    <t>PÉ DE MOÇA MULT - 164</t>
  </si>
  <si>
    <t>Nanuque</t>
  </si>
  <si>
    <t>OLIMPIA - MULT - 167</t>
  </si>
  <si>
    <t>Cambuci</t>
  </si>
  <si>
    <t>DELICATTA MULT - 169</t>
  </si>
  <si>
    <t>Carangola</t>
  </si>
  <si>
    <t>ICLEIA MODAS MULT - 173</t>
  </si>
  <si>
    <t>Ferros</t>
  </si>
  <si>
    <t>EXUBERANCE - MULT - 178</t>
  </si>
  <si>
    <t>Iaciara</t>
  </si>
  <si>
    <t>ELEGANCY STORE MULT - 177</t>
  </si>
  <si>
    <t>Bananeiras</t>
  </si>
  <si>
    <t>BELLA FLOR - MULT - 179</t>
  </si>
  <si>
    <t>São Félix Do Araguaia</t>
  </si>
  <si>
    <t>Custódia</t>
  </si>
  <si>
    <t>UM PONTO CALÇADOS MULT - 185</t>
  </si>
  <si>
    <t>Monte Azul</t>
  </si>
  <si>
    <t>VANESSA SHOES MULT - 187</t>
  </si>
  <si>
    <t>São José Do Belmonte</t>
  </si>
  <si>
    <t>USE OUSE MULT - 188</t>
  </si>
  <si>
    <t>Cariacica</t>
  </si>
  <si>
    <t>PRÓ CALÇADOS - MULT - 189</t>
  </si>
  <si>
    <t>Caiapônia</t>
  </si>
  <si>
    <t>LINDA DE VIVER - MULT - 192</t>
  </si>
  <si>
    <t>Nova Mamoré</t>
  </si>
  <si>
    <t>LIFE CENTER MULT - 193</t>
  </si>
  <si>
    <t>Serra Do Salitre</t>
  </si>
  <si>
    <t>SILVANA MULTIMARCAS MULT - 195</t>
  </si>
  <si>
    <t>Conceição Da Aparecida</t>
  </si>
  <si>
    <t>VON TOP FASHION - MULT - 202</t>
  </si>
  <si>
    <t>Itaguaí</t>
  </si>
  <si>
    <t>VON TOP - MULT - 201</t>
  </si>
  <si>
    <t>FLAVIA NUNES MULT - 205</t>
  </si>
  <si>
    <t>Araçuaí</t>
  </si>
  <si>
    <t>SCARPA CALÇADOS E ACESSÓRIOS - MULT - 207</t>
  </si>
  <si>
    <t>Bom Jesus (PI)</t>
  </si>
  <si>
    <t>PI</t>
  </si>
  <si>
    <t>STYLLUS AGUAS FORMOSAS MULT - 208</t>
  </si>
  <si>
    <t>Águas Formosas</t>
  </si>
  <si>
    <t>PATRICIA E POLYANA MODAS - MULT - 210</t>
  </si>
  <si>
    <t>Pitangui</t>
  </si>
  <si>
    <t>D DRESS CONFECÇÕES MULT - 213</t>
  </si>
  <si>
    <t>Manaus</t>
  </si>
  <si>
    <t>AM</t>
  </si>
  <si>
    <t>KENZZO MULTIMARCAS MULT -217</t>
  </si>
  <si>
    <t>Brasília</t>
  </si>
  <si>
    <t>DF</t>
  </si>
  <si>
    <t>UNIQUE - MULT - 218</t>
  </si>
  <si>
    <t>São João Dos Patos</t>
  </si>
  <si>
    <t>GABRIELA BOUTIQUE MULT-233</t>
  </si>
  <si>
    <t>RANDAZZO MULT-234</t>
  </si>
  <si>
    <t>Jacaraú</t>
  </si>
  <si>
    <t>MAJU SHOES QUERENCIA - MULT - 236</t>
  </si>
  <si>
    <t>Querência</t>
  </si>
  <si>
    <t>CINDERELLA – MULT - 245</t>
  </si>
  <si>
    <t>Carmo Do Paranaíba</t>
  </si>
  <si>
    <t>ELA'S SHOES MULT - 244</t>
  </si>
  <si>
    <t>Cristais</t>
  </si>
  <si>
    <t>CONFORTO TEEN E ADULTO MULT - 251</t>
  </si>
  <si>
    <t>Caxias</t>
  </si>
  <si>
    <t>TRES MARIAS CALCADOS MULT - 252</t>
  </si>
  <si>
    <t>Santa Rita (PB)</t>
  </si>
  <si>
    <t>MARIA SAPATOS MULT - 253</t>
  </si>
  <si>
    <t>Cuité</t>
  </si>
  <si>
    <t>ART MODAS BOUTIQUE MULT - 261</t>
  </si>
  <si>
    <t>São Brás Do Suaçuí</t>
  </si>
  <si>
    <t>VITRINNI - MULT - 263</t>
  </si>
  <si>
    <t>Paracambi</t>
  </si>
  <si>
    <t>MARIA MORENA MULT - 255</t>
  </si>
  <si>
    <t>Nepomuceno</t>
  </si>
  <si>
    <t>DONA IZZA MULT - 265</t>
  </si>
  <si>
    <t>Corrente</t>
  </si>
  <si>
    <t>FLORASTORE MULT - 266</t>
  </si>
  <si>
    <t>Rio Casca</t>
  </si>
  <si>
    <t>ETC E TAL MULT - 267</t>
  </si>
  <si>
    <t>Itaboraí</t>
  </si>
  <si>
    <t>FLORENZA STORE MULT - 270</t>
  </si>
  <si>
    <t>Três Pontas</t>
  </si>
  <si>
    <t>ANGEL'S STORE MULT - 275</t>
  </si>
  <si>
    <t>Brejo</t>
  </si>
  <si>
    <t>BARBARA BREDER MULT - 274</t>
  </si>
  <si>
    <t>Baixo Guandu</t>
  </si>
  <si>
    <t>ISI MARIA CLAUDIO MULT - 278</t>
  </si>
  <si>
    <t>Cláudio</t>
  </si>
  <si>
    <t>ESTRELA NUA MULT - 282</t>
  </si>
  <si>
    <t>Marialva</t>
  </si>
  <si>
    <t>PR</t>
  </si>
  <si>
    <t>TERRA E CIA MULT - 288</t>
  </si>
  <si>
    <t>Além Paraíba</t>
  </si>
  <si>
    <t>XICA SHOES MULT - 290</t>
  </si>
  <si>
    <t>Rubiataba</t>
  </si>
  <si>
    <t>SEVEN SHOES MULT - 291</t>
  </si>
  <si>
    <t>Fortaleza Dos Nogueiras</t>
  </si>
  <si>
    <t>VALIOSA SHOES MULT - 292</t>
  </si>
  <si>
    <t>Cidade Ocidental</t>
  </si>
  <si>
    <t>CRIS MANIA MULT - 299</t>
  </si>
  <si>
    <t>Morrinhos (GO)</t>
  </si>
  <si>
    <t>MAIS SHOES MULT - 302</t>
  </si>
  <si>
    <t>São João Nepomuceno</t>
  </si>
  <si>
    <t>LOLLA SHOES MULT - 305</t>
  </si>
  <si>
    <t>Brasiléia</t>
  </si>
  <si>
    <t>AC</t>
  </si>
  <si>
    <t>G MODAS MULT - 310</t>
  </si>
  <si>
    <t>Montes Claros De Goiás</t>
  </si>
  <si>
    <t>FEMININA BOUTIQUE MULT - 311</t>
  </si>
  <si>
    <t>Primavera (PE)</t>
  </si>
  <si>
    <t>LUMA STORE MULT - 322</t>
  </si>
  <si>
    <t>Bocaiúva</t>
  </si>
  <si>
    <t>EDRIENE CALCADOS - MULT 329</t>
  </si>
  <si>
    <t>Jequitinhonha</t>
  </si>
  <si>
    <t>LOTUS ACESSORIOS MULT - 338</t>
  </si>
  <si>
    <t>Irupi</t>
  </si>
  <si>
    <t>MARY SHOES - MULT 341</t>
  </si>
  <si>
    <t>Almenara</t>
  </si>
  <si>
    <t>SCARPA CALCADOS MULT - 345</t>
  </si>
  <si>
    <t>Angra Dos Reis</t>
  </si>
  <si>
    <t>CASA VIVA MULT - 348</t>
  </si>
  <si>
    <t>Raul Soares</t>
  </si>
  <si>
    <t>EXCLUSIVA MULT - 350</t>
  </si>
  <si>
    <t>Cocalinho</t>
  </si>
  <si>
    <t>SADAH ABDALLAH MULT - 355</t>
  </si>
  <si>
    <t>Conceição Das Alagoas</t>
  </si>
  <si>
    <t>CALCADEIRA ITAITUBA MULT - 356</t>
  </si>
  <si>
    <t>Itaituba</t>
  </si>
  <si>
    <t>VERAO SEM FIM MULT - 361</t>
  </si>
  <si>
    <t>Cocos</t>
  </si>
  <si>
    <t>GATA &amp; SAPATOS MULT - 363</t>
  </si>
  <si>
    <t>Alpinópolis</t>
  </si>
  <si>
    <t>BELLA MODAS MULT - 371</t>
  </si>
  <si>
    <t>Machacalis</t>
  </si>
  <si>
    <t>BRINCO MODAS MULT - 372</t>
  </si>
  <si>
    <t>Corinto</t>
  </si>
  <si>
    <t>SANTA CLÔ STORE - MULT 374</t>
  </si>
  <si>
    <t>CALCE BEM MULT - 376</t>
  </si>
  <si>
    <t>RAIANE MODAS MULT - 379</t>
  </si>
  <si>
    <t>Arinos</t>
  </si>
  <si>
    <t>FAVORITA CALCADOS MULT - 377</t>
  </si>
  <si>
    <t>Piracanjuba</t>
  </si>
  <si>
    <t>BENDITA MARIA MULT - 381</t>
  </si>
  <si>
    <t>Conceição De Macabu</t>
  </si>
  <si>
    <t>CATHERINNE MULT - 384</t>
  </si>
  <si>
    <t>Coribe</t>
  </si>
  <si>
    <t>THALLYNE MULT - 389</t>
  </si>
  <si>
    <t>São Félix Do Coribe</t>
  </si>
  <si>
    <t>LIEBE SHOESS MULT - 390</t>
  </si>
  <si>
    <t>Jardim (MS)</t>
  </si>
  <si>
    <t>MS</t>
  </si>
  <si>
    <t>CAROL CALCADOS MULT - 397</t>
  </si>
  <si>
    <t>São Pedro Do Ivaí</t>
  </si>
  <si>
    <t>PIZZAR CALCADOS MULT - 398</t>
  </si>
  <si>
    <t>Cachoeira De Pajeú</t>
  </si>
  <si>
    <t>Garanhuns</t>
  </si>
  <si>
    <t>CRAVO E CANELA ARIPUANA MULT - 402</t>
  </si>
  <si>
    <t>Aripuanã</t>
  </si>
  <si>
    <t>LUA GOBIRA MULT - 410</t>
  </si>
  <si>
    <t>LE SCARPE MULT - 414</t>
  </si>
  <si>
    <t>Feliz Natal</t>
  </si>
  <si>
    <t>MARIA BONITA MULT - 415</t>
  </si>
  <si>
    <t>Três Marias</t>
  </si>
  <si>
    <t>ZAZA BOUTIQUE MULT - 418</t>
  </si>
  <si>
    <t>Itajubá</t>
  </si>
  <si>
    <t>CAMARIM MULT - 421</t>
  </si>
  <si>
    <t>Ibiá</t>
  </si>
  <si>
    <t>GLAMOUR ITAMARANDIBA MULT - 423</t>
  </si>
  <si>
    <t>Itamarandiba</t>
  </si>
  <si>
    <t>BOUTIQUE FLOR DE LIZ MULT - 428</t>
  </si>
  <si>
    <t>Água Azul Do Norte</t>
  </si>
  <si>
    <t>DONNA BELLA CALÇADOS MULT - 429</t>
  </si>
  <si>
    <t>Limeira</t>
  </si>
  <si>
    <t>SP</t>
  </si>
  <si>
    <t>MAGAZINE MR MULT - 430</t>
  </si>
  <si>
    <t>Abaeté</t>
  </si>
  <si>
    <t>DONNA BONNITA MULT - 434</t>
  </si>
  <si>
    <t>Santana Do Araguaia</t>
  </si>
  <si>
    <t>MARIA'S CALCADOS MULT - 433</t>
  </si>
  <si>
    <t>Turmalina (MG)</t>
  </si>
  <si>
    <t>INEZ MERCIA CLOSET - MULT 437</t>
  </si>
  <si>
    <t>Pedra Azul</t>
  </si>
  <si>
    <t>STORE BOUTIQUE MULT - 443</t>
  </si>
  <si>
    <t>Pacajá</t>
  </si>
  <si>
    <t>CASA MODA MULT - 446</t>
  </si>
  <si>
    <t>Bonito (PE)</t>
  </si>
  <si>
    <t>COMPANHIA DOS PÉS MULT- 447</t>
  </si>
  <si>
    <t>Perdizes</t>
  </si>
  <si>
    <t>GABINELLA MULT 448</t>
  </si>
  <si>
    <t>Mirassol D'Oeste</t>
  </si>
  <si>
    <t>CORAZZA 2016 - MULT 450</t>
  </si>
  <si>
    <t>CALCADOS MARIANO EXPENDICIONARIOS MULT - 452</t>
  </si>
  <si>
    <t>Bambuí</t>
  </si>
  <si>
    <t>CALCADOS MARIANO EZEQUIEL MULT - 451</t>
  </si>
  <si>
    <t>TRAMA MULT - 454</t>
  </si>
  <si>
    <t>Itaobim</t>
  </si>
  <si>
    <t>LOJAS ECONOMIA MULT - 455</t>
  </si>
  <si>
    <t>Paraíso Do Tocantins</t>
  </si>
  <si>
    <t>TO</t>
  </si>
  <si>
    <t>DNCK BY DONNA CHIKA MULT - 456</t>
  </si>
  <si>
    <t>Capanema (PA)</t>
  </si>
  <si>
    <t>FRANCO CALCADOS MULT - 459</t>
  </si>
  <si>
    <t>Floresta (PE)</t>
  </si>
  <si>
    <t>SALTISSIMO CALCADOS MULT - 461</t>
  </si>
  <si>
    <t>Nova Lima</t>
  </si>
  <si>
    <t>WANIA MAIA MULT - 460</t>
  </si>
  <si>
    <t>Minaçu</t>
  </si>
  <si>
    <t>ACAZZO MODAS E ACESSORIOS MULT - 462</t>
  </si>
  <si>
    <t>Rio Brilhante</t>
  </si>
  <si>
    <t>BENDITA SHOES MULT - 464</t>
  </si>
  <si>
    <t>Nazário</t>
  </si>
  <si>
    <t>FLOR MINEIRA MODAS MULT - 465</t>
  </si>
  <si>
    <t>MARIA JULIA STORE MULT - 466</t>
  </si>
  <si>
    <t>Rio Verde De Mato Grosso</t>
  </si>
  <si>
    <t>SOLANGE MODAS MULT - 467</t>
  </si>
  <si>
    <t>Cajuru</t>
  </si>
  <si>
    <t>ANAMAR MULT - 468</t>
  </si>
  <si>
    <t>Nova Bassano</t>
  </si>
  <si>
    <t>RS</t>
  </si>
  <si>
    <t>BY THAYNARA DE PAULA MULT - 472</t>
  </si>
  <si>
    <t>Palestina Do Pará</t>
  </si>
  <si>
    <t>LISBELLY - MULT 475</t>
  </si>
  <si>
    <t>Magé</t>
  </si>
  <si>
    <t>D'OLHO NA MODA BOUTIQUE MULT - 488</t>
  </si>
  <si>
    <t>Caldas Novas</t>
  </si>
  <si>
    <t>PISE OUSE MULTIMARCAS LTDA MULT - 491</t>
  </si>
  <si>
    <t>Formosa</t>
  </si>
  <si>
    <t>CASSIA TEREZINHA DE ALMEIDA ALVES MULT - 494</t>
  </si>
  <si>
    <t>Madre De Deus De Minas</t>
  </si>
  <si>
    <t>HALINY ANDRADE ARAUJO SA 02415191108 MULT - 495</t>
  </si>
  <si>
    <t>Pontes E Lacerda</t>
  </si>
  <si>
    <t>SAPATARIA OLIVEIRA LTDA MULT - 496</t>
  </si>
  <si>
    <t>Sabará</t>
  </si>
  <si>
    <t>ARIANE ARAUJO SILVA LEMOS - MULT 498</t>
  </si>
  <si>
    <t>Olivença</t>
  </si>
  <si>
    <t>LIMA &amp; GARBELINI LTDA - MULT 500</t>
  </si>
  <si>
    <t>Cláudia</t>
  </si>
  <si>
    <t>ROSANGELA LOPES SANTOS CARVALHO - MULT 506</t>
  </si>
  <si>
    <t>Belo Oriente</t>
  </si>
  <si>
    <t>DAPONT E MARQUES COMERCIO LTDA MULT- 507</t>
  </si>
  <si>
    <t>Sorriso</t>
  </si>
  <si>
    <t>ZENAIDE MARIA DA SILVA - MULT 509</t>
  </si>
  <si>
    <t>Barra De Guabiraba</t>
  </si>
  <si>
    <t>JULLIE TAINA GOMES VIANA - MULT 512</t>
  </si>
  <si>
    <t>Água Boa (MG)</t>
  </si>
  <si>
    <t>VIVA CALCADOS INHAPIM LTDA - MULT 516</t>
  </si>
  <si>
    <t>Inhapim</t>
  </si>
  <si>
    <t>CONTO DE FADAS LTDA - MULT 517</t>
  </si>
  <si>
    <t>Rosário Oeste</t>
  </si>
  <si>
    <t>ELISANGELA ROQUE DE OLIVEIRA FERNANDES - MULT 518</t>
  </si>
  <si>
    <t>Maria Da Fé</t>
  </si>
  <si>
    <t>TALYTA BRUNELLI PATRICIO DE ASSIS - MULT 522</t>
  </si>
  <si>
    <t>Vespasiano</t>
  </si>
  <si>
    <t>ELIZABETH CRISTIANE DE OLIVEIRA CUSTODIO 14520047730 - MULT 523</t>
  </si>
  <si>
    <t>Vassouras</t>
  </si>
  <si>
    <t>ORGANIZACOES ELDORADO PARACATU LTDA - MULT 524</t>
  </si>
  <si>
    <t>EDNA ALMEIDA DE SOUZA - MULT 525</t>
  </si>
  <si>
    <t>São João Do Paraíso (MG)</t>
  </si>
  <si>
    <t>MAR E CEL CONFECCOES LTDA - MULT 527</t>
  </si>
  <si>
    <t>Conselheiro Pena</t>
  </si>
  <si>
    <t>ARIANE MACEDO SILVA - MULT 529</t>
  </si>
  <si>
    <t>Irará</t>
  </si>
  <si>
    <t>COMERCIO ROCHA LTDA - MULT 531</t>
  </si>
  <si>
    <t>Estância</t>
  </si>
  <si>
    <t>SE</t>
  </si>
  <si>
    <t>ROZELEY SABATINE MODRO - MULT 533</t>
  </si>
  <si>
    <t>Hortolândia</t>
  </si>
  <si>
    <t>SAMARA ALTINA RUFINO - MULT 534</t>
  </si>
  <si>
    <t>Engenheiro Caldas</t>
  </si>
  <si>
    <t>CRISTINA CASTRO FAGUNDES - MULT 535</t>
  </si>
  <si>
    <t>Serra Dourada</t>
  </si>
  <si>
    <t>BIANCA KAROLINE DESCHAMPS DE ARAUJO MULT 536</t>
  </si>
  <si>
    <t>Felixlândia</t>
  </si>
  <si>
    <t>PEDE CHINELO COMERCIAL DE CALCADOS LTDA - MULT 539</t>
  </si>
  <si>
    <t>ALINE REGINA VIEIRA - MULT 540</t>
  </si>
  <si>
    <t>Biguaçu</t>
  </si>
  <si>
    <t>SC</t>
  </si>
  <si>
    <t>FABIO BATISTA PINHEIRO 29820085802 - MULT 542</t>
  </si>
  <si>
    <t>Itatiba</t>
  </si>
  <si>
    <t>MAJON COM CALCADOS E ROUPAS LTDA - MULT 543</t>
  </si>
  <si>
    <t>Tupaciguara</t>
  </si>
  <si>
    <t>ELISSANDRA BARBOSA DE ARAUJO LIMA - MULT 544</t>
  </si>
  <si>
    <t>Amélia Rodrigues</t>
  </si>
  <si>
    <t>FRANCISCA ITAMARA SILVA MORAIS 04378056119 - MULT 549</t>
  </si>
  <si>
    <t>Buriti Do Tocantins</t>
  </si>
  <si>
    <t>VALDECIRA SOUZA COSTA - MULT 551</t>
  </si>
  <si>
    <t>Presidente Tancredo Neves</t>
  </si>
  <si>
    <t>M. J. LOPES COMERCIO DE CONFECCOES LTDA - MULT 555</t>
  </si>
  <si>
    <t>Paragominas</t>
  </si>
  <si>
    <t>D E C REPRESENTACOES ONLINE LTDA - MULT 557</t>
  </si>
  <si>
    <t>Ibitirama</t>
  </si>
  <si>
    <t>GRAZIELE GONCALVES SILVA - MULT 562</t>
  </si>
  <si>
    <t>Itabirinha</t>
  </si>
  <si>
    <t>HELOISA OLIVEIRA COSTA LEMES - MULT 564</t>
  </si>
  <si>
    <t>Nova Viçosa</t>
  </si>
  <si>
    <t>VALADARES &amp; VALADARES COMPLEMENTOS E ACESSORIOS LTDA - MULT 565</t>
  </si>
  <si>
    <t>Pompéu</t>
  </si>
  <si>
    <t>VALTON D DOS SANTOS - MULT 566</t>
  </si>
  <si>
    <t>São Domingos Do Azeitão</t>
  </si>
  <si>
    <t>MAURICIO LEMES DE ALMEIDA - MULT 567</t>
  </si>
  <si>
    <t>Mucuri</t>
  </si>
  <si>
    <t>PAOLA &amp; AMANDA MODAS LTDA - MULT 572</t>
  </si>
  <si>
    <t>Ibirité</t>
  </si>
  <si>
    <t>GMAIA CALCADOS E ACESSORIOS LTDA - MULT 574</t>
  </si>
  <si>
    <t>Quissamã</t>
  </si>
  <si>
    <t>O. B. DOS SANTOS &amp; CIA LTDA - MULT 576</t>
  </si>
  <si>
    <t>Matupá</t>
  </si>
  <si>
    <t>ANA CAROLINE RABELO DE ALMEIDA - MULT 578</t>
  </si>
  <si>
    <t>Coração De Jesus</t>
  </si>
  <si>
    <t>MONA TRIUMPHO AGUILAR - MULT 580</t>
  </si>
  <si>
    <t>Medeiros Neto</t>
  </si>
  <si>
    <t>SIRLEIDE FERREIRA BARBOSA - MULT 582</t>
  </si>
  <si>
    <t>Chapada Gaúcha</t>
  </si>
  <si>
    <t>CASA MODELO CALCADOS - MULT 583</t>
  </si>
  <si>
    <t>Anicuns</t>
  </si>
  <si>
    <t>KASSIA LORRAINY BORGES LIMA - MULT 584</t>
  </si>
  <si>
    <t>Buritis (RO)</t>
  </si>
  <si>
    <t>KATIA FERNANDA SILVA - MULT 585</t>
  </si>
  <si>
    <t>São José Dos Quatro Marcos</t>
  </si>
  <si>
    <t>NEILIANE FELIX DOS SANTOS - MULT 588</t>
  </si>
  <si>
    <t>Pauini</t>
  </si>
  <si>
    <t>ISABELA MATOS ALKMIM - MULT 590</t>
  </si>
  <si>
    <t>Mirabela</t>
  </si>
  <si>
    <t>AMELIA BRAGA - MULT 594</t>
  </si>
  <si>
    <t>LASL COMERCIO DE MODA LTDA - MULT 598</t>
  </si>
  <si>
    <t>Santa Bárbara (MG)</t>
  </si>
  <si>
    <t>LILIAN FLAVIA CAMPOS DINIZ SEMIJOIAS - MULT 600</t>
  </si>
  <si>
    <t>Piedade Dos Gerais</t>
  </si>
  <si>
    <t>DENISE PERES MARTINS - MULT 602</t>
  </si>
  <si>
    <t>Mangaratiba</t>
  </si>
  <si>
    <t>MARIA CLARA DOURADO MAGALHAES - MULT 603</t>
  </si>
  <si>
    <t>Manga</t>
  </si>
  <si>
    <t>EVIDENCIA CALCADOS LIVRAMENTO LTDA - MULT 607</t>
  </si>
  <si>
    <t>Livramento De Nossa Senhora</t>
  </si>
  <si>
    <t>NOVA TENDENCIA MODAS LTDA - MULT 610</t>
  </si>
  <si>
    <t>Irecê</t>
  </si>
  <si>
    <t>MARCIANO ROSA DE ALCANTARA - MULT 612</t>
  </si>
  <si>
    <t>Bom Jesus Do Itabapoana</t>
  </si>
  <si>
    <t>DARLENE SILVA SANTIAGO - MULT 613</t>
  </si>
  <si>
    <t>Angelândia</t>
  </si>
  <si>
    <t>BEATRIZ MACHADO FERRAZ DE MELO - MULT 620</t>
  </si>
  <si>
    <t>Jacinto</t>
  </si>
  <si>
    <t>RAQUELINE M. BRAGA &amp; CIA LTDA - MULT 621</t>
  </si>
  <si>
    <t>Hidrolândia (GO)</t>
  </si>
  <si>
    <t>VERSACE MODAS LTDA - MULT 622</t>
  </si>
  <si>
    <t>Jaíba</t>
  </si>
  <si>
    <t>ANDRESA MIRANDA DIAS 04434254693 - MULT 623</t>
  </si>
  <si>
    <t>Joaíma</t>
  </si>
  <si>
    <t>CLOTH STORE LTDA - MULT 624</t>
  </si>
  <si>
    <t>Caarapó</t>
  </si>
  <si>
    <t>I2S INDUSTRIA DE CONFECCOES LTDA - MULT 626</t>
  </si>
  <si>
    <t>Passo Fundo</t>
  </si>
  <si>
    <t>MARTA DE LIMA BATISTA - MULT 627</t>
  </si>
  <si>
    <t>Conceição Do Coité</t>
  </si>
  <si>
    <t>SILMAR SOARES DE OLIVEIRA - MULT 628</t>
  </si>
  <si>
    <t>Carbonita</t>
  </si>
  <si>
    <t>RICARDO VIEIRA DA SILVA - MULT 630</t>
  </si>
  <si>
    <t>Piranhas (AL)</t>
  </si>
  <si>
    <t>TUANY MICHELLE ARRUDA ANDRADE - MULT 634</t>
  </si>
  <si>
    <t>Rio Piracicaba</t>
  </si>
  <si>
    <t>ILMA SILVA NUNES - MULT 635</t>
  </si>
  <si>
    <t>Itatiaia</t>
  </si>
  <si>
    <t>TAIS DA SILVA CARVALHO - MULT 636</t>
  </si>
  <si>
    <t>São José Do Jacuri</t>
  </si>
  <si>
    <t>Bom Despacho</t>
  </si>
  <si>
    <t>CASA DEIBI LTDA - MULT 640</t>
  </si>
  <si>
    <t>Espinosa</t>
  </si>
  <si>
    <t>K R B SOARES - MULT 643</t>
  </si>
  <si>
    <t>JAQUELINE OLIVEIRA NERY - MULT 644</t>
  </si>
  <si>
    <t>Tucumã</t>
  </si>
  <si>
    <t>HILLARY DE MELO COSTA - MULT 645</t>
  </si>
  <si>
    <t>Rio Maria</t>
  </si>
  <si>
    <t>YGARA MODAS LTDA - MULT 648</t>
  </si>
  <si>
    <t>Salgueiro</t>
  </si>
  <si>
    <t>ANA CLAUDIA MARTINS SILVEIRA MARASCHIN - MULT 649</t>
  </si>
  <si>
    <t>Dom Pedrito</t>
  </si>
  <si>
    <t>LUCIANO DE BARROS NEVES - MULT 650</t>
  </si>
  <si>
    <t>RAFAELA COSTA CRUZ - MULT 651</t>
  </si>
  <si>
    <t>Mário Campos</t>
  </si>
  <si>
    <t>GIGLIOLA BARBOSA DE MELO SEPULVEDA RIBEIRO - MULT 652</t>
  </si>
  <si>
    <t>Guarapari</t>
  </si>
  <si>
    <t>COMERCIO DE ALIMENTOS PRIMAVERA LTDA - MULT 653</t>
  </si>
  <si>
    <t>Corumbiara</t>
  </si>
  <si>
    <t>FREESTYLE COMPANY LTDA - MULT 654</t>
  </si>
  <si>
    <t>Santa Maria de Jetibá</t>
  </si>
  <si>
    <t>MERCIA HOSANA DA SILVA OLIVEIRA 07337061188 - MULT 656</t>
  </si>
  <si>
    <t>Santo Antônio Do Descoberto</t>
  </si>
  <si>
    <t>JM CONFECCOES E PAPELARIA LTDA - MULT 658</t>
  </si>
  <si>
    <t>V. V. DO CARMO E CIA LTDA - MULT 662</t>
  </si>
  <si>
    <t>Tailândia</t>
  </si>
  <si>
    <t>BOUTIQUE QUATRO ESTACOES LTDA - MULT 663</t>
  </si>
  <si>
    <t>Nova Ponte</t>
  </si>
  <si>
    <t>RAISSA KARENINE FERNANDES - MULT 664</t>
  </si>
  <si>
    <t>RONILO COMINOTTI - MULT 666</t>
  </si>
  <si>
    <t>Viana (ES)</t>
  </si>
  <si>
    <t>NELSINA PEREIRA DE CASTRO - MULT 668</t>
  </si>
  <si>
    <t>Itapaci</t>
  </si>
  <si>
    <t>CLAUDIA VANIA DA COSTA BEZERRA - MULT 672</t>
  </si>
  <si>
    <t>Lagoa Nova</t>
  </si>
  <si>
    <t>RN</t>
  </si>
  <si>
    <t>GINA MARIA NOGUEIRA EVANGELISTA 03760208223 - MULT 674</t>
  </si>
  <si>
    <t>Parintins</t>
  </si>
  <si>
    <t>J S DEPIERI CAMACHO - MULT 677</t>
  </si>
  <si>
    <t>São Carlos Do Ivaí</t>
  </si>
  <si>
    <t>MARIA IVONE ALCANTARA DO NASC COM DE VEST - MULT 681</t>
  </si>
  <si>
    <t>Serrana</t>
  </si>
  <si>
    <t>FRANCILENE CATARINA DA SILVA OLIVEIRA - MULT 683</t>
  </si>
  <si>
    <t>João Câmara</t>
  </si>
  <si>
    <t>A. P. FERNANDES COSTA LEOCADIO - MULT 685</t>
  </si>
  <si>
    <t>A. C. COMERCIO VAREJISTA LTDA - MULT 686</t>
  </si>
  <si>
    <t>LILIAN SHOES COMERCIO DE CALCADOS LTDA - MULT 690</t>
  </si>
  <si>
    <t>São Domingos Do Araguaia</t>
  </si>
  <si>
    <t>CAMILA FERREIRA DIAS FONSECA - MULT 691</t>
  </si>
  <si>
    <t>Cristalina</t>
  </si>
  <si>
    <t>FERNANDES &amp; LEOCADIO LTDA - MULT 694</t>
  </si>
  <si>
    <t>ELENILZA VILELA COMERCIO DE ROUPAS LTDA - MULT 695</t>
  </si>
  <si>
    <t>Ceres</t>
  </si>
  <si>
    <t>A BRASILEIRA MAGAZINE LTDA - MULT 697</t>
  </si>
  <si>
    <t>Quirinópolis</t>
  </si>
  <si>
    <t>ANDREIA LOPES FILHO - MULT 698</t>
  </si>
  <si>
    <t>Novo Repartimento</t>
  </si>
  <si>
    <t>DOLCE MIA COMERCIO DE CONFECCOES LTDA - MULT 699</t>
  </si>
  <si>
    <t>Rio Do Sul</t>
  </si>
  <si>
    <t>SOLARTE COMERCIO DE SUVENIRES LTDA - MULT 700</t>
  </si>
  <si>
    <t>Ipojuca</t>
  </si>
  <si>
    <t>FRANK MILLER VIANA DA SILVA - MULT 703</t>
  </si>
  <si>
    <t>Batalha (AL)</t>
  </si>
  <si>
    <t>Pinheiro</t>
  </si>
  <si>
    <t>DONANA COMERCIO DE CALCADOS E ACESSORIOS LTDA - MULT 707</t>
  </si>
  <si>
    <t>João Pinheiro</t>
  </si>
  <si>
    <t>BARBARA CRISTINA DE OLIVEIRA MIRANDA - MULT 712</t>
  </si>
  <si>
    <t>Divino De São Lourenço</t>
  </si>
  <si>
    <t>MARILENE DA SILVEIRA PINTO - MULT 713</t>
  </si>
  <si>
    <t>Santa Maria Da Vitória</t>
  </si>
  <si>
    <t>MAIS UM CALCADO LTDA - MULT 717</t>
  </si>
  <si>
    <t>Bela Vista De Goiás</t>
  </si>
  <si>
    <t>GISSELE MODAS STORE LTDA - MULT 718</t>
  </si>
  <si>
    <t>Itajaí</t>
  </si>
  <si>
    <t>GREYCIELY DA SILVA SANTOS - MULT 719</t>
  </si>
  <si>
    <t>Coxim</t>
  </si>
  <si>
    <t>ANA CARLA DOS SANTOS CARVALHO - MULT 720</t>
  </si>
  <si>
    <t>Rurópolis</t>
  </si>
  <si>
    <t>MARIA TEREZA MEDEIROS PINTO DE SOUSA - MULT 721</t>
  </si>
  <si>
    <t>Guarabira</t>
  </si>
  <si>
    <t>INDUSTRIA E COMERCIO DE CALCADOS ARINOS LTDA - MULT 722</t>
  </si>
  <si>
    <t>São José Do Rio Claro</t>
  </si>
  <si>
    <t>PATRICIENE ALVES BONFIM KLEIN - MULT 724</t>
  </si>
  <si>
    <t>Ji-Paraná</t>
  </si>
  <si>
    <t>ANA PAULA BARBOSA BURMANN LTDA - MULT 725</t>
  </si>
  <si>
    <t>Novo Cruzeiro</t>
  </si>
  <si>
    <t>INAYARA GONCALVES DE OLIVEIRA - MULT 727</t>
  </si>
  <si>
    <t>Quiterianópolis</t>
  </si>
  <si>
    <t>CE</t>
  </si>
  <si>
    <t>IND E COM DE CAL ARINOS NOVA MUTUM - MULT 728</t>
  </si>
  <si>
    <t>Nova Mutum</t>
  </si>
  <si>
    <t>IND E COM DE CAL ARINOS LUCAS - MULT 729</t>
  </si>
  <si>
    <t>Lucas Do Rio Verde</t>
  </si>
  <si>
    <t>LUIZ ANTONIO DE OLIVEIRA JUNIOR - MULT 730</t>
  </si>
  <si>
    <t>Itumirim</t>
  </si>
  <si>
    <t>EURISMAR MACEDO RODRIGUES DE ARAUJO - MULT 731</t>
  </si>
  <si>
    <t>Sítio Novo (MA)</t>
  </si>
  <si>
    <t>MARLENE ALVES DE ARAUJO DUCA - MULT 732</t>
  </si>
  <si>
    <t>Salinas</t>
  </si>
  <si>
    <t>ARIONALDO APRIGIO DA SILVA ALVES - MULT 735</t>
  </si>
  <si>
    <t>JACIELA OBREGAO MODAS LTDA - MULT 739</t>
  </si>
  <si>
    <t>WEDJA BIZARRIA DOS SANTOS - MULT 740</t>
  </si>
  <si>
    <t>Canhotinho</t>
  </si>
  <si>
    <t>FAUSTO MAGALHAES MORAIS - MULT 741</t>
  </si>
  <si>
    <t>Riachão (MA)</t>
  </si>
  <si>
    <t>NOA BRAND ROUPAS E ACESSORIOS LTDA - MULT 743</t>
  </si>
  <si>
    <t>IRENILDE MENDES DA CUNHA 00581106318 - MULT 745</t>
  </si>
  <si>
    <t>ELI MODA FASHION FEMININA LTDA - MULT 746</t>
  </si>
  <si>
    <t>SP COMERCIO DE CALCADOS E CONFECCOES LTDA - MULT 747</t>
  </si>
  <si>
    <t>Goiatuba</t>
  </si>
  <si>
    <t>HIGOR SERGIO COELHO - MULT 749</t>
  </si>
  <si>
    <t>Jataí</t>
  </si>
  <si>
    <t>M H COMERCIO MARIA CALCADOS - MULT 751</t>
  </si>
  <si>
    <t>Tapurah</t>
  </si>
  <si>
    <t>JAMERSON JANUARIO DOS SANTOS - MULT 754</t>
  </si>
  <si>
    <t>Ouricuri</t>
  </si>
  <si>
    <t>B S BATISTA COMERCIO DE CALCADOS - MULT 755</t>
  </si>
  <si>
    <t>Francisco Santos</t>
  </si>
  <si>
    <t>SIMONE TEIXEIRA FELICIANO 03851720601 - MULT 758</t>
  </si>
  <si>
    <t>Ribeirão Das Neves</t>
  </si>
  <si>
    <t>LUCIO &amp; LUCIO LTDA - MULT 762</t>
  </si>
  <si>
    <t>Virginópolis</t>
  </si>
  <si>
    <t>CRISTINA SCHELL PEREIRA - MULT 763</t>
  </si>
  <si>
    <t>Goianésia Do Pará</t>
  </si>
  <si>
    <t>I MARTINS DA SILVA - MULT 766</t>
  </si>
  <si>
    <t>Barra Do Corda</t>
  </si>
  <si>
    <t>ROBERTAPEREIRA</t>
  </si>
  <si>
    <t>SANDRA CAVALCANTE DE LIMA - MULT 768</t>
  </si>
  <si>
    <t>Boca Da Mata</t>
  </si>
  <si>
    <t>PAULA SANTOS GUIMARAES - MULT 769</t>
  </si>
  <si>
    <t>Cachoeira Paulista</t>
  </si>
  <si>
    <t>OLIVEIRA BASTOS E CIA LTDA - MULT 772</t>
  </si>
  <si>
    <t>Senhor Do Bonfim</t>
  </si>
  <si>
    <t>ANDREA CHRISTINA REZENDE DO NASCIMENTO - MULT 773</t>
  </si>
  <si>
    <t>LIMA LIMAO MODAS DE PEQUERI LTDA - MULT 775</t>
  </si>
  <si>
    <t>Pequeri</t>
  </si>
  <si>
    <t>CALCADOS ARAUJO CASTRO LTDA - MULT 776</t>
  </si>
  <si>
    <t>UTI E ABUTI MODAS LTDA - MULT 778</t>
  </si>
  <si>
    <t>DEISE TATIANE MANGOLIN PRUDENCIO - MULT 779</t>
  </si>
  <si>
    <t>Tangará Da Serra</t>
  </si>
  <si>
    <t>MUD COMERCIO E NEGOCIOS LTDA - MULT 780</t>
  </si>
  <si>
    <t>Altamira</t>
  </si>
  <si>
    <t>NAILA EMANUELLE DA SILVA CARDOSO MODAS - MULT 782</t>
  </si>
  <si>
    <t>Ruy Barbosa (BA)</t>
  </si>
  <si>
    <t>MAGNUM CESARIO BATISTA CALCADOS - MULT 783</t>
  </si>
  <si>
    <t>Ipaba</t>
  </si>
  <si>
    <t>H. S. DUMONT LTDA - MULT 784</t>
  </si>
  <si>
    <t>Ourilândia Do Norte</t>
  </si>
  <si>
    <t>BELLA MARY CALCADOS E CONFECCOES LTDA - MULT 785</t>
  </si>
  <si>
    <t>Capim Grosso</t>
  </si>
  <si>
    <t>STEFANNY RODRIGUES DOS SANTOS 70850157137 - MULT 786</t>
  </si>
  <si>
    <t>PACHECO FRAGA - MULT 787</t>
  </si>
  <si>
    <t>Bom Jesus Da Lapa</t>
  </si>
  <si>
    <t>SANTOS &amp; SILVA CONFECCOES - MULT 788</t>
  </si>
  <si>
    <t>Lajedo</t>
  </si>
  <si>
    <t>LANDINALVA NASCIMENTO DOS SANTOS - MULT 791</t>
  </si>
  <si>
    <t>Santa Cruz Cabrália</t>
  </si>
  <si>
    <t>ESCADA COMERCIO VAREJISTA - MULT 792</t>
  </si>
  <si>
    <t>Escada</t>
  </si>
  <si>
    <t>M RIBEIRO CALCADOS LTDA - MULT 793</t>
  </si>
  <si>
    <t>Padre Bernardo</t>
  </si>
  <si>
    <t>TALITA GONCALVES - MULT 794</t>
  </si>
  <si>
    <t>Itinga</t>
  </si>
  <si>
    <t>L R K DE LIMA MATOS LTDA - MULT 796</t>
  </si>
  <si>
    <t>Juruti</t>
  </si>
  <si>
    <t>PEROLA STORE LTDA - MULT 797</t>
  </si>
  <si>
    <t>Estreito</t>
  </si>
  <si>
    <t>IZABELARODRIGUE</t>
  </si>
  <si>
    <t>L.L DA SILVA CONFECCOES - MULT 798</t>
  </si>
  <si>
    <t>Colíder</t>
  </si>
  <si>
    <t>EDILEIA COSTA MARCELINO 79645070600 - MULT 800</t>
  </si>
  <si>
    <t>Santa Luzia (MG)</t>
  </si>
  <si>
    <t>ADRIANE NOGUEIRA DE ANDRADE 06446259530 - MULT 802</t>
  </si>
  <si>
    <t>Itatim</t>
  </si>
  <si>
    <t>LU MODAS COMERCIO DE CONFECCOES E ACESSORIOS LTDA - MULT 804</t>
  </si>
  <si>
    <t>Chapecó</t>
  </si>
  <si>
    <t>KELCILEIDE VIRGINO SILVA 56431376315 - MULT 807</t>
  </si>
  <si>
    <t>Bacabal</t>
  </si>
  <si>
    <t>V V GOMES COMERCIO DE ARTIGOS DO VESTUARIO LTDA - MULT 809</t>
  </si>
  <si>
    <t>PATRÍCIA CARVALHO LIMA SILVA - MULT 813</t>
  </si>
  <si>
    <t>Carolina</t>
  </si>
  <si>
    <t>AVILLE COMERCIO LTDA - MULT 815</t>
  </si>
  <si>
    <t>Alfenas</t>
  </si>
  <si>
    <t>ROBSON ANTONIO RIBEIRO DOS SANTOS - MULT 817</t>
  </si>
  <si>
    <t>S R DA SILVA OLIVEIRA - MULT 818</t>
  </si>
  <si>
    <t>Machadinho D'Oeste</t>
  </si>
  <si>
    <t>WAGNER SVERZUT - MULT 820</t>
  </si>
  <si>
    <t>Ângulo</t>
  </si>
  <si>
    <t>ANNA ELLEN OLIVEIRA AGUIAR - MULT 823</t>
  </si>
  <si>
    <t>SIMARA K L A DANTAS E CIA - MULT 824</t>
  </si>
  <si>
    <t>FELIPE DA SILVA LAMA 15788374723 - MULT 825</t>
  </si>
  <si>
    <t>ARCO IRIS CALCADOS LTDA - MULT 826</t>
  </si>
  <si>
    <t>F C GOMES - MULT 827</t>
  </si>
  <si>
    <t>Graça Aranha</t>
  </si>
  <si>
    <t>LUDMILA CAROLINE BARBOSA GONCALVES - MULT 829</t>
  </si>
  <si>
    <t>Três Lagoas</t>
  </si>
  <si>
    <t>ESPACO M COM DE CALCADOS LTDA - MULT 831</t>
  </si>
  <si>
    <t>Miranorte</t>
  </si>
  <si>
    <t>RAQUEL APARECIDA GOMES - MULT 832</t>
  </si>
  <si>
    <t>Mateus Leme</t>
  </si>
  <si>
    <t>BEATRIZ LEONARDELI MONTEIRO 04886276210 - MULT 833</t>
  </si>
  <si>
    <t>Presidente Médici (RO)</t>
  </si>
  <si>
    <t>JANAINA DE SOUSA SANTOS - MULT 834</t>
  </si>
  <si>
    <t>Brejo Grande Do Araguaia</t>
  </si>
  <si>
    <t>IOLE APARECIDA LOPES BALDI - MULT 836</t>
  </si>
  <si>
    <t>Bragança Paulista</t>
  </si>
  <si>
    <t>ALEXIA</t>
  </si>
  <si>
    <t>H F M LOPES BRITO - MULT 840</t>
  </si>
  <si>
    <t>RIGOTTI COMERCIO DE ROUPAS E ACESSORIOS LTDA - MULT 841</t>
  </si>
  <si>
    <t>Iconha</t>
  </si>
  <si>
    <t>KATIA FIRMINO DE ANDRADE - MULT 845</t>
  </si>
  <si>
    <t>SERGIO V DA SILVA JUNIOR - MULT 846</t>
  </si>
  <si>
    <t>Mantena</t>
  </si>
  <si>
    <t>EVANDO AMANCIO DA SILVA - MULT 851</t>
  </si>
  <si>
    <t>Nova Alvorada Do Sul</t>
  </si>
  <si>
    <t>CAPRICHO MODAS LTDA - MULT 852</t>
  </si>
  <si>
    <t>Goiana</t>
  </si>
  <si>
    <t>MARIANNA MAGDALENA CORTASIO PIPA - MULT 853</t>
  </si>
  <si>
    <t>Areal</t>
  </si>
  <si>
    <t>ADVENTURE MODAS LTDA - MULT 854</t>
  </si>
  <si>
    <t>Bonfim (MG)</t>
  </si>
  <si>
    <t>VALERIA MORAES DE ALMEIDA - MULT 855</t>
  </si>
  <si>
    <t>Mogi Das Cruzes</t>
  </si>
  <si>
    <t>CLAUDINEIA APARECIDA PEREIRA OLIVEIRA - MULT 856</t>
  </si>
  <si>
    <t>Santa Margarida</t>
  </si>
  <si>
    <t>MANANCIAL MODAS E ACESSORIOS LTDA - MULT 857</t>
  </si>
  <si>
    <t>Sarzedo</t>
  </si>
  <si>
    <t>CARLA VIRGINIA LOPES SANTOS - MULT 858</t>
  </si>
  <si>
    <t>Boa Vista Do Tupim</t>
  </si>
  <si>
    <t>SUPERENE MAGAZINE LTDA - MULT 859</t>
  </si>
  <si>
    <t>Januária</t>
  </si>
  <si>
    <t>MAHRRANY ARTIGOS DO VESTUARIO LTDA - MULT 860</t>
  </si>
  <si>
    <t>Andradas</t>
  </si>
  <si>
    <t>JACIELLE CORREA DA SILVA - MULT 861</t>
  </si>
  <si>
    <t>Resplendor</t>
  </si>
  <si>
    <t>GOMES E PEREIRA BOUTIQUE LTDA - MULT 862</t>
  </si>
  <si>
    <t>MI STORE LTDA - MULT 864</t>
  </si>
  <si>
    <t>Diamantino</t>
  </si>
  <si>
    <t>LAIS LEITE FIGUEIREDO PAES - MULT 866</t>
  </si>
  <si>
    <t>Botelhos</t>
  </si>
  <si>
    <t>LUIZ CARLOS LIMA DA CONCEICAO - MULT 867</t>
  </si>
  <si>
    <t>FERNANDA CRISTINA RESENDE INACIO - MULT 871</t>
  </si>
  <si>
    <t>Entre Rios De Minas</t>
  </si>
  <si>
    <t>CLAUDECI CAMPOS DA SILVA - MULT 872</t>
  </si>
  <si>
    <t>Palmares</t>
  </si>
  <si>
    <t>ADEILDA DE SOUZA DA SILVA PEREIRA - MULT 873</t>
  </si>
  <si>
    <t>Conde (PB)</t>
  </si>
  <si>
    <t>AMANDA M. SANTOS LTDA - MULT 875</t>
  </si>
  <si>
    <t>Deodápolis</t>
  </si>
  <si>
    <t>VALDENIA RODRIGUES GIL SANTOS - MULT 878</t>
  </si>
  <si>
    <t>Malacacheta</t>
  </si>
  <si>
    <t>FACIL COMERCIO DE PRODUTOS EM GERAL LTDA - MULT 879</t>
  </si>
  <si>
    <t>São Sebastião Do Paraíso</t>
  </si>
  <si>
    <t>ANNA MODA FEMININA LTDA - MULT 880</t>
  </si>
  <si>
    <t>LIVIA BATISTA BILLIO - MULT 881</t>
  </si>
  <si>
    <t>VICTOR HUGO MACIEL FELISBERTO - MULT 884</t>
  </si>
  <si>
    <t>Piranga</t>
  </si>
  <si>
    <t>DAVI SOARES DA SILVA - MULT 885</t>
  </si>
  <si>
    <t>Barcarena</t>
  </si>
  <si>
    <t>LUCENA MULTIMARCAS LTDA - MULT 887</t>
  </si>
  <si>
    <t>Bom Jesus Das Selvas</t>
  </si>
  <si>
    <t>A. PEREIRA MATOS LTDA - MULT 888</t>
  </si>
  <si>
    <t>Dom Pedro</t>
  </si>
  <si>
    <t>M L BRAUM DA SILVA LTDA - MULT 889</t>
  </si>
  <si>
    <t>Bragança</t>
  </si>
  <si>
    <t>NATALIA DE MAGALHAES - MULT 891</t>
  </si>
  <si>
    <t>Quatis</t>
  </si>
  <si>
    <t>EDIM &amp; FERNANDA LTDA - MULT 893</t>
  </si>
  <si>
    <t>AIRTON MODESTO TEIXEIRA JUNIOR - MULT 894</t>
  </si>
  <si>
    <t>Arcos</t>
  </si>
  <si>
    <t>SHEILA APARECIDA DE JESUS - MULT 895</t>
  </si>
  <si>
    <t>LUNNA CALCADOS LTDA - MULT 896</t>
  </si>
  <si>
    <t>Iguaí</t>
  </si>
  <si>
    <t>P M ELEUTERIO COMERCIO DE JOIAS - MULT 897</t>
  </si>
  <si>
    <t>Alegre</t>
  </si>
  <si>
    <t>JEANNE ALKMIM SILVA - MULT 898</t>
  </si>
  <si>
    <t>MARIA IVANIA NEVES OLIVEIRA BITENCOURT LTDA - MULT 900</t>
  </si>
  <si>
    <t>Ribeira Do Pombal</t>
  </si>
  <si>
    <t>GENNIFFER DAYANY DE ARAUJO - MULT 901</t>
  </si>
  <si>
    <t>JO LOOK FASHION - MULT 902</t>
  </si>
  <si>
    <t>Engenheiro Paulo De Frontin</t>
  </si>
  <si>
    <t>CRISTIANE SOUZA SENA - MULT 903</t>
  </si>
  <si>
    <t>E LUCIO FARIAS DA SILVA - MULT 904</t>
  </si>
  <si>
    <t>Pedro Canário</t>
  </si>
  <si>
    <t>SILVIA APARECIDA RODRIGUES LTDA - MULT 905</t>
  </si>
  <si>
    <t>Monte Carmelo</t>
  </si>
  <si>
    <t>PAULA REY PEIXOTO DANTAS - MULT 906</t>
  </si>
  <si>
    <t>Cocalzinho De Goiás</t>
  </si>
  <si>
    <t>LIDIANE A. G. ROUPAS E CALCADOS LTDA - MULT 907</t>
  </si>
  <si>
    <t>ELLAS CALCADOS, BOLSAS E ACESSORIOS LTDA - MULT 908</t>
  </si>
  <si>
    <t>Piúma</t>
  </si>
  <si>
    <t>ALINE CALCADOS LTDA - MULT 909</t>
  </si>
  <si>
    <t>Rondon Do Pará</t>
  </si>
  <si>
    <t>ARIANA MAYARA GOMES DE ALMEIDA LOPES FLORENTINO - MULT 910</t>
  </si>
  <si>
    <t>Cabrobó</t>
  </si>
  <si>
    <t>EDLAINE SILVA FREITAS FERREIRA - MULT 911</t>
  </si>
  <si>
    <t>Coronel Fabriciano</t>
  </si>
  <si>
    <t>MARIA APARECIDA DE L DIAS - MULT 914</t>
  </si>
  <si>
    <t>Serra De São Bento</t>
  </si>
  <si>
    <t>JHONATAS COSTA ARAUJO - MULT 917</t>
  </si>
  <si>
    <t>Piumhi</t>
  </si>
  <si>
    <t>A FONTE DOS CALCADOS LTDA - MULT 918</t>
  </si>
  <si>
    <t>São João Del Rei</t>
  </si>
  <si>
    <t>MULTIPISAR COMERCIO E REPRESENTACOES LTDA - MULT 919</t>
  </si>
  <si>
    <t>Nerópolis</t>
  </si>
  <si>
    <t>J L CALCADOS E ACESSORIOS LTDA - MULT 920</t>
  </si>
  <si>
    <t>Espera Feliz</t>
  </si>
  <si>
    <t>BRUNO HENRIQUE SOARES PINHEIRO - MULT 921</t>
  </si>
  <si>
    <t>Paulínia</t>
  </si>
  <si>
    <t>UNICA CAMPO BELO LTDA - MULT 923</t>
  </si>
  <si>
    <t>Campo Belo</t>
  </si>
  <si>
    <t>RENATA MARTINS SOARES - MULT 924</t>
  </si>
  <si>
    <t>Matipó</t>
  </si>
  <si>
    <t>MARIA EDUARDA PAIVA MACEDO - MULT 925</t>
  </si>
  <si>
    <t>Casa Branca</t>
  </si>
  <si>
    <t>O. DE SOUSA LIMA - MULT 927</t>
  </si>
  <si>
    <t>Presidente Dutra (MA)</t>
  </si>
  <si>
    <t>TATIELE ALVES DOS SANTOS - MULT 929</t>
  </si>
  <si>
    <t>José Gonçalves De Minas</t>
  </si>
  <si>
    <t>JOAO EVARISTO CARDOSO JUNIOR - MULT 930</t>
  </si>
  <si>
    <t>Cáceres</t>
  </si>
  <si>
    <t>MARIA VERONICA ROCHA DE CARVALHO - MULT 932</t>
  </si>
  <si>
    <t>ISABELA DE FREITAS SIQUEIRA TAVARES - MULT 933</t>
  </si>
  <si>
    <t>Barra Longa</t>
  </si>
  <si>
    <t>LARA LIZ BOUTIQUE LTDA - MULT 934</t>
  </si>
  <si>
    <t>Nova Brasilândia D'Oeste</t>
  </si>
  <si>
    <t>ALDINEIA JACOB DE MELO NUNES - MULT 935</t>
  </si>
  <si>
    <t>IMPERIO STORE BGA LTDA - MULT 936</t>
  </si>
  <si>
    <t>Curionópolis</t>
  </si>
  <si>
    <t>MARIA DE JESUS DOS SANTOS FONTENELE - MULT 937</t>
  </si>
  <si>
    <t>Buriti Dos Lopes</t>
  </si>
  <si>
    <t>ADNA SARA DE OLIVEIRA SILVA - MULT 940</t>
  </si>
  <si>
    <t>Luminárias</t>
  </si>
  <si>
    <t>SANCTO SHOES - MULT 941</t>
  </si>
  <si>
    <t>Senador Canedo</t>
  </si>
  <si>
    <t>Jacobina</t>
  </si>
  <si>
    <t>EUJACIO DAS VIRGENS AMARAL - MULT 944</t>
  </si>
  <si>
    <t>L. R. TEIXEIRA LTDA - MULT 945</t>
  </si>
  <si>
    <t>Brasnorte</t>
  </si>
  <si>
    <t>THAISSA BARROZO DO AMARAL - MULT 946</t>
  </si>
  <si>
    <t>Saquarema</t>
  </si>
  <si>
    <t>RENEIDE MARCIA DE ANDRADE - MULT 947</t>
  </si>
  <si>
    <t>Belo Vale</t>
  </si>
  <si>
    <t>SELMA MAGALI SANTOS - MULT 948</t>
  </si>
  <si>
    <t>Antônio Gonçalves</t>
  </si>
  <si>
    <t>ALESSANDRA FLORIANO RODRIGUES - MULT 949</t>
  </si>
  <si>
    <t>Ipuiúna</t>
  </si>
  <si>
    <t>MARLUCE BARROSO PANTOJA - MULT 950</t>
  </si>
  <si>
    <t>Cametá</t>
  </si>
  <si>
    <t>SHYRLAMARA ALVES SOARES - MULT 951</t>
  </si>
  <si>
    <t>Baldim</t>
  </si>
  <si>
    <t>M M PESSANHA MODA LTDA - MULT 952</t>
  </si>
  <si>
    <t>LUIS FERNANDO OLIVEIRA GOES JUNIOR - MULT 953</t>
  </si>
  <si>
    <t>GEZELI DE VASCONCELOS TEIXEIRA EIRELI - MULT 954</t>
  </si>
  <si>
    <t>Nova Ipixuna</t>
  </si>
  <si>
    <t>E C FREIRE OPTICA E JOALHERIA LTDA - MULT 955</t>
  </si>
  <si>
    <t>MEDEIROS &amp; MEDEIROS LTDA - MULT 956</t>
  </si>
  <si>
    <t>Campos Belos</t>
  </si>
  <si>
    <t>JETRO MEDEIROS - MULT 957</t>
  </si>
  <si>
    <t>Posse</t>
  </si>
  <si>
    <t>MAIZA S. DA FONSECA - MULT 958</t>
  </si>
  <si>
    <t>Vila Bela Da Santíssima Trindade</t>
  </si>
  <si>
    <t>EDISON CHAVES DE REZENDE NETO - MULT 959</t>
  </si>
  <si>
    <t>VERACI PEREIRA DE ARAUJO - MULT 960</t>
  </si>
  <si>
    <t>Piritiba</t>
  </si>
  <si>
    <t>ANA PAULA DE AZEVEDO - MULT 961</t>
  </si>
  <si>
    <t>PEREIRA E REZENDE LTDA - MULT 964</t>
  </si>
  <si>
    <t>Campo Verde</t>
  </si>
  <si>
    <t>I C S DOS SANTOS - MULT 965</t>
  </si>
  <si>
    <t>Campos Lindos</t>
  </si>
  <si>
    <t>MARILENA DOS SANTOS - MULT 966</t>
  </si>
  <si>
    <t>Novo Gama</t>
  </si>
  <si>
    <t>ALESSANDRO HERNANDES - MULT 967</t>
  </si>
  <si>
    <t>Santa Cruz De Monte Castelo</t>
  </si>
  <si>
    <t>J M ARETHA SHOES LTDA - MULT 968</t>
  </si>
  <si>
    <t>Pio Xii</t>
  </si>
  <si>
    <t>KEMMILLY KAUANNY PEREIRA DA SILVA - MULT 969</t>
  </si>
  <si>
    <t>Coromandel</t>
  </si>
  <si>
    <t>LARA DEPRA CECATO - MULT 970</t>
  </si>
  <si>
    <t>Marilândia</t>
  </si>
  <si>
    <t>KAREN GONCALVES DA SILVA - MULT 972</t>
  </si>
  <si>
    <t>São João Evangelista</t>
  </si>
  <si>
    <t>EMANUELLE CHRISTINA DIAS DE OLIVEIRA - MULT 973</t>
  </si>
  <si>
    <t>OSTEN CALCADOS E ACESSORIOS LTDA - MULT 974</t>
  </si>
  <si>
    <t>Curitiba</t>
  </si>
  <si>
    <t>SBJ MULTIMARCAS MODAS E ACESSORIOS LTDA - MULT 975</t>
  </si>
  <si>
    <t>LORENA SANTOS SILVA COSTA - MULT 976</t>
  </si>
  <si>
    <t>Formosa Do Rio Preto</t>
  </si>
  <si>
    <t>LETICIA DA SILVA SOUZA - MULT 977</t>
  </si>
  <si>
    <t>Araruama</t>
  </si>
  <si>
    <t>HELDER FRANCISCO NOGUEIRA DA SILVA - MULT 978</t>
  </si>
  <si>
    <t>Oliveira</t>
  </si>
  <si>
    <t>F MARTINS DE OLIVEIRA - MULT 979</t>
  </si>
  <si>
    <t>Rio Pardo De Minas</t>
  </si>
  <si>
    <t>SANTA BOLSA LTDA - MULT 980</t>
  </si>
  <si>
    <t>Arenápolis</t>
  </si>
  <si>
    <t>ITALLO COMERCIO DE ARTIGOS DO VESTUARIO LIMITADA - MULT 981</t>
  </si>
  <si>
    <t>Natividade (TO)</t>
  </si>
  <si>
    <t>MARIA RITA NORONHA SORIANO REZENDE - MULT 982</t>
  </si>
  <si>
    <t>Barão De Cocais</t>
  </si>
  <si>
    <t>E. P. DE SOUZA - MULT 983</t>
  </si>
  <si>
    <t>Brejetuba</t>
  </si>
  <si>
    <t>CLEIDE SOARES BARROS - MULT 985</t>
  </si>
  <si>
    <t>CARLOS MARCELO PEDROSO CADORE - MULT 986</t>
  </si>
  <si>
    <t>Quaraí</t>
  </si>
  <si>
    <t>ADELCY PASSOS WAGMACKER DE SOUZA - MULT 988</t>
  </si>
  <si>
    <t>Mucurici</t>
  </si>
  <si>
    <t>S S CINTRA - MULT 989</t>
  </si>
  <si>
    <t>Costa Marques</t>
  </si>
  <si>
    <t>FERNANDA MARIA DE BARROS OLIVEIRA - MULT 990</t>
  </si>
  <si>
    <t>Duque De Caxias</t>
  </si>
  <si>
    <t>SC COSTA BIGATTE PEREIRA - MULT 992</t>
  </si>
  <si>
    <t>Seropédica</t>
  </si>
  <si>
    <t>BOAH SHOES E DECOR - MULT 993</t>
  </si>
  <si>
    <t>ANGELA CRISTINE SANTOS DE LUCENA - MULT 994</t>
  </si>
  <si>
    <t>Dias D'Ávila</t>
  </si>
  <si>
    <t>LARISSA RODRIGUES DE OLIVEIRA - MULT 995</t>
  </si>
  <si>
    <t>HEMILLY FERREIRA SILVA - MULT 996</t>
  </si>
  <si>
    <t>Santa Helena De Minas</t>
  </si>
  <si>
    <t>NATHALY</t>
  </si>
  <si>
    <t>DINA FERNANDES ROCHA - MULT 997</t>
  </si>
  <si>
    <t>Itacajá</t>
  </si>
  <si>
    <t>MARCIA C L DOS SANTOS COMERCIO DE CONFECCOES LTDA - MULT 998</t>
  </si>
  <si>
    <t>Afogados Da Ingazeira</t>
  </si>
  <si>
    <t>ELISSANDRA LILIANE DE MACEDO MODAS LTDA - MULT 999</t>
  </si>
  <si>
    <t>Montalvânia</t>
  </si>
  <si>
    <t>JUCINELIA OLIVEIRA SOARES CONSTANTINO - MULT 1001</t>
  </si>
  <si>
    <t>COMERCIAL JPC LTDA - MULT 1002</t>
  </si>
  <si>
    <t>Pancas</t>
  </si>
  <si>
    <t>Tarumirim</t>
  </si>
  <si>
    <t>MAISON BELLA MARIA LTDA - MULT 1004</t>
  </si>
  <si>
    <t>São Cristóvão</t>
  </si>
  <si>
    <t>SAPATARIA SAO PAULO LTDA - MULT 1005</t>
  </si>
  <si>
    <t>JOANA LEANDRO ROCHA SANTOS - MULT 1006</t>
  </si>
  <si>
    <t>Belo Jardim</t>
  </si>
  <si>
    <t>R DA C DOS SANTOS - MULT 1008</t>
  </si>
  <si>
    <t>Buriticupu</t>
  </si>
  <si>
    <t>TRIBO DE LUXO COMERCIO DO VESTUARIO E CALCADOS LTDA - MULT 1010</t>
  </si>
  <si>
    <t>EMERSON JOSE HUGO - MULT 1011</t>
  </si>
  <si>
    <t>Monte Mor</t>
  </si>
  <si>
    <t>ROSANEIDE LEAO TEODORO - MULT 1012</t>
  </si>
  <si>
    <t>MILENE PINHEIRO FARIAS - MULT 1013</t>
  </si>
  <si>
    <t>Abaetetuba</t>
  </si>
  <si>
    <t>MIRIAN DIONISIA COELHO - MULT 1014</t>
  </si>
  <si>
    <t>Pequi</t>
  </si>
  <si>
    <t>JUVENAL FELIX OTAVIANO DOS SANTOS - MULT 1015</t>
  </si>
  <si>
    <t>Cachoeira Alta</t>
  </si>
  <si>
    <t>GOMES SA BRASIL LTDA - MULT 1016</t>
  </si>
  <si>
    <t>Votuporanga</t>
  </si>
  <si>
    <t>L. BORGES MARIANO NUNES LTDA - MULT 1017</t>
  </si>
  <si>
    <t>SANDRA DE OLIVEIRA MATOS - MULT 1018</t>
  </si>
  <si>
    <t>Cruzeiro Do Sul (AC)</t>
  </si>
  <si>
    <t>L S STORE LTDA - MULT 1019</t>
  </si>
  <si>
    <t>Naviraí</t>
  </si>
  <si>
    <t>CASA DE CALCADOS PIEDADE LTDA - MULT 1020</t>
  </si>
  <si>
    <t>Piedade</t>
  </si>
  <si>
    <t>QCHARME CONFECCOES LTDA - MULT 1021</t>
  </si>
  <si>
    <t>XIRLEI LIMA SILVA DE OLIVEIRA - MULT 1022</t>
  </si>
  <si>
    <t>Extrema</t>
  </si>
  <si>
    <t>LYVIA ABREU DOS SANTOS - MULT 1023</t>
  </si>
  <si>
    <t>Guapó</t>
  </si>
  <si>
    <t>KAREN RIBEIRO MONTEIRO BEZERRA - MULT 1025</t>
  </si>
  <si>
    <t>Colinas Do Tocantins</t>
  </si>
  <si>
    <t>O LINDA CONFECCOES LTDA - MULT 1026</t>
  </si>
  <si>
    <t>Paraopeba</t>
  </si>
  <si>
    <t>VR CALCADOS E ACESSORIOS LTDA - MULT 1027</t>
  </si>
  <si>
    <t>Cícero Dantas</t>
  </si>
  <si>
    <t>JESIEL VASQUES DE MEDEIROS - MULT 1028</t>
  </si>
  <si>
    <t>VALDAIR DE SOUZA ALVES - MULT 1029</t>
  </si>
  <si>
    <t>Paulo Afonso</t>
  </si>
  <si>
    <t>MANUELINA CORDEIRO RIQUE DA SILVA - MULT 1030</t>
  </si>
  <si>
    <t>Sapé</t>
  </si>
  <si>
    <t>IZABELLA APOLINARIO ALVES FIGUEIREDO - MULT 1031</t>
  </si>
  <si>
    <t>Esmeraldas</t>
  </si>
  <si>
    <t>ADAIARA LOPES DE SOUSA GAMA - MULT 1032</t>
  </si>
  <si>
    <t>Avelino Lopes</t>
  </si>
  <si>
    <t>NAYARAOLIVEIRA</t>
  </si>
  <si>
    <t>DERRARA CALCADOS E ACESSORIOS LTDA - MULT 1033</t>
  </si>
  <si>
    <t>Itatiaiuçu</t>
  </si>
  <si>
    <t>A. C. DE MORAIS ALMEIDA LTDA - MULT 1034</t>
  </si>
  <si>
    <t>Medicilândia</t>
  </si>
  <si>
    <t>VALENCA E PINHEIRO COMERCIO LTDA - MULT 1036</t>
  </si>
  <si>
    <t>C H DE SOUSA LTDA - MULT 1037</t>
  </si>
  <si>
    <t>Alhandra</t>
  </si>
  <si>
    <t>EMILIA MARIA L. DO NASCIMENTO TABIRA - MULT 1038</t>
  </si>
  <si>
    <t>Tabira</t>
  </si>
  <si>
    <t>BADULAKES ACESSORIOS LTDA - MULT 1039</t>
  </si>
  <si>
    <t>Ponte Nova</t>
  </si>
  <si>
    <t>DIOGO EUSTÁQUIO DE SOUSA - MULT 1041</t>
  </si>
  <si>
    <t>Presidente Olegário</t>
  </si>
  <si>
    <t>V. ALVES RAMOS - MULT 1042</t>
  </si>
  <si>
    <t>K F TAVARES CANEDO - MULT 1045</t>
  </si>
  <si>
    <t>São Miguel Do Guamá</t>
  </si>
  <si>
    <t>TAUAN BRANDAO DANTAS SANTOS 04564734598 - MULT 1046</t>
  </si>
  <si>
    <t>LUIZ FERNANDO SILVA OLIVEIRA - MULT 1047</t>
  </si>
  <si>
    <t>São João das Missões</t>
  </si>
  <si>
    <t>JOISSE APARECIDA DE AQUINO - MULT 1050</t>
  </si>
  <si>
    <t>São Sebastião Do Anta</t>
  </si>
  <si>
    <t>GISLENE DE SOUZA PIMENTEL - MULT 1052</t>
  </si>
  <si>
    <t>Ervália</t>
  </si>
  <si>
    <t>PEDRO GUILHERME DOS REIS FERREIRA NASCIMENTO - MULT 1054</t>
  </si>
  <si>
    <t>Capinzal Do Norte</t>
  </si>
  <si>
    <t>IZAULINDA OLIVEIRA LOPES CRUZ - MULT 1055</t>
  </si>
  <si>
    <t>Nova União (RO)</t>
  </si>
  <si>
    <t>I P GOULART VIEIRA - MULT 1056</t>
  </si>
  <si>
    <t>MARIA APARECIDA BATISTA MARTINS LTDA - MULT 1058</t>
  </si>
  <si>
    <t>São Luís De Montes Belos</t>
  </si>
  <si>
    <t>VERSIANI &amp; LIMA LTDA - MULT 1059</t>
  </si>
  <si>
    <t>Central De Minas</t>
  </si>
  <si>
    <t>LIVIA RAMAYANE DE OLIVEIRA - MULT 1060</t>
  </si>
  <si>
    <t>Francisco Sá</t>
  </si>
  <si>
    <t>ADRIANA JESUS DOS SANTOS - MULT 1061</t>
  </si>
  <si>
    <t>Acreúna</t>
  </si>
  <si>
    <t>TANEA IMACULADA DE SOUZA RESENDE - MULT 1062</t>
  </si>
  <si>
    <t>Crucilândia</t>
  </si>
  <si>
    <t>RITIELE SILVA BARBOSA - MULT 1064</t>
  </si>
  <si>
    <t>Ibicoara</t>
  </si>
  <si>
    <t>OASIS MULTIMARCAS LTDA - MULT 1065</t>
  </si>
  <si>
    <t>ROBERTA MARIA DE OLIVEIRA - MULT 1066</t>
  </si>
  <si>
    <t>Teixeiras</t>
  </si>
  <si>
    <t>BENDITA SHOES COMERCIO DE CALCADOS E COLCHOES LTDA - MULT 1067</t>
  </si>
  <si>
    <t>Palmeiras De Goiás</t>
  </si>
  <si>
    <t>JOSELANE RODRIGUES DOS SANTOS - MULT 1068</t>
  </si>
  <si>
    <t>Macajuba</t>
  </si>
  <si>
    <t>AGATHA STORE LTDA - MULT 1069</t>
  </si>
  <si>
    <t>São Gotardo</t>
  </si>
  <si>
    <t>ALANNA DE MORAIS REGO BARROS - MULT 1070</t>
  </si>
  <si>
    <t>Pastos Bons</t>
  </si>
  <si>
    <t>A. C. DE MORAIS ALMEIDA - MULT 1071</t>
  </si>
  <si>
    <t>Brasil Novo</t>
  </si>
  <si>
    <t>MARIA DO ROSARIO DIAS LIMA E CIA LTDA - MULT 1072</t>
  </si>
  <si>
    <t>Alvinópolis</t>
  </si>
  <si>
    <t>EUCLECIO RAMOS GORDIANO - MULT 1074</t>
  </si>
  <si>
    <t>COMERCIAL BRASIL LTDA - MULT 1075</t>
  </si>
  <si>
    <t>São Francisco do Guaporé</t>
  </si>
  <si>
    <t>CAMILA ALEXANDRE DA SILVA - MULT 1076</t>
  </si>
  <si>
    <t>Itanhaém</t>
  </si>
  <si>
    <t>JAKELINE JORGE SILVA - MULT 1078</t>
  </si>
  <si>
    <t>Palestina do Pará</t>
  </si>
  <si>
    <t>ELIENAY VIEIRA DE JESUS TAVARES DUTRA - MULT 1079</t>
  </si>
  <si>
    <t>Padre Paraíso</t>
  </si>
  <si>
    <t>JOZIMEIRE BENTO DA SILVA - MULT 1080</t>
  </si>
  <si>
    <t>Santa Cruz (RN)</t>
  </si>
  <si>
    <t>COMERCIO DE VESTUARIOS E ACESSORIOS LA BELLE LTDA - MULT 1081</t>
  </si>
  <si>
    <t>São Pedro Da Aldeia</t>
  </si>
  <si>
    <t>LARISSA MAIA LOBO - MULT 1082</t>
  </si>
  <si>
    <t>Santa Isabel (SP)</t>
  </si>
  <si>
    <t>B. V. DE SOUZA LTDA - MULT 1084</t>
  </si>
  <si>
    <t>Vila Rica</t>
  </si>
  <si>
    <t>IVO DA CONCEICAO RAMOS LEAO - MULT 1085</t>
  </si>
  <si>
    <t>Barreirinhas</t>
  </si>
  <si>
    <t>INOCENCIA CALCADOS LTDA - MULT 1086</t>
  </si>
  <si>
    <t>Picuí</t>
  </si>
  <si>
    <t>BELLA CALCADOS E ACESSORIOS LTDA - MULT 1087</t>
  </si>
  <si>
    <t>Baependi</t>
  </si>
  <si>
    <t>LUIZ GUSTAVO AFONSO &amp; CIA LTDA - MULT 1088</t>
  </si>
  <si>
    <t>Nobres</t>
  </si>
  <si>
    <t>RC CALCADOS LTDA - MULT 1089</t>
  </si>
  <si>
    <t>Minas Novas</t>
  </si>
  <si>
    <t>COMERCIO DE CALCADOS E PERFUMARIA LTDA - MULT 1090</t>
  </si>
  <si>
    <t>Sobral</t>
  </si>
  <si>
    <t>LUCIANA SILVA MUNIZ - MULT 1091</t>
  </si>
  <si>
    <t>Martinho Campos</t>
  </si>
  <si>
    <t>OLIVEIRA E BORGES COMERCIO LTDA - MULT 1092</t>
  </si>
  <si>
    <t>Prata (MG)</t>
  </si>
  <si>
    <t>J P D COELHO - MULT 1093</t>
  </si>
  <si>
    <t>Miranda Do Norte</t>
  </si>
  <si>
    <t>EDERSON P DE SA CONFECCOES - MULT 1094</t>
  </si>
  <si>
    <t>Céu Azul</t>
  </si>
  <si>
    <t>PAULA STORE COMERCIO DE VESTUARIOS E ACESSORIOS LTDA - MULT 1096</t>
  </si>
  <si>
    <t>São Domingos do Prata</t>
  </si>
  <si>
    <t>J A DE CARVALHO COSTA CONFECCOES LTDA - MULT 1097</t>
  </si>
  <si>
    <t>São Domingos das Dores</t>
  </si>
  <si>
    <t>B S DE FREITAS LTDA - MULT 1098</t>
  </si>
  <si>
    <t>ELAINE APARECIDA SOBREIRA SIQUEIRA - MULT 1099</t>
  </si>
  <si>
    <t>Pirapora</t>
  </si>
  <si>
    <t>FENIX FRADE BAZAR LTDA - MULT 1100</t>
  </si>
  <si>
    <t>HELEN MAISA DIAS MACHADO - MULT 1101</t>
  </si>
  <si>
    <t>Porto Velho</t>
  </si>
  <si>
    <t>DAMASCENA COMERCIO DE CALCADOS LTDA - MULT 1102</t>
  </si>
  <si>
    <t>Patos</t>
  </si>
  <si>
    <t>MARIA MAIA LTDA - MULT 1103</t>
  </si>
  <si>
    <t>Pau Dos Ferros</t>
  </si>
  <si>
    <t>VANESSA CRISTINA DOS SANTOS COSTA - MULT 1104</t>
  </si>
  <si>
    <t>Paranaguá</t>
  </si>
  <si>
    <t>R C CUNHA LTDA - MULT 1105</t>
  </si>
  <si>
    <t>Colinas (MA)</t>
  </si>
  <si>
    <t>OZANAN D CUNHA LTDA - MULT 1106</t>
  </si>
  <si>
    <t>D D CUNHA LTDA - MULT 1107</t>
  </si>
  <si>
    <t>Mirador (MA)</t>
  </si>
  <si>
    <t>PATRICIA COURI BRANDAO SILVA - MULT 1108</t>
  </si>
  <si>
    <t>Abre Campo</t>
  </si>
  <si>
    <t>PATRICIA COURI BRANDAO SILVA - MULT 1109</t>
  </si>
  <si>
    <t>Sericita</t>
  </si>
  <si>
    <t>ANA PAULA BARBOSA SANTOS - MULT 1111</t>
  </si>
  <si>
    <t>Sooretama</t>
  </si>
  <si>
    <t>ANTONIA LETICIA CARVALHO TEIXEIRA SILVA - MULT 1112</t>
  </si>
  <si>
    <t>ARAGUAIA CENTER MODAS LTDA - MULT 1113</t>
  </si>
  <si>
    <t>São Miguel Do Araguaia</t>
  </si>
  <si>
    <t>VIVA COMERCIO DE VESTUARIO E ACESSORIOS LTDA - MULT 1114</t>
  </si>
  <si>
    <t>JOAO PAULO PEREIRA BARBOSA 10332408698 - MULT 1115</t>
  </si>
  <si>
    <t>MAGAZINE GEGE OLIVEIRA LTDA - MULT 1117</t>
  </si>
  <si>
    <t>Grão Mogol</t>
  </si>
  <si>
    <t>LUCAS FIGUEIREDO CERRI DOS SANTOS - MULT 1118</t>
  </si>
  <si>
    <t>Mimoso Do Sul</t>
  </si>
  <si>
    <t>DIANA SANTOS DA CRUZ - MULT 1119</t>
  </si>
  <si>
    <t>MARIAGUIMARES</t>
  </si>
  <si>
    <t>NAYARA CRISTINA DA CRUZ BOTELHO - MULT 1120</t>
  </si>
  <si>
    <t>PCVR COMERCIO DE CALCADOS LTDA - MULT 1121</t>
  </si>
  <si>
    <t>Cacoal</t>
  </si>
  <si>
    <t>ADRIANA MARIA DE OLIVEIRA - MULT 1122</t>
  </si>
  <si>
    <t>Riacho de Santana (BA)</t>
  </si>
  <si>
    <t>LIZANDRA SOLETTE CAMARGO FERNANDES DE TOLEDO - MULT 1123</t>
  </si>
  <si>
    <t>FERNANDA FRANCA SOUZA - MULT 1126</t>
  </si>
  <si>
    <t>Tucuruí</t>
  </si>
  <si>
    <t>MICHELE BARBOSA PEREIRA - MULT 1127</t>
  </si>
  <si>
    <t>MARCELA DE O. C. TELES CONFECCOES - MULT 1128</t>
  </si>
  <si>
    <t>MADAME SAPATTO LTDA - MULT 1129</t>
  </si>
  <si>
    <t>Paraúna</t>
  </si>
  <si>
    <t>JM CALÇADOS LTDA - MULT 1130</t>
  </si>
  <si>
    <t>D'DULCE CALCADOS LTDA - MULT 1132</t>
  </si>
  <si>
    <t>DHAENYA SARAH BRANDAO DE SOUZA - MULT 1133</t>
  </si>
  <si>
    <t>Santa Bárbara do Leste</t>
  </si>
  <si>
    <t>VANESSA ALVES DE LIMA - MULT 1134</t>
  </si>
  <si>
    <t>JISLEY DE OLIVEIRA MUNIZ - MULT 1135</t>
  </si>
  <si>
    <t>Jitaúna</t>
  </si>
  <si>
    <t>VITORIA CAIXETA DE FREITAS MOREIRA - MULT 1137</t>
  </si>
  <si>
    <t>Orizona</t>
  </si>
  <si>
    <t>ELIZANGELA GERALDA HILARIO - MULT 1138</t>
  </si>
  <si>
    <t>Mariana</t>
  </si>
  <si>
    <t>GABRIELA INACIO RIBEIRO REZENDE - MULT 1139</t>
  </si>
  <si>
    <t>Alto Taquari</t>
  </si>
  <si>
    <t>TARVYLLASANTOS</t>
  </si>
  <si>
    <t>VITORIA VANESSA RODRIGUES DE OLIVEIRA - MULT 1140</t>
  </si>
  <si>
    <t>BRUNA DE PAULA VASCONCELOS - MULT 1141</t>
  </si>
  <si>
    <t>Matozinhos</t>
  </si>
  <si>
    <t>WILSON CORREA PEREIRA - MULT 1142</t>
  </si>
  <si>
    <t>Eugenópolis</t>
  </si>
  <si>
    <t>ANA PAULA RAIOL DOS SANTOS PORTO LTDA - MULT 1143</t>
  </si>
  <si>
    <t>Vigia</t>
  </si>
  <si>
    <t>J P GUIMARAES RIBEIRO LTDA - MULT 1144</t>
  </si>
  <si>
    <t>Buriti Bravo</t>
  </si>
  <si>
    <t>YASMIN ZANETTE - MULT 1145</t>
  </si>
  <si>
    <t>Palmitinho</t>
  </si>
  <si>
    <t>LA BELLA LTDA - MULT 1147</t>
  </si>
  <si>
    <t>Ibatiba</t>
  </si>
  <si>
    <t>R L DE M FERREIRA - MULT 1148</t>
  </si>
  <si>
    <t>Açu</t>
  </si>
  <si>
    <t>RAIMUNDA ALMEIDA DOS SANTOS - MULT 1149</t>
  </si>
  <si>
    <t>Esperantina (PI)</t>
  </si>
  <si>
    <t>ALEXANDRE BUENO DE MOURA - MULT 1150</t>
  </si>
  <si>
    <t>AMANDA DE SOUSA BERTO RANGEL - MULT 1151</t>
  </si>
  <si>
    <t>São João da Barra</t>
  </si>
  <si>
    <t>ANTONIA GARDENIA DA SILVA FREIRES - MULT 1153</t>
  </si>
  <si>
    <t>Codó</t>
  </si>
  <si>
    <t>DIANETE SANGALLI - MULT 1154</t>
  </si>
  <si>
    <t>Nova Araçá</t>
  </si>
  <si>
    <t>J L COMERCIO VAREJISTA DE CALCADOS - MULT 1155</t>
  </si>
  <si>
    <t>AMANDA VAZZOLER BASTOS - MULT 1156</t>
  </si>
  <si>
    <t>Santa Rita do Itueto</t>
  </si>
  <si>
    <t>DANYELLE SOUZA MARTINS - MULT 1157</t>
  </si>
  <si>
    <t>I C RISCIK - MULT 1158</t>
  </si>
  <si>
    <t>CIA DAS MARCAS LTDA - MULT 1159</t>
  </si>
  <si>
    <t>GILMAR ABREU RUBIO LTDA - MULT 1160</t>
  </si>
  <si>
    <t>Jaciara</t>
  </si>
  <si>
    <t>THOMAZ GUIMARAES LIMA - MULT 1162</t>
  </si>
  <si>
    <t>FLOR DA PELE SERRANA DISTRIBUIDORA E CONFECCOES LTDA - MULT 1163</t>
  </si>
  <si>
    <t>Bom Jardim (RJ)</t>
  </si>
  <si>
    <t>IRACEMA NUNES DE SOUZA - MULT 1164</t>
  </si>
  <si>
    <t>Planura</t>
  </si>
  <si>
    <t>TAINARA BARROS ZANATTA - MULT 1166</t>
  </si>
  <si>
    <t>ELISANGELA ALVES RAMALHO LTDA - MULT 1167</t>
  </si>
  <si>
    <t>Itapetinga</t>
  </si>
  <si>
    <t>PRIFIT STORE LTDA - MULT 1169</t>
  </si>
  <si>
    <t>Buriti Alegre</t>
  </si>
  <si>
    <t>EDIMAR DOS ANJOS JUNIOR - MULT 1170</t>
  </si>
  <si>
    <t>Capela Nova</t>
  </si>
  <si>
    <t>VALDIRENE HERCULANO DO NASCIMENTO MELO - MULT 1171</t>
  </si>
  <si>
    <t>Alto Rio Novo</t>
  </si>
  <si>
    <t>C DOS ANJOS MENDES DE SEABRA LTDA - MULT 1172</t>
  </si>
  <si>
    <t>Seabra</t>
  </si>
  <si>
    <t>AMAVIE COMERCIO DE CALCADOS E ACESSORIOS LTDA - MULT 1173</t>
  </si>
  <si>
    <t>ALICIA BARROS DA SILVA - MULT 1174</t>
  </si>
  <si>
    <t>Grajaú</t>
  </si>
  <si>
    <t>ALDA MARIA DE MEDEIROS - MULT 1175</t>
  </si>
  <si>
    <t>D. NUNES ANDRADE - MULT 1176</t>
  </si>
  <si>
    <t>Camacan</t>
  </si>
  <si>
    <t>FIERY GIRLS BOUTIQUE LTDA - MULT 1177</t>
  </si>
  <si>
    <t>Marataízes</t>
  </si>
  <si>
    <t>ANDREIA MAGALHAES MATA GRANDE - MULT 1178</t>
  </si>
  <si>
    <t>Bannach</t>
  </si>
  <si>
    <t>DAIANE DA CRUZ CARVALHO - MULT 1179</t>
  </si>
  <si>
    <t>Sátiro Dias</t>
  </si>
  <si>
    <t>CLAUDIA DE CASSIA MELO BEZERRA - MULT 1180</t>
  </si>
  <si>
    <t>GABRIEL MARTINS REZENDE - MULT 1181</t>
  </si>
  <si>
    <t>UYARA ENDLICH SOARES ULIANA - MULT 1182</t>
  </si>
  <si>
    <t>Domingos Martins</t>
  </si>
  <si>
    <t>CLAUDIO'S ROUPAS E ACESSORIOS LTDA - MULT 1183</t>
  </si>
  <si>
    <t>Pontalina</t>
  </si>
  <si>
    <t>COMERCIO DE CONFECÇÕES SEM CENSURA LTDA - MULT 1184</t>
  </si>
  <si>
    <t>K. F. SILVA LTDA - MULT 1185</t>
  </si>
  <si>
    <t>MAISA COSTA BOMFIM FERNANDES LTDA - MULT 1186</t>
  </si>
  <si>
    <t>Barretos</t>
  </si>
  <si>
    <t>TALITA BRANDAO SOUZA - MULT 1187</t>
  </si>
  <si>
    <t>Itiúba</t>
  </si>
  <si>
    <t>GARDENIA GONCALVES DA SILVA - MULT 1189</t>
  </si>
  <si>
    <t>Humaitá (AM)</t>
  </si>
  <si>
    <t>ZENE COMERCIO DE CALCADOS LTDA - MULT 1191</t>
  </si>
  <si>
    <t>DANIELE BATISTA FRANCO - MULT 1192</t>
  </si>
  <si>
    <t>Cabeceira Grande</t>
  </si>
  <si>
    <t>PETRACOR LTDA - MULT 1193</t>
  </si>
  <si>
    <t>Pedras de Fogo</t>
  </si>
  <si>
    <t>VERIDIANE RODRIGUES DOS SANTOS - MULT 1194</t>
  </si>
  <si>
    <t>ELAINE FERREIRA DE ALMEIDA - MULT 1195</t>
  </si>
  <si>
    <t>Bom Conselho</t>
  </si>
  <si>
    <t>CLOSET YR MODA FEMININA LTDA - MULT 1196</t>
  </si>
  <si>
    <t>JULIA FEIJOLI RUIZ - MULT 1197</t>
  </si>
  <si>
    <t>ORTOLANI REPRESENTACOES LTDA - MULT 1198</t>
  </si>
  <si>
    <t>Jaú</t>
  </si>
  <si>
    <t>JIMMY HAGABE DA SILVA LIMA - MULT 1199</t>
  </si>
  <si>
    <t>Biritinga</t>
  </si>
  <si>
    <t>KAROLINA LETICIA COSTA SILVA - MULT 1200</t>
  </si>
  <si>
    <t>DANIELLA CALCADOS EIRELI ME - MULT 1201</t>
  </si>
  <si>
    <t>ELIZABETE APARECIDA NOGUEIRA ALVES MOURAO - MULT 1202</t>
  </si>
  <si>
    <t>Pindamonhangaba</t>
  </si>
  <si>
    <t>J L COMERCIO VAREJISTA DE CALCADOS, ROUPAS E ACESSORIOS LTDA - MULT 1204</t>
  </si>
  <si>
    <t>PAULA SOUZA COMERCIO DE VESTUARIO LTDA - MULT 1205</t>
  </si>
  <si>
    <t>Barra do Piraí</t>
  </si>
  <si>
    <t>KARINA DA SILVA JESUINO - MULT 1208</t>
  </si>
  <si>
    <t>G C MIRANDA DA SILVA COM DO VESTUARIOS E ACESSORIOS - MULT 1209</t>
  </si>
  <si>
    <t>Rolim de Moura</t>
  </si>
  <si>
    <t>V. B DE SOUSA - MULT 1210</t>
  </si>
  <si>
    <t>Itamaraju</t>
  </si>
  <si>
    <t>ELAINE APARECIDA RIBEIRO OLIVEIRA - MULT 1212</t>
  </si>
  <si>
    <t>Santos Dumont</t>
  </si>
  <si>
    <t>LEANDRO OTAVIO DE ANDRADE CARVALHO - MULT 1213</t>
  </si>
  <si>
    <t>Bom Sucesso (MG)</t>
  </si>
  <si>
    <t>Itabuna</t>
  </si>
  <si>
    <t>ALINE TEIXEIRA GONCALVES - MULT 1215</t>
  </si>
  <si>
    <t>ROUSECLER RABELO DE SOUZA - MULT 1216</t>
  </si>
  <si>
    <t>SANDREMEIRY VIEIRA DE ANDRADE - MULT 1217</t>
  </si>
  <si>
    <t>Guarani de Goiás</t>
  </si>
  <si>
    <t>YSLLA CLUB DE ANGRA BAZAR LTDA - MULT 1218</t>
  </si>
  <si>
    <t>Angra dos Reis</t>
  </si>
  <si>
    <t>AMANDA MORGADO FARIA - MULT 1219</t>
  </si>
  <si>
    <t>Campos do Jordão</t>
  </si>
  <si>
    <t>CANTINHO DO SONO  COMERCIO  LTDA - MULT 1221</t>
  </si>
  <si>
    <t>Santa Rita de Cássia</t>
  </si>
  <si>
    <t>MAUSSARA COMERCIO DE SAPATOS E ACESSORIOS LTDA - MULT 1222</t>
  </si>
  <si>
    <t>FERNANDA CEDRO DE SOUZA LTDA - MULT 1223</t>
  </si>
  <si>
    <t>Bonito (BA)</t>
  </si>
  <si>
    <t>DENISE BATISTA DE SANTANA - MULT 1225</t>
  </si>
  <si>
    <t>Pitimbu</t>
  </si>
  <si>
    <t>JANAINA TOBIAS RODRIGUES - MULT 1226</t>
  </si>
  <si>
    <t>Aguaí</t>
  </si>
  <si>
    <t>MARIA LUIZA TOMASI - MULT 1227</t>
  </si>
  <si>
    <t>Canarana (MT)</t>
  </si>
  <si>
    <t>MAYARA DE FATIMA CAMBUI CORDEIRO DUARTE - MULT 1228</t>
  </si>
  <si>
    <t>SABRINA OLIVEIRA BOTELHO - MULT 1229</t>
  </si>
  <si>
    <t>BARCELAR &amp; RIBEIRO SERVICO DE BELEZA LTDA - MULT 1230</t>
  </si>
  <si>
    <t>Fernando de Noronha</t>
  </si>
  <si>
    <t>KRAVO E KANELA CALCADOS LTDA - MULT 1231</t>
  </si>
  <si>
    <t>Bonfinópolis</t>
  </si>
  <si>
    <t>LA BELLE - SANTA BARBARA LTDA - MULT 1232</t>
  </si>
  <si>
    <t>ERIVALDO T DA SILVA COMERCIO - MULT 1233</t>
  </si>
  <si>
    <t>GUILHERME AUGUSTO TARDIN BARBOSA JUNIOR - MULT 1234</t>
  </si>
  <si>
    <t>VIP BRASIL COMERCIO LTDA - MULT 1235</t>
  </si>
  <si>
    <t>Ouro Preto</t>
  </si>
  <si>
    <t>VIALUZ COMERCIO DE CALCADOS LTDA - MULT 1236</t>
  </si>
  <si>
    <t>ZINAH PATRICIA M DANGELO CALCADOS - MULT 1237</t>
  </si>
  <si>
    <t>Campo Limpo Paulista</t>
  </si>
  <si>
    <t>M &amp; F CALCADOS LTDA - MULT 1238</t>
  </si>
  <si>
    <t>KARINY PEREIRA NUNES DE MOURA - MULT 1239</t>
  </si>
  <si>
    <t>BOTIC DO SALTO CALCADOS E ACESSORIOS LTDA - MULT 1240</t>
  </si>
  <si>
    <t>ANDREZA DE SALES LOIOLA - MULT 1241</t>
  </si>
  <si>
    <t>Lagarto</t>
  </si>
  <si>
    <t>IVONEIDE DE GODOI - MULT 1242</t>
  </si>
  <si>
    <t>Goianápolis</t>
  </si>
  <si>
    <t>FIORELLA DELUX COMERCIO DE ROUPAS E ACESSORIOS LTDA - MULT 1243</t>
  </si>
  <si>
    <t>WILEN GOMES ALVES JUNIOR - MULT 1244</t>
  </si>
  <si>
    <t>Mutum</t>
  </si>
  <si>
    <t>JURALUZIE ESTACHIOTE SANTOS VIVAS ME - MULT 1245</t>
  </si>
  <si>
    <t>DAGMAR FERREIRA DE FREITAS - MULT 1246</t>
  </si>
  <si>
    <t>Iturama</t>
  </si>
  <si>
    <t>MICHELE CRISTINA DE FREITAS MENDES - MULT 1247</t>
  </si>
  <si>
    <t>Funilândia</t>
  </si>
  <si>
    <t>MARANATA CONFECCOES LIMITADA - MULT 1248</t>
  </si>
  <si>
    <t>Cacaulândia</t>
  </si>
  <si>
    <t>CALÇADOS E ACESSÓRIOS LAGOA DOS INGLESES LTDA - MULT 1249</t>
  </si>
  <si>
    <t>THALIA TAINARA VIANA GOMES - MULT 1250</t>
  </si>
  <si>
    <t>RAONE SANTOS EVANGELISTA - MULT 1251</t>
  </si>
  <si>
    <t>AAB FERREIRA VESTUARIOS E ACESSORIOS - MULT 1252</t>
  </si>
  <si>
    <t>Eusébio</t>
  </si>
  <si>
    <t>PAR PERFEITO COMERCIO DE CALCADOS E ACESSORIOS LTDA - MULT 1253</t>
  </si>
  <si>
    <t>Flores Da Cunha</t>
  </si>
  <si>
    <t>URANIA ALMEIDA DA SILVA DE COITE - MULT 1255</t>
  </si>
  <si>
    <t>Serrinha (BA)</t>
  </si>
  <si>
    <t>BARRETO CALCADOS LTDA ME - MULT 1256</t>
  </si>
  <si>
    <t>Nossa Senhora das Dores</t>
  </si>
  <si>
    <t>RAPHAEL MAIA CONFECCOES LTDA - MULT 1257</t>
  </si>
  <si>
    <t>Marabá</t>
  </si>
  <si>
    <t>FONTELE MODA FEMININA LTDA - MULT 1258</t>
  </si>
  <si>
    <t>Ijaci</t>
  </si>
  <si>
    <t>CATIELE CUNHA MODA PRAIA PRESENTE E ACESSORIOS LTDA. - MULT 1259</t>
  </si>
  <si>
    <t>Lauro de Freitas</t>
  </si>
  <si>
    <t>FABIOLA C R CASOTO - ME - MULT 1260</t>
  </si>
  <si>
    <t>Campo Mourão</t>
  </si>
  <si>
    <t>ANDRE FERNANDES FERREIRA GARCIA - MULT 1261</t>
  </si>
  <si>
    <t>Traipu</t>
  </si>
  <si>
    <t>DANIELA REZENDE MEDEIROS 00781774136 - MULT 1262</t>
  </si>
  <si>
    <t>Paranaiguara</t>
  </si>
  <si>
    <t>ERIKA COSTA DE CARVALHO ME - MULT 1263</t>
  </si>
  <si>
    <t>ELIZANGELA DIAS DA SILVA DE ALBUQUERQUE - MULT 1264</t>
  </si>
  <si>
    <t>VANESSA FELIX DA CUNHA MOREIRA - MULT 1265</t>
  </si>
  <si>
    <t>Brejo Santo</t>
  </si>
  <si>
    <t>GISELLY BARROS OLIVEIRA - MULT 1266</t>
  </si>
  <si>
    <t>Formoso do Araguaia</t>
  </si>
  <si>
    <t>MARIAMAINARDES</t>
  </si>
  <si>
    <t>A &amp; VARIEDADES LTDA - MULT 1267</t>
  </si>
  <si>
    <t>Alvorada (TO)</t>
  </si>
  <si>
    <t>VESTIDA PARA CAUSAR LTDA - MULT 1268</t>
  </si>
  <si>
    <t>FERREIRA &amp; CIA COMERCIO DE ROUPAS LTDA - MULT 1269</t>
  </si>
  <si>
    <t>Santa Carmem</t>
  </si>
  <si>
    <t>NINA &amp; CIA LTDA - MULT 1270</t>
  </si>
  <si>
    <t>Lajinha</t>
  </si>
  <si>
    <t>RAFAEL DE SOUZA LEITE - MULT 1271</t>
  </si>
  <si>
    <t>Monte Negro</t>
  </si>
  <si>
    <t>SCARLETSANTOS</t>
  </si>
  <si>
    <t>MARIA AMELIA PESSALI - MULT 1272</t>
  </si>
  <si>
    <t>Águia Branca</t>
  </si>
  <si>
    <t>CHEIA DE CHARMY COMERCIO LTDA - MULT 1273</t>
  </si>
  <si>
    <t>Nova Bandeirantes</t>
  </si>
  <si>
    <t>ALEXANDRE MOREIRA SANTOS - MULT 1274</t>
  </si>
  <si>
    <t>Betim</t>
  </si>
  <si>
    <t>VANESSA FREITAS MOTTA - MULT 1275</t>
  </si>
  <si>
    <t>Jacareí</t>
  </si>
  <si>
    <t>FREITASVAN COSMETICOS E ACESSORIOS FEMININOS LTDA - MULT 1276</t>
  </si>
  <si>
    <t>FREITASVAN MODA FEMININA LTDA - MULT 1277</t>
  </si>
  <si>
    <t>São José dos Campos</t>
  </si>
  <si>
    <t>TAYNARA KERLLY SOUZA NUNES - MULT 1278</t>
  </si>
  <si>
    <t>Edéia</t>
  </si>
  <si>
    <t>ROMA CALCADOS LTDA - MULT 1280</t>
  </si>
  <si>
    <t>DARVIM MODA E ACESSORIOS LTDA - MULT 1282</t>
  </si>
  <si>
    <t>Cunha</t>
  </si>
  <si>
    <t>MARIA ZELIA FERREIRA DA SILVA - MULT 1283</t>
  </si>
  <si>
    <t>Cajamar</t>
  </si>
  <si>
    <t>USE MULTIMARCAS LTDA - MULT 1284</t>
  </si>
  <si>
    <t>Conceição do Castelo</t>
  </si>
  <si>
    <t>DNA COMERCIO DE ROUPAS LTDA - MULT 1286</t>
  </si>
  <si>
    <t>Cambuí</t>
  </si>
  <si>
    <t>VIVIAN MARINHO DE FREITAS - MULT 1287</t>
  </si>
  <si>
    <t>Guapimirim</t>
  </si>
  <si>
    <t>LUZINETE DUARTE COSTA - MULT 1288</t>
  </si>
  <si>
    <t>Loreto</t>
  </si>
  <si>
    <t>MARIA VALDENIA PEREIRA COSTA - MULT 1289</t>
  </si>
  <si>
    <t>Jaru</t>
  </si>
  <si>
    <t>FIT MORATO II COMERCIO DE ROUPAS E ACESSORIOS LTDA - MULT 1290</t>
  </si>
  <si>
    <t>Francisco Morato</t>
  </si>
  <si>
    <t>DONA LALA LTDA - MULT 1291</t>
  </si>
  <si>
    <t>Chapadão do Sul</t>
  </si>
  <si>
    <t>FRANCISCO DAS CHAGAS BEZERRA DOS SANTOS - MULT 1292</t>
  </si>
  <si>
    <t>Brejo do Cruz</t>
  </si>
  <si>
    <t>SANDRA MARIA PAULA CABRAL - MULT 1293</t>
  </si>
  <si>
    <t>B J L CARDOSO - MULT 1294</t>
  </si>
  <si>
    <t>São José de Mipibu</t>
  </si>
  <si>
    <t>MAIRA MARIA MARTINS ALVES - MULT 1295</t>
  </si>
  <si>
    <t>Serra do Salitre</t>
  </si>
  <si>
    <t>MODAS, CALCADOS E ACESSORIOS D'COSTA LTDA - MULT 1296</t>
  </si>
  <si>
    <t>ANGEL POUBEL ROCHA DE MOURA - MULT 1297</t>
  </si>
  <si>
    <t>Iguaba Grande</t>
  </si>
  <si>
    <t>FIT SHOPPING COMERCIO DE ROUPAS E ACESSORIOS LTDA - MULT 1298</t>
  </si>
  <si>
    <t>DEBORA ALVES MACEDO - MULT 1299</t>
  </si>
  <si>
    <t>Barrolândia</t>
  </si>
  <si>
    <t>LETICIA MAIA LOBO - MULT 1300</t>
  </si>
  <si>
    <t>ADRIANA LIRA LACERDA FERREIRA DA SILVA - MULT 1301</t>
  </si>
  <si>
    <t>MARIA EDUARDA VIEIRA - MULT 1302</t>
  </si>
  <si>
    <t>MAYARA MARIANA DE MORAIS - MULT 1303</t>
  </si>
  <si>
    <t>MATEUS MARQUES GERMANO - MULT 1304</t>
  </si>
  <si>
    <t>RAFAELA VIALLE NASSOUR COMERCIO DE ROUPAS E ACESSORIOS LTDA - MULT 1305</t>
  </si>
  <si>
    <t>Piracaia</t>
  </si>
  <si>
    <t>VALQUIRIA RITA MATINATA LTDA - MULT 1306</t>
  </si>
  <si>
    <t>Santa Ernestina</t>
  </si>
  <si>
    <t>JOICE DE SOUZA PEREIRA - MULT 1307</t>
  </si>
  <si>
    <t>BOUTIQUE VITHRINE LTDA - MULT 1309</t>
  </si>
  <si>
    <t>Santa Rita do Sapucaí</t>
  </si>
  <si>
    <t>GRANDE CALCADOS LTDA - MULT 1310</t>
  </si>
  <si>
    <t>Jussara (GO)</t>
  </si>
  <si>
    <t>L ESSENZA BOUTIQUE LTDA - MULT 1311</t>
  </si>
  <si>
    <t>ELAINE DE OLIVEIRA LIMA - MULT 1312</t>
  </si>
  <si>
    <t>MAGNA SOUSA SOARES - MULT 1313</t>
  </si>
  <si>
    <t>Pedro Afonso</t>
  </si>
  <si>
    <t>P. A. MARQUES ANDRADE LTDA - MULT 1314</t>
  </si>
  <si>
    <t>PRIMAVERA CALCADOS LTDA - MULT 1315</t>
  </si>
  <si>
    <t>DULCILENE MARTINS FERREIRA &amp; CIA LTDA - MULT 1316</t>
  </si>
  <si>
    <t>Itapirapuã</t>
  </si>
  <si>
    <t>EDISON VICENTE FERREIRA - MULT 1317</t>
  </si>
  <si>
    <t>Sanclerlândia</t>
  </si>
  <si>
    <t>JESSICA THAMARA XAVIER - MULT 1318</t>
  </si>
  <si>
    <t>Jaguaré</t>
  </si>
  <si>
    <t>LINDA BOUTIQUE LTDA - MULT 1319</t>
  </si>
  <si>
    <t>Moema</t>
  </si>
  <si>
    <t>MARIA EVANEIDE RODRIGUES DE MELO - MULT 1320</t>
  </si>
  <si>
    <t>Franco da Rocha</t>
  </si>
  <si>
    <t>ANDREIA MATOS DIAS - MULT 1321</t>
  </si>
  <si>
    <t>Santa Helena de Goiás</t>
  </si>
  <si>
    <t>CARLOS EDUARDO E SILVA - MULT 1322</t>
  </si>
  <si>
    <t>M. G. F. SOARES LTDA - MULT 1323</t>
  </si>
  <si>
    <t>MAILA RITIELE GONCALVES DE ALMEIDA - MULT 1324</t>
  </si>
  <si>
    <t>São Francisco (MG)</t>
  </si>
  <si>
    <t>RAQUEL CRUZ BORGES COUTINHO - MULT 1325</t>
  </si>
  <si>
    <t>Lambari</t>
  </si>
  <si>
    <t>GET JM COMERCIO DE ROUPAS E ACESSORIOS LTDA - MULT 1326</t>
  </si>
  <si>
    <t>ALAN MARK SOARES 08750085697 - MULT 1327</t>
  </si>
  <si>
    <t>MARCOS AURELIO CORDEIRO CAVALCANTE - MULT 1329</t>
  </si>
  <si>
    <t>Orocó</t>
  </si>
  <si>
    <t>ANGEANE BEZERRA ALVES VAZ - MULT 1330</t>
  </si>
  <si>
    <t>Venturosa</t>
  </si>
  <si>
    <t>MARIA FELIX DA CONCEICAO SILVA - MULT 1331</t>
  </si>
  <si>
    <t>Uruçuí</t>
  </si>
  <si>
    <t>DEBIA RAYANE FERNANDES DE ARAUJO - MULT 1332</t>
  </si>
  <si>
    <t>Silvânia</t>
  </si>
  <si>
    <t>LUDMILLA LUIZ VIEIRA - MULT 1333</t>
  </si>
  <si>
    <t>Ilhabela</t>
  </si>
  <si>
    <t>ANNA CLARA DE A BARREIRA LTDA - MULT 1334</t>
  </si>
  <si>
    <t>Colméia</t>
  </si>
  <si>
    <t>JESSICA SANTOS TELES RODRIGUES - MULT 1335</t>
  </si>
  <si>
    <t>Mata de São João</t>
  </si>
  <si>
    <t>TAMARA BRAGANCA DE SOUZA - MULT 1336</t>
  </si>
  <si>
    <t>Ouro Fino</t>
  </si>
  <si>
    <t>D. W. DA SILVA - MULT 1337</t>
  </si>
  <si>
    <t>Macapá</t>
  </si>
  <si>
    <t>AP</t>
  </si>
  <si>
    <t>VIRTUOSA EXCELENCIA LTDA - MULT 1338</t>
  </si>
  <si>
    <t>Bayeux</t>
  </si>
  <si>
    <t>V D RODRIGUES ME - MULT 1339</t>
  </si>
  <si>
    <t>AMELIA CALCADOS LTDA - MULT 1341</t>
  </si>
  <si>
    <t>Campanha</t>
  </si>
  <si>
    <t>MONE MODAS LTDA - MULT 1343</t>
  </si>
  <si>
    <t>SUENIA CAVALCANTE DO NASCIMENTO - MULT 1344</t>
  </si>
  <si>
    <t>JANY ERICA DE OLIVEIRA SANTOS - MULT 1345</t>
  </si>
  <si>
    <t>Abel Figueiredo</t>
  </si>
  <si>
    <t>JANAINA FERREIRA PINTO - MULT 1346</t>
  </si>
  <si>
    <t>RODA REDE DE OPORTUNIDADES COM DADOS ARMAZENADOS LTDA - MULT 1347</t>
  </si>
  <si>
    <t>Barueri</t>
  </si>
  <si>
    <t>ALEX SANDRO</t>
  </si>
  <si>
    <t>UZI BOUTIQUE LTDA - MULT 1348</t>
  </si>
  <si>
    <t>JUSCILEY DE OLIVEIRA SILVA CARDOSO - MULT 1349</t>
  </si>
  <si>
    <t>Amargosa</t>
  </si>
  <si>
    <t>WILY DANIELA ROCHA SANTOS - MULT 1350</t>
  </si>
  <si>
    <t>Cacique Doble</t>
  </si>
  <si>
    <t>RIBEIRO BATISTELLE COMERCIO E PRESTACAO DE SERVICOS LTDA - MULT 1351</t>
  </si>
  <si>
    <t>Igarapé</t>
  </si>
  <si>
    <t>ALANNA EVARISTA SILVA BARBOSA - MULT 1352</t>
  </si>
  <si>
    <t>Correntina</t>
  </si>
  <si>
    <t>SAMIA K G FEITOSA - MULT 1353</t>
  </si>
  <si>
    <t>Fronteiras</t>
  </si>
  <si>
    <t>CYNTIA CARDOSO SANTOS - MULT 1354</t>
  </si>
  <si>
    <t>Presidente Venceslau</t>
  </si>
  <si>
    <t>MARIA LUISA BELO GUEDES - MULT 1355</t>
  </si>
  <si>
    <t>AJC DUARTE COMERCIOS DE VESTUARIOS LTDA - MULT 1356</t>
  </si>
  <si>
    <t>Toledo (PR)</t>
  </si>
  <si>
    <t>ROSENILDA DA SILVA ARAUJO DOS SANTOS - MULT 1358</t>
  </si>
  <si>
    <t>Cajati</t>
  </si>
  <si>
    <t>SALETE SIMOES BEZERRA - EPP - MULT 1359</t>
  </si>
  <si>
    <t>LEVITAH CALCADOS E ACESSORIOS LTDA - MULT 1360</t>
  </si>
  <si>
    <t>Tatuí</t>
  </si>
  <si>
    <t>ANDRESSA DE MELO FRANCA - MULT 1361</t>
  </si>
  <si>
    <t>Buíque</t>
  </si>
  <si>
    <t>OZANA CORDEIRO LOPES DELFINO LTDA - MULT 1362</t>
  </si>
  <si>
    <t>Vargem Alegre</t>
  </si>
  <si>
    <t>LEILA RIBEIRO DA SILVA MONTEIRO - MULT 1363</t>
  </si>
  <si>
    <t>RUI A DOS SANTOS LTDA - MULT 1364</t>
  </si>
  <si>
    <t>BOUTIQUE LUZ DA LUA CONFECCOES LTDA - MULT 1365</t>
  </si>
  <si>
    <t>Varzelândia</t>
  </si>
  <si>
    <t>NADIR FERREIRA DA CRUZ - MULT 1366</t>
  </si>
  <si>
    <t>NAYARA FERNANDES DO NASCIMENTO - MULT 1367</t>
  </si>
  <si>
    <t>Caaporã</t>
  </si>
  <si>
    <t>LUIZ GOMES NETO - MULT 1368</t>
  </si>
  <si>
    <t>Portalegre</t>
  </si>
  <si>
    <t>MAICON FERNANDO SACOMAN E CIA LTDA - MULT 1369</t>
  </si>
  <si>
    <t>Roncador</t>
  </si>
  <si>
    <t>MARIA APARECIDA MONTEIRO LIMA - MULT 1370</t>
  </si>
  <si>
    <t>F P MEDEIROS COMERCIO DE CALCADOS - MULT 1371</t>
  </si>
  <si>
    <t>Anchieta (ES)</t>
  </si>
  <si>
    <t>IGOR CAMPOS DA SILVA - MULT 1373</t>
  </si>
  <si>
    <t>ALANA CALDA BETTIN - MULT 1374</t>
  </si>
  <si>
    <t>NAYARA FERNANDES DO NASCIMENTO - MULT 1375</t>
  </si>
  <si>
    <t>CASA DE CALCADOS DOIS IRMAOS LTDA - MULT 1376</t>
  </si>
  <si>
    <t>NEUSA MARIA DOS SANTOS REIS - MULT 1377</t>
  </si>
  <si>
    <t>Conceição do Mato Dentro</t>
  </si>
  <si>
    <t>ELEM ABILIO ALVES FLORIANO - MULT 1378</t>
  </si>
  <si>
    <t>Imaruí</t>
  </si>
  <si>
    <t>MARCIELLA RODRIGUES SOARES - MULT 1379</t>
  </si>
  <si>
    <t>Marianópolis do Tocantins</t>
  </si>
  <si>
    <t>FLAVIA CAMILA GONCALVES - MULT 1380</t>
  </si>
  <si>
    <t>RAYONARA BATISTA DE OLIVEIRA - MULT 1381</t>
  </si>
  <si>
    <t>Belém do Brejo do Cruz</t>
  </si>
  <si>
    <t>ALINE VITORIA DOS SANTOS GOMES - MULT 1382</t>
  </si>
  <si>
    <t>Macaparana</t>
  </si>
  <si>
    <t>JERRY LOPES DOS SANTOS - MULT 1383</t>
  </si>
  <si>
    <t>Medina</t>
  </si>
  <si>
    <t>DEZZ CALCADOS LTDA - MULT 1384</t>
  </si>
  <si>
    <t>Presidente Epitácio</t>
  </si>
  <si>
    <t>LOJA CRISTAL PRESENTES LTDA - MULT 1385</t>
  </si>
  <si>
    <t>Varre-Sai</t>
  </si>
  <si>
    <t>FIT FRANCO I COMERCIO DE ROUPAS E ACESSORIOS LTDA - MULT 1386</t>
  </si>
  <si>
    <t>DIOGO DE PINHO TAVARES - MULT 1387</t>
  </si>
  <si>
    <t>Sabinópolis</t>
  </si>
  <si>
    <t>DIRCE PUCHALSKI DE LIMA LTDA - MULT 1389</t>
  </si>
  <si>
    <t>Itapoá</t>
  </si>
  <si>
    <t>DHIESSYCK AGUIAR PEREIRA - MULT 1390</t>
  </si>
  <si>
    <t>Mozarlândia</t>
  </si>
  <si>
    <t>THAIS LEANDRA DA SILVA - MULT 1391</t>
  </si>
  <si>
    <t>ADRIANA VIEIRA DA SILVA - MULT 1392</t>
  </si>
  <si>
    <t>ARLETE MELO DOS ANJOS CAVALCANTE LTDA - MULT 1393</t>
  </si>
  <si>
    <t>Iati</t>
  </si>
  <si>
    <t>MENINA FACEIRA COMERCIO DE VESTUARIOS LTDA - MULT 1395</t>
  </si>
  <si>
    <t>Nova Monte Verde</t>
  </si>
  <si>
    <t>SILVIA ELIETE MEMBRIVE DOMENE - MULT 1396</t>
  </si>
  <si>
    <t>Elias Fausto</t>
  </si>
  <si>
    <t>SAMELLA DE ARAUJO MELO - MULT 1397</t>
  </si>
  <si>
    <t>V.A RIBEIRO DE PAULA - MULT 1398</t>
  </si>
  <si>
    <t>DAMARES FERREIRA DO NASCIMENTO - MULT 1399</t>
  </si>
  <si>
    <t>Parnamirim (RN)</t>
  </si>
  <si>
    <t>A. W. COMERCIO E SERVICOS DE MATERIAIS DE CONSTRUCAO LTDA - MULT 1400</t>
  </si>
  <si>
    <t>Bujaru</t>
  </si>
  <si>
    <t>THAMARA GOVEIA DE SOUSA - MULT 1401</t>
  </si>
  <si>
    <t>Ananás</t>
  </si>
  <si>
    <t>HERCULANO PINTO SIQUEIRA FILHO ACESSORIOS LTDA - MULT 1402</t>
  </si>
  <si>
    <t>Porangatu</t>
  </si>
  <si>
    <t>DEISIANE DE SOUZA - MULT 1403</t>
  </si>
  <si>
    <t>DIOGO FERRAZ GORGULHO - MULT 1404</t>
  </si>
  <si>
    <t>Maria da Fé</t>
  </si>
  <si>
    <t>LIMA &amp; DANTAS BIJUTERIAIS LTDA - MULT 1405</t>
  </si>
  <si>
    <t>STUDIO 188 LTDA - MULT 1406</t>
  </si>
  <si>
    <t>GRAZIELLE FERREIRA DE MORAIS - MULT 1407</t>
  </si>
  <si>
    <t>ELLEN DE OLIVEIRA SOUSA - MULT 1408</t>
  </si>
  <si>
    <t>BGS COMERCIO LTDA - MULT 1409</t>
  </si>
  <si>
    <t>Uruará</t>
  </si>
  <si>
    <t>STYLE BE PAULA CRIACOES E COMERCIO DE ROUPAS LTDA - MULT 1410</t>
  </si>
  <si>
    <t>Boituva</t>
  </si>
  <si>
    <t>MARIANA ALVES BENTO DE ABREU - MULT 1411</t>
  </si>
  <si>
    <t>Conchas</t>
  </si>
  <si>
    <t>K. C. PEREIRA LTDA - MULT 1412</t>
  </si>
  <si>
    <t>São Félix do Xingu</t>
  </si>
  <si>
    <t>CAVAZA COMERCIO DE ROUPAS E ACESSORIOS LTDA - MULT 1413</t>
  </si>
  <si>
    <t>ELIZETE VIEIRA DE ABREU GOMES - MULT 1414</t>
  </si>
  <si>
    <t>D N SOUZA - MULT 1415</t>
  </si>
  <si>
    <t>LOJA LAVITRINNE SAMAVI LTDA - MULT 1416</t>
  </si>
  <si>
    <t>Santa Maria da Vitória</t>
  </si>
  <si>
    <t>LEILIANE ALMEIDA SILVA - MULT 1417</t>
  </si>
  <si>
    <t>Barro Alto (GO)</t>
  </si>
  <si>
    <t>ALCF CALCADOS LTDA - MULT 1418</t>
  </si>
  <si>
    <t>Guapiaçu</t>
  </si>
  <si>
    <t>FLAVIA MAYRA PAIVA QUEIROZ - MULT 1419</t>
  </si>
  <si>
    <t>Ilha de Itamaracá</t>
  </si>
  <si>
    <t>LAVINIA DE LIMA FREITAS LTDA - MULT 1420</t>
  </si>
  <si>
    <t>Russas</t>
  </si>
  <si>
    <t>JADNA ALINE GARCIA - MULT 1421</t>
  </si>
  <si>
    <t>Jaraguá do Sul</t>
  </si>
  <si>
    <t>UP PREMIUM VESTUARIO LTDA - MULT 1422</t>
  </si>
  <si>
    <t>ERICA VALERIA BARBOSA CLEMENTE PIANCO LEITE - MULT 1423</t>
  </si>
  <si>
    <t>São José do Egito</t>
  </si>
  <si>
    <t>NATALIA DE MOURA ORMANDES RIBEIRO - MULT 1424</t>
  </si>
  <si>
    <t>SANDALIARIA MACAUBAS LTDA - MULT 1425</t>
  </si>
  <si>
    <t>Macaúbas</t>
  </si>
  <si>
    <t>LOJAS JUNIOR CONFECCOES LTDA - MULT 1426</t>
  </si>
  <si>
    <t>Pontes e Lacerda</t>
  </si>
  <si>
    <t>POLLIANI OLIVEIRA SILVA RESENDE - MULT 1427</t>
  </si>
  <si>
    <t>Rio Paranaíba</t>
  </si>
  <si>
    <t>STEFFANE CAROLINE DE OLIVEIRA MELO 02295208122 - MULT 1428</t>
  </si>
  <si>
    <t>Imbé de Minas</t>
  </si>
  <si>
    <t>R S LOPES PEREIRA LTDA - MULT 1429</t>
  </si>
  <si>
    <t>Santa Inês (MA)</t>
  </si>
  <si>
    <t>A. DA SILVA ALVES - MULT 1430</t>
  </si>
  <si>
    <t>I M DA MOTA LTDA - MULT 1431</t>
  </si>
  <si>
    <t>Placas</t>
  </si>
  <si>
    <t>ALANA SILVA ARAUJO - MULT 1432</t>
  </si>
  <si>
    <t>Divinópolis do Tocantins</t>
  </si>
  <si>
    <t>ROSELI BELUSSO - MULT 1433</t>
  </si>
  <si>
    <t>Mangueirinha</t>
  </si>
  <si>
    <t>LAURIZA TEIXEIRA PIMENTEL COMERCIO- ME - MULT 1434</t>
  </si>
  <si>
    <t>Peixe</t>
  </si>
  <si>
    <t>MARCIA AGUIAR CARVALHO - MULT 1436</t>
  </si>
  <si>
    <t>Ponte Alta do Tocantins</t>
  </si>
  <si>
    <t>ALINE VITORIA DOS SANTOS GOMES - MULT 1437</t>
  </si>
  <si>
    <t>WM COMERCIO DE CALCADOS LTDA - MULT 1438</t>
  </si>
  <si>
    <t>Guaraí</t>
  </si>
  <si>
    <t>PASSIE CALCADOS E ACESSORIOS LTDA - MULT 1439</t>
  </si>
  <si>
    <t>CRISTIANE APARECIDA RODRIGUES - MULT 1441</t>
  </si>
  <si>
    <t>ARIANE DE CASSIA OLIVEIRA - MULT 1442</t>
  </si>
  <si>
    <t>Salto de Pirapora</t>
  </si>
  <si>
    <t>MONICA PRISCILA MARTINS - MULT 1443</t>
  </si>
  <si>
    <t>Campo Bom</t>
  </si>
  <si>
    <t>ALEXSANDRA CRISTINA BRANDAO ALMEIDA - MULT 1444</t>
  </si>
  <si>
    <t>Bom Repouso</t>
  </si>
  <si>
    <t>LAURA ELISA DOS REIS CABRERA CUSTODIO - MULT 1445</t>
  </si>
  <si>
    <t>Novo Horizonte (BA)</t>
  </si>
  <si>
    <t>CRISTIANE DE JESUS MELO - MULT 1446</t>
  </si>
  <si>
    <t>Porto dos Gaúchos</t>
  </si>
  <si>
    <t>LB GONCALVES COMERCIO DE CONFECCOES LTDA - MULT 1447</t>
  </si>
  <si>
    <t>Peixoto de Azevedo</t>
  </si>
  <si>
    <t>CAPIM LEMON ROUPAS E CALCADOS LTDA - MULT 1448</t>
  </si>
  <si>
    <t>Pavão</t>
  </si>
  <si>
    <t>PEDRO ARLON BARROS FRIZZO - MULT 1449</t>
  </si>
  <si>
    <t>LUANNA KEYLLA PEREIRA DE ALVARENGA - MULT 1450</t>
  </si>
  <si>
    <t>Mesquita (RJ)</t>
  </si>
  <si>
    <t>LETICIA S ALVARENGA - CALCADOS LTDA - MULT 1451</t>
  </si>
  <si>
    <t>Ouro Branco (MG)</t>
  </si>
  <si>
    <t>SINARA LAYANE DA SILVA DUARTE - MULT 1452</t>
  </si>
  <si>
    <t>Santa Maria do Pará</t>
  </si>
  <si>
    <t>AMANDA FERNANDES MODA E ACESSORIOS LTDA - MULT 1453</t>
  </si>
  <si>
    <t>Palminópolis</t>
  </si>
  <si>
    <t>LOJA BRASILIENSE LTDA - MULT 1455</t>
  </si>
  <si>
    <t>Araguatins</t>
  </si>
  <si>
    <t>AVILLE PREMIUM STORE LTDA - MULT 1456</t>
  </si>
  <si>
    <t>DANIELLE ALVES ROCHA - MULT 1457</t>
  </si>
  <si>
    <t>TATIANE RODRIGUES DE OLIVEIRA NASCIMENTO - MULT 1458</t>
  </si>
  <si>
    <t>Juscimeira</t>
  </si>
  <si>
    <t>ADRIANA GOMES DE OLIVEIRA - MULT 1459</t>
  </si>
  <si>
    <t>Turvânia</t>
  </si>
  <si>
    <t>M. DE F. M. MEDEIROS - MULT 1460</t>
  </si>
  <si>
    <t>Penedo</t>
  </si>
  <si>
    <t>KATIA APARECIDA MACHADO - MULT 1461</t>
  </si>
  <si>
    <t>SANDE MAGALY SANTOS COSTA - MULT 1462</t>
  </si>
  <si>
    <t>JULIANA FARIAS IANK - MULT 1463</t>
  </si>
  <si>
    <t>Castro</t>
  </si>
  <si>
    <t>RAIANEMARTINS</t>
  </si>
  <si>
    <t>T. D. DE MELLO - CALCADOS LTDA - MULT 1464</t>
  </si>
  <si>
    <t>Ivaiporã</t>
  </si>
  <si>
    <t>VIA MIZZA LTDA - MULT 1465</t>
  </si>
  <si>
    <t>Leopoldina</t>
  </si>
  <si>
    <t>KS ACESSORIOS LTDA - MULT 1466</t>
  </si>
  <si>
    <t>Apiacás</t>
  </si>
  <si>
    <t>SHIRLA DA SILVA DE OLIVEIRA FERREIRA - MULT 1467</t>
  </si>
  <si>
    <t>Cristópolis</t>
  </si>
  <si>
    <t>ZOE COMERCIO DE CALCADOS LTDA - MULT 1468</t>
  </si>
  <si>
    <t>Paranatinga</t>
  </si>
  <si>
    <t>OTOS COMERCIO DE ROUPAS LTDA - MULT 1469</t>
  </si>
  <si>
    <t>Cássia</t>
  </si>
  <si>
    <t>TOP CHARME BARAUNA COMERCIO VAREJISTA - MULT 1470</t>
  </si>
  <si>
    <t>Baraúna (RN)</t>
  </si>
  <si>
    <t>MAGAZINE CENTRAL MODAS LTDA - MULT 1471</t>
  </si>
  <si>
    <t>Mara Rosa</t>
  </si>
  <si>
    <t>SILVANHA DE SOUZA AGUIAR - MULT 1472</t>
  </si>
  <si>
    <t>Brumadinho</t>
  </si>
  <si>
    <t>JULIANA ROCHA MORENO - MULT 1473</t>
  </si>
  <si>
    <t>Boa Nova</t>
  </si>
  <si>
    <t>SULIANO EXPEDITO ALMEIDA - MULT 1474</t>
  </si>
  <si>
    <t>Igaratá</t>
  </si>
  <si>
    <t>SENHORITA PIMENTA LTDA - MULT 1475</t>
  </si>
  <si>
    <t>Otacílio Costa</t>
  </si>
  <si>
    <t>TATI MAIARA RODRIGUES DE MELLO - MULT 1476</t>
  </si>
  <si>
    <t>Novo Progresso</t>
  </si>
  <si>
    <t>RAIMUNDA BARBOSA DA SILVA FALEIRO - MULT 1477</t>
  </si>
  <si>
    <t>FOX COMERCIO DE CALCADOS LTDA - MULT 1478</t>
  </si>
  <si>
    <t>STUDIO Z COMERCIO DE ROUPAS, ACESSORIOS E BELEZA LTDA - MULT 1479</t>
  </si>
  <si>
    <t>ANTONIO RAIMUNDO LEITE ALBINO - MULT 1480</t>
  </si>
  <si>
    <t>São Pedro da Água Branca</t>
  </si>
  <si>
    <t>JULIANA ALVES DA ROCHA - MULT 1481</t>
  </si>
  <si>
    <t>São Miguel Dos Campos</t>
  </si>
  <si>
    <t>CN CONCEICAO LTDA - MULT 1482</t>
  </si>
  <si>
    <t>LETICIA FERRAREZI DE AVELAR BARBOSA - MULT 1483</t>
  </si>
  <si>
    <t>São Pedro dos Ferros</t>
  </si>
  <si>
    <t>MT CALCADOS LTDA - MULT 1484</t>
  </si>
  <si>
    <t>Leopoldo de Bulhões</t>
  </si>
  <si>
    <t>LUIS GUSTAVO CARDOSO PINHEIRO - MULT 1485</t>
  </si>
  <si>
    <t>Itambacuri</t>
  </si>
  <si>
    <t>KAROLINE MARTINS FERREIRA - MULT 1486</t>
  </si>
  <si>
    <t>Porciúncula</t>
  </si>
  <si>
    <t>ZAZA CONFECCAO LTDA - MULT 1487</t>
  </si>
  <si>
    <t>MARIA FRANCISCA DA CONCEICAO SILVA SANTOS - MULT 1488</t>
  </si>
  <si>
    <t>São João do Soter</t>
  </si>
  <si>
    <t>JOHN TREND COMERCIO DE ROUPAS - MULT 1489</t>
  </si>
  <si>
    <t>Recife</t>
  </si>
  <si>
    <t>YVANNA VERAS GUERREIRO - MULT 1490</t>
  </si>
  <si>
    <t>Pirenópolis</t>
  </si>
  <si>
    <t>DONANA SHOES LTDA - MULT 1491</t>
  </si>
  <si>
    <t>Ilhéus</t>
  </si>
  <si>
    <t>MILENY SATURNINO DE SOUZA - MULT 1492</t>
  </si>
  <si>
    <t>Dourados</t>
  </si>
  <si>
    <t>LIDIOMAR FAGUNDES - ME - MULT 1493</t>
  </si>
  <si>
    <t>São José das Palmeiras</t>
  </si>
  <si>
    <t>ILUMINEW DISTRIBUIDORA LTDA - MULT 1494</t>
  </si>
  <si>
    <t>Nova Esperança</t>
  </si>
  <si>
    <t>VIVA BONITA MODA FEMININA LIMITADA - MULT 1495</t>
  </si>
  <si>
    <t>JOSENILDO ALVES GOMES - MULT 1496</t>
  </si>
  <si>
    <t>Areia</t>
  </si>
  <si>
    <t>VIDAL EMPREENDIMENTOS E COMERCIO LTDA - MULT 1497</t>
  </si>
  <si>
    <t>Patu</t>
  </si>
  <si>
    <t>ELIANE CRISTINA MONTENEGRO OLIVEIRA - MULT 1498</t>
  </si>
  <si>
    <t>Itacarambi</t>
  </si>
  <si>
    <t>JAILYNE CAMPOS PEIXOTO DA SILVA - MULT 1499</t>
  </si>
  <si>
    <t>Ipameri</t>
  </si>
  <si>
    <t>JOSE BANDEIRA DE CARVALHO NETO - MULT 1500</t>
  </si>
  <si>
    <t>ELIANE APARECIDA DA SILVA 31369341806 - MULT 1501</t>
  </si>
  <si>
    <t>São Paulo</t>
  </si>
  <si>
    <t>JHOY COMERCIAL DE CALCADOS LTDA - MULT 1502</t>
  </si>
  <si>
    <t>Juazeiro do Norte</t>
  </si>
  <si>
    <t>VALDIRENE PEREIRA DE LIMA - MULT 1503</t>
  </si>
  <si>
    <t>Tiros</t>
  </si>
  <si>
    <t>ESTILO RENOVA CHARME LTDA - MULT 1504</t>
  </si>
  <si>
    <t>GIOVANI GOULARTE MICHELS - MULT 1505</t>
  </si>
  <si>
    <t>Criciúma</t>
  </si>
  <si>
    <t>MATHEUS PATRICK LISBOA BATISTA - MULT 1506</t>
  </si>
  <si>
    <t>Vilhena</t>
  </si>
  <si>
    <t>MILENNA RENALIE DE LIMA TAVARES - MULT 1507</t>
  </si>
  <si>
    <t>DANIELLY OLIVEIRA RESGALA LTDA - MULT 1508</t>
  </si>
  <si>
    <t>Nazareno</t>
  </si>
  <si>
    <t>TEREZA CRISTINA LOPES NUNES - MULT 1509</t>
  </si>
  <si>
    <t>Santa Maria do Suaçuí</t>
  </si>
  <si>
    <t>FLOR DA LO COMERCIO E ACESSORIOS LTDA - MULT 1510</t>
  </si>
  <si>
    <t>São Pedro da Aldeia</t>
  </si>
  <si>
    <t>R S MACHADO COMERCIO VAREJISTA DO VESTUARIO - MULT 1511</t>
  </si>
  <si>
    <t>Cabo Frio</t>
  </si>
  <si>
    <t>SILVANA FRANCA SILVA MENDE - MULT 1512</t>
  </si>
  <si>
    <t>Piatã</t>
  </si>
  <si>
    <t>CAROLINA MAGALHAES QUEIROZ - MULT 1513</t>
  </si>
  <si>
    <t>São Miguel</t>
  </si>
  <si>
    <t>MARIA EDNA ALBUQUERQUE DE OLIVEIRA - MULT 1514</t>
  </si>
  <si>
    <t>DONA BELA CONFECCOES LTDA - MULT 1515</t>
  </si>
  <si>
    <t>Conceição do Jacuípe</t>
  </si>
  <si>
    <t>CIRLENE GOMES FREIRE SINICIO - MULT 1516</t>
  </si>
  <si>
    <t>VANESSA CAETANO SILVA - MULT 1517</t>
  </si>
  <si>
    <t>Arujá</t>
  </si>
  <si>
    <t>LIVIA AZEVEDO SILVA - MULT 1518</t>
  </si>
  <si>
    <t>LUMA STORE LTDA - MULT 1519</t>
  </si>
  <si>
    <t>INOVE BOUTIQUE LTDA - MULT 1520</t>
  </si>
  <si>
    <t>DIONE DE OLIVEIRA SILVA LTDA - MULT 1521</t>
  </si>
  <si>
    <t>Brasilândia de Minas</t>
  </si>
  <si>
    <t>MATHEUS MORAIS DE ANDRADE CAVALCANTI - MULT 1522</t>
  </si>
  <si>
    <t>SUELY PEREIRA DE OLIVEIRA - MULT 1523</t>
  </si>
  <si>
    <t>DONNA BRILHANTE LTDA - MULT 1524</t>
  </si>
  <si>
    <t>LUDYMILA SAGLA DE OLIVEIRA SILVA - MULT 1525</t>
  </si>
  <si>
    <t>Terra Nova do Norte</t>
  </si>
  <si>
    <t>VG COSTA CALCADOS E ACESSORIOS - MULT 1526</t>
  </si>
  <si>
    <t>ISABELLE FERREIRA SENHORINI - MULT 1527</t>
  </si>
  <si>
    <t>Caieiras</t>
  </si>
  <si>
    <t>ARAUJO COMERCIO DE CALCADOS LTDA - MULT 1528</t>
  </si>
  <si>
    <t>EIDIANE MIRANDA PILLER - MULT 1529</t>
  </si>
  <si>
    <t>Nova Canaã do Norte</t>
  </si>
  <si>
    <t>K C DO CARMO - MULT 1530</t>
  </si>
  <si>
    <t>LIZANDRA MARIA DA SILVA FERREIRA - MULT 1531</t>
  </si>
  <si>
    <t>LETICIA EDUARDA BATISTA DE ARAUJO - MULT 1532</t>
  </si>
  <si>
    <t>Carapebus</t>
  </si>
  <si>
    <t>R R OLIVEIRA CONFECCOES - MULT 1533</t>
  </si>
  <si>
    <t>Dom Eliseu</t>
  </si>
  <si>
    <t>FLAVIA COUTO DE MELO - MULT 1534</t>
  </si>
  <si>
    <t>Mercês</t>
  </si>
  <si>
    <t>SCHEILA DE CASSIA DAS NEVES - MULT 1535</t>
  </si>
  <si>
    <t>Vargem Alta</t>
  </si>
  <si>
    <t>LELOVE MODAS E ACESSORIOS LTDA - MULT 1536</t>
  </si>
  <si>
    <t>Dormentes</t>
  </si>
  <si>
    <t>MERLEN CRISTINA CARDOSO DE ARAUJO PINHEIRO 06832676638 - MULT 1537</t>
  </si>
  <si>
    <t>ALCIDES PEREIRA DE SOUZA JUNIOR - MULT 1538</t>
  </si>
  <si>
    <t>Aliança</t>
  </si>
  <si>
    <t>RANNAN COMERCIO DE CALCADOS LTDA - MULT 1539</t>
  </si>
  <si>
    <t>Xambioá</t>
  </si>
  <si>
    <t>MARIA VALKIRIA ALVES AMANDO - MULT 1540</t>
  </si>
  <si>
    <t>BORGES COSTARD COMERCIO DE ACESSORIOS LTDA - MULT 1541</t>
  </si>
  <si>
    <t>D &amp; M ACESSORY LTDA - MULT 1542</t>
  </si>
  <si>
    <t>Niquelândia</t>
  </si>
  <si>
    <t>SUILENE DA SILVA SANTOS - MULT 1543</t>
  </si>
  <si>
    <t>Santo Antônio de Leverger</t>
  </si>
  <si>
    <t>RARICE OLIVEIRA ALVES - MULT 1544</t>
  </si>
  <si>
    <t>Curimatá</t>
  </si>
  <si>
    <t>CELIA FRANCISCA RIBEIRO - MULT 1545</t>
  </si>
  <si>
    <t>Itapuranga</t>
  </si>
  <si>
    <t>SUSANNA FERREIRA MENDES TAVARES LTDA - MULT 1546</t>
  </si>
  <si>
    <t>Vicentinópolis</t>
  </si>
  <si>
    <t>MARISA LEITE COMERCIO DE CALCADOS, ROUPAS E ACESSORIOS LTDA - MULT 1547</t>
  </si>
  <si>
    <t>Conchal</t>
  </si>
  <si>
    <t>GUARDA LOOK LTDA - MULT 1548</t>
  </si>
  <si>
    <t>Aiuruoca</t>
  </si>
  <si>
    <t>CAROLE BOUTIQUE LTDA - MULT 1549</t>
  </si>
  <si>
    <t>PATRICIA RODRIGUES DE SOUZA - MULT 1550</t>
  </si>
  <si>
    <t>Guarujá</t>
  </si>
  <si>
    <t>ATUAL COMERCIO VAREJISTA LTDA - MULT 1551</t>
  </si>
  <si>
    <t>Uruaçu</t>
  </si>
  <si>
    <t>FRANCISCO J. ROCHA NETO LTDA - MULT 1552</t>
  </si>
  <si>
    <t>BELLA SHOESS LTDA 1553</t>
  </si>
  <si>
    <t>BETANIA DOS SANTOS VIEIRA BASTOS - MULT 1554</t>
  </si>
  <si>
    <t>DIANE RIES DA COSTA - MULT 1555</t>
  </si>
  <si>
    <t>Tangará (RN)</t>
  </si>
  <si>
    <t>ANAZETE S SANTOS COMERCIO - MULT 1556</t>
  </si>
  <si>
    <t>MAIARA ALVES TOSTA - MULT 1557</t>
  </si>
  <si>
    <t>Canarana (BA)</t>
  </si>
  <si>
    <t>MARI ROCHA CALCADOS LTDA - MULT 1558</t>
  </si>
  <si>
    <t>FELIPE HENRIQUE MENDES LTDA - MULT 1559</t>
  </si>
  <si>
    <t>Presidente Prudente</t>
  </si>
  <si>
    <t>FLAVIANA DE OLIVEIRA SOUZA - MULT 1560</t>
  </si>
  <si>
    <t>Tupanatinga</t>
  </si>
  <si>
    <t>JESSICA INGRID SILVA TRINDADE - MULT 1561</t>
  </si>
  <si>
    <t>Guaraciama</t>
  </si>
  <si>
    <t>NATANNE GONCALVES MANGUEIRA - MULT 1562</t>
  </si>
  <si>
    <t>Buritirama</t>
  </si>
  <si>
    <t>MATHEUS WENDRICK RODRIGUES COSTA - MULT 1563</t>
  </si>
  <si>
    <t>MARIA DE FATIMA KARAOGLAN LIMA - MULT 1564</t>
  </si>
  <si>
    <t>Utinga</t>
  </si>
  <si>
    <t>LAURINDA FERNANDES RABELO - MULT 1565</t>
  </si>
  <si>
    <t>Itupiranga</t>
  </si>
  <si>
    <t>ALINE REGO ANTUNES - MULT 1566</t>
  </si>
  <si>
    <t>Oiapoque</t>
  </si>
  <si>
    <t>CLAUDIA TEIXEIRA SOUZA MELO - MULT 1567</t>
  </si>
  <si>
    <t>Inhapi</t>
  </si>
  <si>
    <t>ANDRELEOCADIO</t>
  </si>
  <si>
    <t>JESSICA OLIVEIRA DOS SANTOS - MULT 1568</t>
  </si>
  <si>
    <t>Cujubim</t>
  </si>
  <si>
    <t>MINUZA ALCIENE CARDOSO DAYRELL - MULT 1569</t>
  </si>
  <si>
    <t>EDINEIA SOARES DA FONSECA - MULT 1570</t>
  </si>
  <si>
    <t>CLAUDIA HORANNA LIMA DE JESUS - MULT 1571</t>
  </si>
  <si>
    <t>ELISANGELA ROQUE DE OLIVEIRA FERNANDES - MULT 1572</t>
  </si>
  <si>
    <t>ANDREIA DIVINA VINHAL DE SOUZA - MULT 1573</t>
  </si>
  <si>
    <t>Carmo Do Rio Verde</t>
  </si>
  <si>
    <t>SERLEIA DE CASSIA RAMOS SILVA - MULT 1574</t>
  </si>
  <si>
    <t>Diadema</t>
  </si>
  <si>
    <t>LARISSA VILHENA COMERCIO E SERVICOS LTDA - MULT 1575</t>
  </si>
  <si>
    <t>SPACE MODAS LTDA - MULT 1576</t>
  </si>
  <si>
    <t>Montividiu</t>
  </si>
  <si>
    <t>KATIA FELIZARDO DA SILVA LEAL - MULT 1577</t>
  </si>
  <si>
    <t>Augustinópolis</t>
  </si>
  <si>
    <t>LETICIA MODAS LTDA - MULT 1578</t>
  </si>
  <si>
    <t>Veredinha</t>
  </si>
  <si>
    <t>MARCELLI CRISTINA SILVEIRA DA MOTA - MULT 1579</t>
  </si>
  <si>
    <t>Palhoça</t>
  </si>
  <si>
    <t>REGIANE APARECIDA PANCINE DOS SANTOS - MULT 1580</t>
  </si>
  <si>
    <t>CELINET SILVA PEIXOTO - MULT 1581</t>
  </si>
  <si>
    <t>IRLANE CARVALHO COSTA - MULT 1582</t>
  </si>
  <si>
    <t>TROPICANA MODA BRASILEIRA LTDA - MULT 1583</t>
  </si>
  <si>
    <t>BY NILDO PAIM LTDA - MULT 1584</t>
  </si>
  <si>
    <t>FRANCI MODA MAIOR LTDA - MULT 1585</t>
  </si>
  <si>
    <t>Itarana</t>
  </si>
  <si>
    <t>WASHINGTON LUIZ FREIRE DE SA - MULT 1586</t>
  </si>
  <si>
    <t>BENILDA PEREIRA DOMINGOS - MULT 1587</t>
  </si>
  <si>
    <t>BELLA COSTA SHOES - MULT 1588</t>
  </si>
  <si>
    <t>KEILA DORNELAS FEMME STORE LTDA - MULT 1589</t>
  </si>
  <si>
    <t>Timóteo</t>
  </si>
  <si>
    <t>CLARA CALCADOS E CONFECCOES LTDA - MULT 1590</t>
  </si>
  <si>
    <t>Diamantina</t>
  </si>
  <si>
    <t>JOSELMA POLICARPO DE MELO GOMES - MULT 1591</t>
  </si>
  <si>
    <t>ELIETE MODAS LTDA - MULT 1592</t>
  </si>
  <si>
    <t>Casimiro De Abreu</t>
  </si>
  <si>
    <t>MARIA MICHELLINE GALINDO FONSECA - MULT 1593</t>
  </si>
  <si>
    <t>DIVINA APARECIDA NUNES CARVALHO - MULT 1594</t>
  </si>
  <si>
    <t>Campina Verde</t>
  </si>
  <si>
    <t>IVILLA BARBOSA XAVIER - MULT 1595</t>
  </si>
  <si>
    <t>Marechal Floriano</t>
  </si>
  <si>
    <t>MARLON DA SILVA CAVALLARI - MULT 1596</t>
  </si>
  <si>
    <t>JOSEFA IGREJA ROVETTA - MULT 1597</t>
  </si>
  <si>
    <t>Alfredo Chaves</t>
  </si>
  <si>
    <t>G DE OLIVEIRA BARBERINO LTDA - MULT 1598</t>
  </si>
  <si>
    <t>N. M. F. RODRIGUES - MULT 1599</t>
  </si>
  <si>
    <t>SABEH MAGAZINE LTDA - MULT 1600</t>
  </si>
  <si>
    <t>Kaloré</t>
  </si>
  <si>
    <t>I. R. DOS SANTOS - CONFECCOES - MULT 1601</t>
  </si>
  <si>
    <t>ALBINO &amp; SOUSA LTDA - MULT 1602</t>
  </si>
  <si>
    <t>VIVIAN MARINHO DE FREITAS - MULT 1603</t>
  </si>
  <si>
    <t>V G S DOS SANTOS LTDA - MULT 1604</t>
  </si>
  <si>
    <t>Prainha</t>
  </si>
  <si>
    <t>C. S. S. LIMA ARTIGOS DO VESTUARIO - MULT 1605</t>
  </si>
  <si>
    <t>LARISSA RAFAELLA F BORGES LTDA - MULT 1606</t>
  </si>
  <si>
    <t>JOAO VITOR SIQUEIRA RODRIGUES - MULT 1607</t>
  </si>
  <si>
    <t>Peçanha</t>
  </si>
  <si>
    <t>TODA CHIC II LTDA - MULT 1608</t>
  </si>
  <si>
    <t>Axixá do Tocantins</t>
  </si>
  <si>
    <t>TODA CHIC III LTDA - MULT 1609</t>
  </si>
  <si>
    <t>TODA CHIC IIII LTDA - MULT 1610</t>
  </si>
  <si>
    <t>LOJA CRISTAL LTDA - MULT 1611</t>
  </si>
  <si>
    <t>São Gabriel da Palha</t>
  </si>
  <si>
    <t>ELIENAY VIEIRA DE JESUS - MULT 1612</t>
  </si>
  <si>
    <t>ROSANA DE MATOS PEREIRA COUTO - MULT 1613</t>
  </si>
  <si>
    <t>TALITA GONCALVES - MULT 1614</t>
  </si>
  <si>
    <t>BIELLA LTDA - MULT 1615</t>
  </si>
  <si>
    <t>Aruanã</t>
  </si>
  <si>
    <t>WELLYKA ALEXANDRE DE ANDRADE SILVA - MULT 1616</t>
  </si>
  <si>
    <t>Nazaré da Mata</t>
  </si>
  <si>
    <t>RANNAN CALCADOS LTDA - MULT 1617</t>
  </si>
  <si>
    <t>Figueirópolis</t>
  </si>
  <si>
    <t>JOSE LUIZ VENANCIO DE SOUZA - MULT 1618</t>
  </si>
  <si>
    <t>SAULO FREIRE CARVALHO - MULT 1619</t>
  </si>
  <si>
    <t>Boca do Acre</t>
  </si>
  <si>
    <t>PAULA EMILIA MAFIA NIQUINI RIBEIRO - MULT 1620</t>
  </si>
  <si>
    <t>Congonhas</t>
  </si>
  <si>
    <t>C M MOREIRA LTDA - MULT 1621</t>
  </si>
  <si>
    <t>Corumbaíba</t>
  </si>
  <si>
    <t>CONCEITO DE BELEZA LTDA - MULT 1622</t>
  </si>
  <si>
    <t>GENOMA MODAS LTDA - MULT 1623</t>
  </si>
  <si>
    <t>ROSEMERE BRILHANTE DA CONCEICAO - MULT 1624</t>
  </si>
  <si>
    <t>Breu Branco</t>
  </si>
  <si>
    <t>DIVINE CALCADOS E ACESSORIOS LTDA - MULT 1625</t>
  </si>
  <si>
    <t>Registro</t>
  </si>
  <si>
    <t>AURICELIO FERREIRA DE SOUZA BOLSAS - MULT 1626</t>
  </si>
  <si>
    <t>Petrolândia (PE)</t>
  </si>
  <si>
    <t>DECISIVA CONFECCOES LTDA - MULT 1627</t>
  </si>
  <si>
    <t>RITA DE CASSIA C. P. TEIXEIRA - MULT 1628</t>
  </si>
  <si>
    <t>SAMELLA DE ARAUJO MELO - MULT 1629</t>
  </si>
  <si>
    <t>GALERIA MARIA SALETE LTDA EPP - MULT 1630</t>
  </si>
  <si>
    <t>Araripina</t>
  </si>
  <si>
    <t>RODRIGUES ROMAN COMERCIO DE ROUPAS LTDA - MULT 1631</t>
  </si>
  <si>
    <t>Couto Magalhães</t>
  </si>
  <si>
    <t>PCB COMERCIO VAREJISTA DE CALCADOS E ARTIGOS - MULT 1632</t>
  </si>
  <si>
    <t>THIAGO VAZZOLER BASTOS - MULT 1633</t>
  </si>
  <si>
    <t>ELIZABETH FERREIRA DOS SANTOS COSTA - MULT 1634</t>
  </si>
  <si>
    <t>MIRIAN SILVA MARTINS - MULT 1635</t>
  </si>
  <si>
    <t>RODOLFO DANTAS SILVA - MULT 1636</t>
  </si>
  <si>
    <t>Monteiro</t>
  </si>
  <si>
    <t>MURILO RIBAS CESAR CALCADOS - MULT 1637</t>
  </si>
  <si>
    <t>Pariquera-Açu</t>
  </si>
  <si>
    <t>BARANDAS &amp; CAMPANHAO COMERCIO DE CALCADOS E ROUPAS LTDA - MULT 1638</t>
  </si>
  <si>
    <t>Pradópolis</t>
  </si>
  <si>
    <t>JOSE CARLOS VIEIRA - MULT 1639</t>
  </si>
  <si>
    <t>Araçoiaba da Serra</t>
  </si>
  <si>
    <t>JOAO MARCELLO BISPO DA CUNHA LTDA - MULT 1640</t>
  </si>
  <si>
    <t>Itaíba</t>
  </si>
  <si>
    <t>ROBERTA R DA SILVA COMERCIO - MULT 1641</t>
  </si>
  <si>
    <t>Anapu</t>
  </si>
  <si>
    <t>LAMARIE SHOES MULTIMARCAS LTDA - MULT 1642</t>
  </si>
  <si>
    <t>BELLA SHOES LTDA - MULT 1643</t>
  </si>
  <si>
    <t>Joanópolis</t>
  </si>
  <si>
    <t>GISLAINE CRISTINA DA LUZ - MULT 1644</t>
  </si>
  <si>
    <t>Serra Azul</t>
  </si>
  <si>
    <t>COMERCIAL DE CALCADOS AMARANTE - MULT 1645</t>
  </si>
  <si>
    <t>SIMONE PEREIRA FERREIRA - MULT 1646</t>
  </si>
  <si>
    <t>CHAVE_MMM</t>
  </si>
  <si>
    <t>CHAVE_AAA</t>
  </si>
  <si>
    <t>Cod. Par</t>
  </si>
  <si>
    <t>Nome Parceiro</t>
  </si>
  <si>
    <t>STATUS</t>
  </si>
  <si>
    <t>DESCRIÇÃO STATUS</t>
  </si>
  <si>
    <t>Apelido (Vendedor)</t>
  </si>
  <si>
    <t>Nome (Cidade)</t>
  </si>
  <si>
    <t>MESORREGIÃO</t>
  </si>
  <si>
    <t>CHAVE QTD</t>
  </si>
  <si>
    <t>CNPJ2</t>
  </si>
  <si>
    <t>POPULAÇÃO</t>
  </si>
  <si>
    <t>BLOCO POPULACIONAL</t>
  </si>
  <si>
    <t>CLUSTERIZAÇÃO</t>
  </si>
  <si>
    <t>ESTADO</t>
  </si>
  <si>
    <t>REGIÃO</t>
  </si>
  <si>
    <t>CHAVE MÊS</t>
  </si>
  <si>
    <t>CHAVE ANO</t>
  </si>
  <si>
    <t>Data Cadastro</t>
  </si>
  <si>
    <t>&amp;</t>
  </si>
  <si>
    <t>Data cadastramento</t>
  </si>
  <si>
    <t>CLARA TOME MULT - 386</t>
  </si>
  <si>
    <t>Loja Inativa</t>
  </si>
  <si>
    <t>Abriu franquia na cidade</t>
  </si>
  <si>
    <t>SEM ATRIBUIÇÃO</t>
  </si>
  <si>
    <t>Acre</t>
  </si>
  <si>
    <t>Norte</t>
  </si>
  <si>
    <t>MELINY VIEIRA - MULT 007</t>
  </si>
  <si>
    <t>&lt;SEM VENDEDOR&gt;</t>
  </si>
  <si>
    <t>Aracruz</t>
  </si>
  <si>
    <t>Alagoas</t>
  </si>
  <si>
    <t>Nordeste</t>
  </si>
  <si>
    <t>Amapá</t>
  </si>
  <si>
    <t>Amazonas</t>
  </si>
  <si>
    <t>GY COLLECTION - MULT 003</t>
  </si>
  <si>
    <t>Inativa</t>
  </si>
  <si>
    <t>Bahia</t>
  </si>
  <si>
    <t>Ceará</t>
  </si>
  <si>
    <t>SOLE - MULT 006</t>
  </si>
  <si>
    <t>Distrito Federal</t>
  </si>
  <si>
    <t>Centro-Oeste</t>
  </si>
  <si>
    <t>BONECAS DE LUXO - MULT 004</t>
  </si>
  <si>
    <t>Espírito Santo</t>
  </si>
  <si>
    <t>Sudeste</t>
  </si>
  <si>
    <t>PIZZAR CALCADOS - MULT 008</t>
  </si>
  <si>
    <t>Não compra mais</t>
  </si>
  <si>
    <t>Ecoporanga</t>
  </si>
  <si>
    <t>ROYAL STYLE - MULT 009</t>
  </si>
  <si>
    <t>Maranhão</t>
  </si>
  <si>
    <t>RELU FASHION - MULT 010</t>
  </si>
  <si>
    <t>Jerônimo Monteiro</t>
  </si>
  <si>
    <t>Mato Grosso</t>
  </si>
  <si>
    <t>Mato Grosso do Sul</t>
  </si>
  <si>
    <t>Minas Gerais</t>
  </si>
  <si>
    <t>CITY SHOES - MULT 013</t>
  </si>
  <si>
    <t>Campina Grande</t>
  </si>
  <si>
    <t>Pará</t>
  </si>
  <si>
    <t>VERSATIL ES - MULT 014</t>
  </si>
  <si>
    <t>Rio Novo Do Sul</t>
  </si>
  <si>
    <t>Paraíba</t>
  </si>
  <si>
    <t>FRANCY MODAS - MULT 015</t>
  </si>
  <si>
    <t>Alto Do Rodrigues</t>
  </si>
  <si>
    <t>Paraná</t>
  </si>
  <si>
    <t>Sul</t>
  </si>
  <si>
    <t>DONATA - MULT 017</t>
  </si>
  <si>
    <t>Goianésia</t>
  </si>
  <si>
    <t>Pernambuco</t>
  </si>
  <si>
    <t>DONNAS - MULT 016</t>
  </si>
  <si>
    <t>Colatina</t>
  </si>
  <si>
    <t>Piauí</t>
  </si>
  <si>
    <t>GATO DE BOTAS - MULT 018</t>
  </si>
  <si>
    <t>Pires Do Rio</t>
  </si>
  <si>
    <t>Rio de Janeiro</t>
  </si>
  <si>
    <t>VERONICA MOURA - MULT 019</t>
  </si>
  <si>
    <t>CLUSTER 1</t>
  </si>
  <si>
    <t>Rio Grande do Norte</t>
  </si>
  <si>
    <t>MADAME LOLLIE - MULT 020</t>
  </si>
  <si>
    <t>Pedreiras</t>
  </si>
  <si>
    <t>CLUSTER 2</t>
  </si>
  <si>
    <t>Rio Grande do Sul</t>
  </si>
  <si>
    <t>OUSADIA MODAS - MULT 021</t>
  </si>
  <si>
    <t>CLUSTER 3</t>
  </si>
  <si>
    <t>Rondônia</t>
  </si>
  <si>
    <t>CLUSTER 4</t>
  </si>
  <si>
    <t>Roraima</t>
  </si>
  <si>
    <t>RR</t>
  </si>
  <si>
    <t>MARIA MARIA - MULT023</t>
  </si>
  <si>
    <t>CLUSTER 5</t>
  </si>
  <si>
    <t>Santa Catarina</t>
  </si>
  <si>
    <t>KEBONITA - MULT -026</t>
  </si>
  <si>
    <t>Cachoeiro De Itapemirim</t>
  </si>
  <si>
    <t>TANEA MODAS CASTELO - MULT 025</t>
  </si>
  <si>
    <t>Castelo</t>
  </si>
  <si>
    <t>Sergipe</t>
  </si>
  <si>
    <t>TANEA MODAS VENDA NOVA IM - MULT 024</t>
  </si>
  <si>
    <t>Venda Nova Do Imigrante</t>
  </si>
  <si>
    <t>Tocantins</t>
  </si>
  <si>
    <t>SAPATARIA GUERRA - MULT 027</t>
  </si>
  <si>
    <t>Vitorino Freire</t>
  </si>
  <si>
    <t>DANIVAREJO - MULT 028</t>
  </si>
  <si>
    <t>LILI STORE - MULT029</t>
  </si>
  <si>
    <t>Várzea Da Palma</t>
  </si>
  <si>
    <t>ZIA PIETRA SHOES - MULT 031</t>
  </si>
  <si>
    <t>SPASSO FEMININO - MULT 034</t>
  </si>
  <si>
    <t>JULIETA - MULT 036</t>
  </si>
  <si>
    <t>SHIRLEY CALCADOS - MULT 037</t>
  </si>
  <si>
    <t>TANEA MODAS ALEGRE - MULT 039</t>
  </si>
  <si>
    <t>CLUB MAIS - MULT 043</t>
  </si>
  <si>
    <t>Paty Do Alferes</t>
  </si>
  <si>
    <t>MOÇA BONITA - MULT 044</t>
  </si>
  <si>
    <t>Rio Bonito</t>
  </si>
  <si>
    <t>PIMENTA ROSA - MULT 045</t>
  </si>
  <si>
    <t>A GOIANINHA - MULT 046</t>
  </si>
  <si>
    <t>Catalão</t>
  </si>
  <si>
    <t>TIFFANY'S - MULT 048</t>
  </si>
  <si>
    <t>Bom Jesus De Goiás</t>
  </si>
  <si>
    <t>FERNANDA CALCADOS - MULT 049</t>
  </si>
  <si>
    <t>Loja Substituida</t>
  </si>
  <si>
    <t>FAROL FASHION - MULT 050</t>
  </si>
  <si>
    <t>ROSY MODAS - MULT 052</t>
  </si>
  <si>
    <t>Barra Do Piraí</t>
  </si>
  <si>
    <t>LA PLACE - MULT 054</t>
  </si>
  <si>
    <t>Paulista (PE)</t>
  </si>
  <si>
    <t>UW STORE - MULT 053</t>
  </si>
  <si>
    <t>GRAZZY SHOES - MULT 056</t>
  </si>
  <si>
    <t>ANITA - MULT 057</t>
  </si>
  <si>
    <t>KR MODAS - MULT 058</t>
  </si>
  <si>
    <t>Ivinhema</t>
  </si>
  <si>
    <t>INNOVARE MODAS - MULT 059</t>
  </si>
  <si>
    <t>Gurupi</t>
  </si>
  <si>
    <t>ATHENAS - MULT 060</t>
  </si>
  <si>
    <t>Sapezal</t>
  </si>
  <si>
    <t>SEMPRE VIVAS - MULT 061</t>
  </si>
  <si>
    <t>KAUZATTO - MULT 062</t>
  </si>
  <si>
    <t>ACIOLLE STORE - MULT 063</t>
  </si>
  <si>
    <t>Caruaru</t>
  </si>
  <si>
    <t>TRIBO - MULT 065</t>
  </si>
  <si>
    <t>São Luiz Gonzaga</t>
  </si>
  <si>
    <t>Novo Mundo</t>
  </si>
  <si>
    <t>CONSTANTINE - MULT 068</t>
  </si>
  <si>
    <t>Açailândia</t>
  </si>
  <si>
    <t>DOM FELIPE - MULT 069</t>
  </si>
  <si>
    <t>Cachoeiras De Macacu</t>
  </si>
  <si>
    <t>BELOPASSO - MULT 070</t>
  </si>
  <si>
    <t>CORES E AMORES - MULT 071</t>
  </si>
  <si>
    <t>VERNIZZIS - MULT 072</t>
  </si>
  <si>
    <t>LE BELLE - MULT 074</t>
  </si>
  <si>
    <t>Peixoto De Azevedo</t>
  </si>
  <si>
    <t>LESHOES - MULT076</t>
  </si>
  <si>
    <t>DREAM SHOES - MULT 077</t>
  </si>
  <si>
    <t>SENHORITA ELYZA - MULT 079</t>
  </si>
  <si>
    <t>Planaltina</t>
  </si>
  <si>
    <t>MENINAS COSMETICOS - MULT 078</t>
  </si>
  <si>
    <t>CACIER STORE - MULT 080</t>
  </si>
  <si>
    <t>DI PAULINELLI MULTI - 082</t>
  </si>
  <si>
    <t>Santo Amaro</t>
  </si>
  <si>
    <t>NINACHIC MULT - 087</t>
  </si>
  <si>
    <t>CURTIS CALCADOS MULT - 088</t>
  </si>
  <si>
    <t>Itaberaí</t>
  </si>
  <si>
    <t>PASSOFORT CALÇADOS MULT - 090</t>
  </si>
  <si>
    <t>EMPORIO - MULT 091</t>
  </si>
  <si>
    <t>Entre Rios (BA)</t>
  </si>
  <si>
    <t>Maracás</t>
  </si>
  <si>
    <t>JU BRAND STORE MULT- 093</t>
  </si>
  <si>
    <t>DONNA BELLA MULT - 094</t>
  </si>
  <si>
    <t>TROPICAL CALÇADOS MULT - 096</t>
  </si>
  <si>
    <t>Cordeiro</t>
  </si>
  <si>
    <t>DAYSE MODAS MULT - 095</t>
  </si>
  <si>
    <t>Epitaciolândia</t>
  </si>
  <si>
    <t>TOK RETOK MULT - 098</t>
  </si>
  <si>
    <t>Rondon</t>
  </si>
  <si>
    <t>INVENTA MODA MULT - 099</t>
  </si>
  <si>
    <t>Rio Das Ostras</t>
  </si>
  <si>
    <t>CLUB + MULT - 100</t>
  </si>
  <si>
    <t>Carpina</t>
  </si>
  <si>
    <t>ANABELLY STORE - MULT 101</t>
  </si>
  <si>
    <t>Ponta Porã</t>
  </si>
  <si>
    <t>LAGLE MULT - 102</t>
  </si>
  <si>
    <t>Itapagipe</t>
  </si>
  <si>
    <t>MODERNA STORE MULT - 103</t>
  </si>
  <si>
    <t>MADAME SOFIE MULT - 105</t>
  </si>
  <si>
    <t>DONNA LOLA MULT - 104</t>
  </si>
  <si>
    <t>AMP STORE MULT - 106</t>
  </si>
  <si>
    <t>BLITZ MULT - 107</t>
  </si>
  <si>
    <t>BASIC MULT - 108</t>
  </si>
  <si>
    <t>ELLEN CALÇADOS MULT - 109</t>
  </si>
  <si>
    <t>GNS MODAS MULT - 112</t>
  </si>
  <si>
    <t>Serra Talhada</t>
  </si>
  <si>
    <t>ARUNNA COUROS MULT - 113</t>
  </si>
  <si>
    <t>ELO JEANS MULT - 115</t>
  </si>
  <si>
    <t>DONNA ESTER SERRA TALHADA MULT - 116</t>
  </si>
  <si>
    <t>Baraúna (PB)</t>
  </si>
  <si>
    <t>LC MALHAS MULT - 119</t>
  </si>
  <si>
    <t>MERY CALCADOS MULT - 120</t>
  </si>
  <si>
    <t>GRAUNA JARU MULT - 122</t>
  </si>
  <si>
    <t>São Mateus</t>
  </si>
  <si>
    <t>Aquidauana</t>
  </si>
  <si>
    <t>BABI LAGE BOUTIQUE MULT - 124</t>
  </si>
  <si>
    <t>MORAIS CALCADOS MULT - 126</t>
  </si>
  <si>
    <t>DOSS MULT - 127</t>
  </si>
  <si>
    <t>Campo Grande (MS)</t>
  </si>
  <si>
    <t>PÉ DE MULHER MULT - 128</t>
  </si>
  <si>
    <t>TALITA MULT - 129</t>
  </si>
  <si>
    <t>CALI SHOES MULT - 131</t>
  </si>
  <si>
    <t>HOUPAH MULT - 133</t>
  </si>
  <si>
    <t>LETICIA CLOSET MULT - 134</t>
  </si>
  <si>
    <t>Resende</t>
  </si>
  <si>
    <t>Cantagalo (RJ)</t>
  </si>
  <si>
    <t>FORALL MULT - 138</t>
  </si>
  <si>
    <t>Miracema</t>
  </si>
  <si>
    <t>Trajano De Moraes</t>
  </si>
  <si>
    <t>CAMALEOA MULT - 139</t>
  </si>
  <si>
    <t>MIX BRASIL MULT - 141</t>
  </si>
  <si>
    <t>Itabaiana (PB)</t>
  </si>
  <si>
    <t>VISUAL MULTIMARCAS MULT - 142</t>
  </si>
  <si>
    <t>Torixoréu</t>
  </si>
  <si>
    <t>ANDARE CALÇADOS MULT - 143</t>
  </si>
  <si>
    <t>ANA SHOES MULT - 145</t>
  </si>
  <si>
    <t>Doverlândia</t>
  </si>
  <si>
    <t>RIEDY CANTAGALO MULT - 146</t>
  </si>
  <si>
    <t>LAÇOS E GRAVATAS MULT - 147</t>
  </si>
  <si>
    <t>RIEDY TRAJANO MULT - 148</t>
  </si>
  <si>
    <t>Resende Costa</t>
  </si>
  <si>
    <t>Guaxupé</t>
  </si>
  <si>
    <t>ARMANDO CALÇADOS MULT - 152</t>
  </si>
  <si>
    <t>Campos De Júlio</t>
  </si>
  <si>
    <t>CRAVO E ROSA - MULT 151</t>
  </si>
  <si>
    <t>DIVAS - MULT 153</t>
  </si>
  <si>
    <t>Juazeiro Do Norte</t>
  </si>
  <si>
    <t>RAVENA SHOES MULT - 154</t>
  </si>
  <si>
    <t>VIXE MARIA MULT - 155</t>
  </si>
  <si>
    <t>VIVA INTENSE BRAND MULT - 157</t>
  </si>
  <si>
    <t>Piraí</t>
  </si>
  <si>
    <t>XUS CALÇADOS E ACESSÓRIOS - MULT 159</t>
  </si>
  <si>
    <t>AMELIA MULT - 160</t>
  </si>
  <si>
    <t>ROUPARIA MULT - 161</t>
  </si>
  <si>
    <t>DIAS CALÇADOS - MULT - 163</t>
  </si>
  <si>
    <t>Cardoso Moreira</t>
  </si>
  <si>
    <t>Itabirito</t>
  </si>
  <si>
    <t>KINGDOM STORE MULTI - LOJA 165</t>
  </si>
  <si>
    <t>FIO DE SEDA MULT - 166</t>
  </si>
  <si>
    <t>IDEIA FIXA - MULT 168</t>
  </si>
  <si>
    <t>QUEBRA GELO - MULT - 171</t>
  </si>
  <si>
    <t>PRECATA - MULT 170</t>
  </si>
  <si>
    <t>MONALISA - MULT - 172</t>
  </si>
  <si>
    <t>LOJAS ECONOMIA - MULT - 174</t>
  </si>
  <si>
    <t>MICHELLY NETO CALÇADOS - MULT - 175</t>
  </si>
  <si>
    <t>Ariquemes</t>
  </si>
  <si>
    <t>LR MICHEL - MULT - 176</t>
  </si>
  <si>
    <t>Gravatá</t>
  </si>
  <si>
    <t>Arapiraca</t>
  </si>
  <si>
    <t>MIMOS CALÇADOS MULT - 180</t>
  </si>
  <si>
    <t>Valparaíso</t>
  </si>
  <si>
    <t>VERSATIL MT - MULT - 181</t>
  </si>
  <si>
    <t>ESTRUTURA CALÇADOS - MULT - 182</t>
  </si>
  <si>
    <t>Patos De Minas</t>
  </si>
  <si>
    <t>CRIS GARCIA CLOSET - MULTI - 183</t>
  </si>
  <si>
    <t>MANUELLA - MULT - 184</t>
  </si>
  <si>
    <t>Araguari</t>
  </si>
  <si>
    <t>HAPPY MODAS MULT - 186</t>
  </si>
  <si>
    <t>Campos Altos</t>
  </si>
  <si>
    <t>Itaúna</t>
  </si>
  <si>
    <t>EMPORIO SHOES MULT - 190</t>
  </si>
  <si>
    <t>AF BOUTIQUE MODA FEMININA - MULT 191</t>
  </si>
  <si>
    <t>Loja fechada</t>
  </si>
  <si>
    <t>Canápolis (MG)</t>
  </si>
  <si>
    <t>KONTAGGIO MULT - 194</t>
  </si>
  <si>
    <t>Chapada Dos Guimarães</t>
  </si>
  <si>
    <t>Porto Alegre</t>
  </si>
  <si>
    <t>FIORELLA MULT - 197</t>
  </si>
  <si>
    <t>STYLLUS CALÇADOS MULT - 196</t>
  </si>
  <si>
    <t>Paripueira</t>
  </si>
  <si>
    <t>LU LACERDA BOUTIQUE - MULT - 198</t>
  </si>
  <si>
    <t>Lagoa Santa (MG)</t>
  </si>
  <si>
    <t>TRAPO FINO BOUTIQUE MULTI - 199</t>
  </si>
  <si>
    <t>HELIS CALÇADOS E ACESSÓRIOS - MULT - 200</t>
  </si>
  <si>
    <t>Senador Modestino Gonçalves</t>
  </si>
  <si>
    <t>Cachoeira De Minas</t>
  </si>
  <si>
    <t>ANALOREN MULT - 203</t>
  </si>
  <si>
    <t>A LIBANESA MULT - 204</t>
  </si>
  <si>
    <t>Muriaé</t>
  </si>
  <si>
    <t>BELIEVE MULT - 206</t>
  </si>
  <si>
    <t>Araxá</t>
  </si>
  <si>
    <t>ANNADRI MODA FEMININA MULT - 209</t>
  </si>
  <si>
    <t>MARA MODAS - MULT - 211</t>
  </si>
  <si>
    <t>LUXURY - MULT 212</t>
  </si>
  <si>
    <t>Parnaíba</t>
  </si>
  <si>
    <t>FASHION MODAS E ACESSÓRIOS - MULT - 214</t>
  </si>
  <si>
    <t>ANNY SHOES - MULT - 216</t>
  </si>
  <si>
    <t>TRAPÉZIO CALÇADOS - MULT -215</t>
  </si>
  <si>
    <t>Boa Vista (RR)</t>
  </si>
  <si>
    <t>LOVE DAY - MLFS COMERCIO E SERVICOS MULT-219</t>
  </si>
  <si>
    <t>MARIACHIC MULTIMARCAS MULT - 220</t>
  </si>
  <si>
    <t>Blumenau</t>
  </si>
  <si>
    <t>D&amp;A ROUPAS E ACESSORIOS MULT-221</t>
  </si>
  <si>
    <t>D&amp;A ROUPAS E ACESSORIOS MODESTINO GONÇALVES MULT-222</t>
  </si>
  <si>
    <t>Imperatriz</t>
  </si>
  <si>
    <t>LIÊZ CALÇADOS MULT - 226</t>
  </si>
  <si>
    <t>CALÇAR STORE MULT-224</t>
  </si>
  <si>
    <t>DELUXE MULT - 223</t>
  </si>
  <si>
    <t>OIZLE STORE - MULT - 227</t>
  </si>
  <si>
    <t>Barreiras</t>
  </si>
  <si>
    <t>IMAGEM MODAS BY MARLI MAREGA - MULT - 228</t>
  </si>
  <si>
    <t>Bandeirantes (MS)</t>
  </si>
  <si>
    <t>CHIQUE STORE MULT - 229</t>
  </si>
  <si>
    <t>M LIMA BOUTIQUE - MULT - 224</t>
  </si>
  <si>
    <t>SHOE STORE -MULT 230</t>
  </si>
  <si>
    <t>São José Dos Pinhais</t>
  </si>
  <si>
    <t>OLIMPIO CALÇADOS EIRELI-ME MULT 231</t>
  </si>
  <si>
    <t>MODA CONFORT - MULT - 232</t>
  </si>
  <si>
    <t>JANER CONFECÇÕES MULT - 235</t>
  </si>
  <si>
    <t>Imaculada</t>
  </si>
  <si>
    <t>FE CHIC - MULT - 237</t>
  </si>
  <si>
    <t>AME 1202 MULT-238</t>
  </si>
  <si>
    <t>KAMILLO´S CALCADOS - MULT -239</t>
  </si>
  <si>
    <t>CALÇADOS E CIA - MUL - 240</t>
  </si>
  <si>
    <t>Guarapuava</t>
  </si>
  <si>
    <t>ESTILO CALCADOS - MULT - 241</t>
  </si>
  <si>
    <t>FIKIXIK BOUTIQUE MULT - 242</t>
  </si>
  <si>
    <t>CRIATIVA CALÇADOS - MULT - 243</t>
  </si>
  <si>
    <t>São Caitano</t>
  </si>
  <si>
    <t>EMILLY MODAS MULT - 246</t>
  </si>
  <si>
    <t>Afonso Cláudio</t>
  </si>
  <si>
    <t>BELVEDERE MODAS MULT-247</t>
  </si>
  <si>
    <t>SUCCES BOUTIQUE MULT - 248</t>
  </si>
  <si>
    <t>Belém (PA)</t>
  </si>
  <si>
    <t>MARINA MORENA SHOES MULT - 250</t>
  </si>
  <si>
    <t>Santo Antônio Do Monte</t>
  </si>
  <si>
    <t>MORENA CALCADOS MULT-249</t>
  </si>
  <si>
    <t>AIME SHOES MULT-254</t>
  </si>
  <si>
    <t>TREND PLANALTINA MULT - 256</t>
  </si>
  <si>
    <t>SIALE CALCADOS MULT - 257</t>
  </si>
  <si>
    <t>LIZZ MULTIBRAND MULT - 258</t>
  </si>
  <si>
    <t>J STORE MULT - 259</t>
  </si>
  <si>
    <t>ANGEL STORE - MULT - 260</t>
  </si>
  <si>
    <t>Porto Nacional</t>
  </si>
  <si>
    <t>Vazante</t>
  </si>
  <si>
    <t>TREND GO MULT - 262</t>
  </si>
  <si>
    <t>Araruna (PB)</t>
  </si>
  <si>
    <t>Frei Gaspar</t>
  </si>
  <si>
    <t>BARBARA GONZAGA STORE MULT - 264</t>
  </si>
  <si>
    <t>Apiacá</t>
  </si>
  <si>
    <t>Guanambi</t>
  </si>
  <si>
    <t>DSS CALCADOS MULT - 268</t>
  </si>
  <si>
    <t>São Caetano Do Sul</t>
  </si>
  <si>
    <t>SIM SENHORITA MULT - 269</t>
  </si>
  <si>
    <t>Santa Vitória Do Palmar</t>
  </si>
  <si>
    <t>SCHUMACHER MULT - 271</t>
  </si>
  <si>
    <t>UNIQUE CALCADOS MULT - 273</t>
  </si>
  <si>
    <t>Ressaquinha</t>
  </si>
  <si>
    <t>DOLCE ELEGANZA MULT - 272</t>
  </si>
  <si>
    <t>Petrolina</t>
  </si>
  <si>
    <t>KARINA RABELLO MULT - 276</t>
  </si>
  <si>
    <t>MIXTURA FINA MULT - 279</t>
  </si>
  <si>
    <t>Niterói</t>
  </si>
  <si>
    <t>MANIA DE PÉ MULT - 280</t>
  </si>
  <si>
    <t>Terra Santa</t>
  </si>
  <si>
    <t>TREND DISTRIBUÇÃO MULT - 283</t>
  </si>
  <si>
    <t>ZATRI MULT - 281</t>
  </si>
  <si>
    <t>AMARILIS STORE MULT - 277</t>
  </si>
  <si>
    <t>Parauapebas</t>
  </si>
  <si>
    <t>Sumaré</t>
  </si>
  <si>
    <t>MALACA STORY MULT - 284</t>
  </si>
  <si>
    <t>Crixás</t>
  </si>
  <si>
    <t>TOP FASHION MULT - 286</t>
  </si>
  <si>
    <t>FATIMA CALÇADOS MULT - 285</t>
  </si>
  <si>
    <t>Itaipé</t>
  </si>
  <si>
    <t>SOU MUSA BOUTIQUE MULT - 287</t>
  </si>
  <si>
    <t>Pratápolis</t>
  </si>
  <si>
    <t>TECON MULT - 289</t>
  </si>
  <si>
    <t>Divino</t>
  </si>
  <si>
    <t>Rondonópolis</t>
  </si>
  <si>
    <t>DNA STORE MULT - 293</t>
  </si>
  <si>
    <t>N&amp;N CALCADOS - MULT 294</t>
  </si>
  <si>
    <t>São Miguel Do Guaporé</t>
  </si>
  <si>
    <t>CAROLA MULTIMARCAS MULT - 295</t>
  </si>
  <si>
    <t>Mantenópolis</t>
  </si>
  <si>
    <t>ANA ROSA MULT - 296</t>
  </si>
  <si>
    <t>ESTILOSA MULT - 297</t>
  </si>
  <si>
    <t>MISS MOÁ MULT - 298</t>
  </si>
  <si>
    <t>Nova Odessa</t>
  </si>
  <si>
    <t>BETINA STORE MULT - 300</t>
  </si>
  <si>
    <t>STILLUS CALÇADOS MERCÊS MULT - 301</t>
  </si>
  <si>
    <t>Rio Das Pedras</t>
  </si>
  <si>
    <t>SUPER MODA MULT - 303</t>
  </si>
  <si>
    <t>GB CALÇADOS MULT - 304</t>
  </si>
  <si>
    <t>Cabixi</t>
  </si>
  <si>
    <t>LADY LE MULT - 306</t>
  </si>
  <si>
    <t>JEISE BOUTIQUE MULT - 307</t>
  </si>
  <si>
    <t>Ipueiras (CE)</t>
  </si>
  <si>
    <t>ESPACO LILIAN NAILIL MULT - 308</t>
  </si>
  <si>
    <t>OIZLE CALCADOS E ACESSORIOS MULT - 309</t>
  </si>
  <si>
    <t>LOJA DA JUH MULT - 312</t>
  </si>
  <si>
    <t>LOJA DA JUH MULT - 313</t>
  </si>
  <si>
    <t>LOJA DA JUH GARANHUNS MULT - 314</t>
  </si>
  <si>
    <t>Brasilândia De Minas</t>
  </si>
  <si>
    <t>LOJAS DA JUH ILHEUS MULT - 315</t>
  </si>
  <si>
    <t>ANNA KAROLINNE CLOSET MULT - 316</t>
  </si>
  <si>
    <t>SHOESS MULT - 317</t>
  </si>
  <si>
    <t>LUXURY MULT - 318</t>
  </si>
  <si>
    <t>PATRICIA E POLYANA CALCADOS MULT - 319</t>
  </si>
  <si>
    <t>Unaí</t>
  </si>
  <si>
    <t>LOJA CLAUDIA FLOR MULT - 320</t>
  </si>
  <si>
    <t>L'AMOUR MULT - 321</t>
  </si>
  <si>
    <t>KABE BOUTIQUE MULT - 325</t>
  </si>
  <si>
    <t>Cruzeiro Do Oeste</t>
  </si>
  <si>
    <t>SANTORINE MULT - 324</t>
  </si>
  <si>
    <t>GRATIAR CALCADOS MULT - 323</t>
  </si>
  <si>
    <t>Paraíba Do Sul</t>
  </si>
  <si>
    <t>CHARLOTTE BOUTIQUE MULT - 326</t>
  </si>
  <si>
    <t>Itaberaba</t>
  </si>
  <si>
    <t>ITA VEST MULT - 327</t>
  </si>
  <si>
    <t>LA VITRINE MULT - 328</t>
  </si>
  <si>
    <t>Pinhalzinho (SC)</t>
  </si>
  <si>
    <t>BELLASTORE MULT - 330</t>
  </si>
  <si>
    <t>M STORE MULT - 331</t>
  </si>
  <si>
    <t>FLORATTA SHOES MULT - 333</t>
  </si>
  <si>
    <t>AMATI SHOES MULT - 332</t>
  </si>
  <si>
    <t>ALTOS PASSOS MULT - 334</t>
  </si>
  <si>
    <t>Santana (AP)</t>
  </si>
  <si>
    <t>DAJUH CALCADOS MULT - 335</t>
  </si>
  <si>
    <t>ISIS JOIAS ACESSÓRIOS MULT - 336</t>
  </si>
  <si>
    <t>Poá</t>
  </si>
  <si>
    <t>RUCIETY MULT - 337</t>
  </si>
  <si>
    <t>Barra Do Bugres</t>
  </si>
  <si>
    <t>PE DE MOCA DF MULT - 339</t>
  </si>
  <si>
    <t>MARIANA SANTOS MODA E ACESSORIOS MULT - 340</t>
  </si>
  <si>
    <t>Artur Nogueira</t>
  </si>
  <si>
    <t>GLAMOUR MULT - 342</t>
  </si>
  <si>
    <t>Barra Do Garças</t>
  </si>
  <si>
    <t>ANA BELLE MODA FEMININA MULT - 344</t>
  </si>
  <si>
    <t>CLOSET MULT - 343</t>
  </si>
  <si>
    <t>DAJUH CALCADOS MULT - 346</t>
  </si>
  <si>
    <t>CAROL PRESENTES MULT - 347</t>
  </si>
  <si>
    <t>VITORIA SANTOS MULT - 349</t>
  </si>
  <si>
    <t>KUPER MODAS MULT - 351</t>
  </si>
  <si>
    <t>Luís Eduardo Magalhães</t>
  </si>
  <si>
    <t>LU CALCADOS MULT - 352</t>
  </si>
  <si>
    <t>LA BELLY MULT - 353</t>
  </si>
  <si>
    <t>LOJA TRES CHIC MULT - 354</t>
  </si>
  <si>
    <t>Umuarama</t>
  </si>
  <si>
    <t>MADAME CHICA BOUTIQUE MULT - 357</t>
  </si>
  <si>
    <t>Santa Cruz Do Capibaribe</t>
  </si>
  <si>
    <t>CLARA SCHUH MULT - 358</t>
  </si>
  <si>
    <t>João Pessoa</t>
  </si>
  <si>
    <t>FASHION ELEGANCE MULT - 359</t>
  </si>
  <si>
    <t>Currais Novos</t>
  </si>
  <si>
    <t>SANTA PEGADA MULT - 362</t>
  </si>
  <si>
    <t>Caicó</t>
  </si>
  <si>
    <t>BE FASHION MULT - 360</t>
  </si>
  <si>
    <t>LUISA FLATS MULT - 365</t>
  </si>
  <si>
    <t>LADY'S BOUTIQUE MULT - 364</t>
  </si>
  <si>
    <t>BOUTIQUE ALINE. FREITAS MULT - 366</t>
  </si>
  <si>
    <t>ALANA MODAS MULT - 368</t>
  </si>
  <si>
    <t>ALANA MODAS MULT – 369</t>
  </si>
  <si>
    <t>Eldorado Do Carajás</t>
  </si>
  <si>
    <t>Desterro De Entre Rios</t>
  </si>
  <si>
    <t>ALTIE MULT - 370</t>
  </si>
  <si>
    <t>ELDORADO MAGAZINE MULT - 373</t>
  </si>
  <si>
    <t>SUNFLOWERS MULT - 375</t>
  </si>
  <si>
    <t>Santarém</t>
  </si>
  <si>
    <t>Curral De Dentro</t>
  </si>
  <si>
    <t>FLOR DE LIS CALÇADOS E ACESSORIOS MULT - 380</t>
  </si>
  <si>
    <t>Leme</t>
  </si>
  <si>
    <t>POA MULT - 378</t>
  </si>
  <si>
    <t>Campos Dos Goytacazes</t>
  </si>
  <si>
    <t>SAIA RODADA BOUTIQUE MULT - 382</t>
  </si>
  <si>
    <t>Nova Olímpia (MT)</t>
  </si>
  <si>
    <t>MILLEI A SHOES MULT - 383</t>
  </si>
  <si>
    <t>Novo Oriente De Minas</t>
  </si>
  <si>
    <t>São João Da Boa Vista</t>
  </si>
  <si>
    <t>DY FASHION CALCADOS MULT - 388</t>
  </si>
  <si>
    <t>Fronteira</t>
  </si>
  <si>
    <t>BELISSIMA STORE MULT - 387</t>
  </si>
  <si>
    <t>PEÔNIA CALÇADOS MULT - 385</t>
  </si>
  <si>
    <t>Inhumas</t>
  </si>
  <si>
    <t>STRATEGIA BOUTIQUE MULT - 391</t>
  </si>
  <si>
    <t>JR BOUTIQUE MULT - 393</t>
  </si>
  <si>
    <t>Vargem Grande Paulista</t>
  </si>
  <si>
    <t>530 STORE MULT - 394</t>
  </si>
  <si>
    <t>BASICA FADA MADRINHA MULT - 395</t>
  </si>
  <si>
    <t>Lagoa Da Prata</t>
  </si>
  <si>
    <t>MORENA CHIC MULT - 396</t>
  </si>
  <si>
    <t>Primavera Do Leste</t>
  </si>
  <si>
    <t>IZA AMBROSIO SHOES MULT - 400</t>
  </si>
  <si>
    <t>MANDALA MULT - 399</t>
  </si>
  <si>
    <t>Itumbiara</t>
  </si>
  <si>
    <t>VITRINE MULT - 401</t>
  </si>
  <si>
    <t>VALLENTINA MULT - 403</t>
  </si>
  <si>
    <t>LOJA LAPE MULT - 404</t>
  </si>
  <si>
    <t>JUJULIK STORE MULT - 405</t>
  </si>
  <si>
    <t>Pedra Preta (MT)</t>
  </si>
  <si>
    <t>ISADORA MODAS MULT - 406</t>
  </si>
  <si>
    <t>BETINA CALCADOS MULT - 407</t>
  </si>
  <si>
    <t>LA CHIC BOUTIQUE MULT - 408</t>
  </si>
  <si>
    <t>LAROME CLOSET MULT - 409</t>
  </si>
  <si>
    <t>MARIANA SANTOS PARANOA MULT - 411</t>
  </si>
  <si>
    <t>ABSOLUTA SAPATARIA MULT - 412</t>
  </si>
  <si>
    <t>CRAVO E CANELA MULT - 413</t>
  </si>
  <si>
    <t>São José Do Vale Do Rio Preto</t>
  </si>
  <si>
    <t>FENDA CALÇADOS MULT - 416</t>
  </si>
  <si>
    <t>SANTA ESTIMA MULT - 417</t>
  </si>
  <si>
    <t>LOJA JULIA VASCONCELOS - MULT 420</t>
  </si>
  <si>
    <t>SPAZIO BAGNO MULT - 419</t>
  </si>
  <si>
    <t>FRANCO CALÇADOS E ACESSORIOS MULT - 422</t>
  </si>
  <si>
    <t>SARA MULT - 424</t>
  </si>
  <si>
    <t>São Sebastião Da Grama</t>
  </si>
  <si>
    <t>ALESSANDRA PERINE MULT - 425</t>
  </si>
  <si>
    <t>MANU SHOES MULT - 427</t>
  </si>
  <si>
    <t>LOLA STORE MULT - 426</t>
  </si>
  <si>
    <t>Nova Ubiratã</t>
  </si>
  <si>
    <t>Pedro Leopoldo</t>
  </si>
  <si>
    <t>BOUTIQUE UW STORE - MULT 431</t>
  </si>
  <si>
    <t>LETICIA GOMES MULT - 432</t>
  </si>
  <si>
    <t>Cotia</t>
  </si>
  <si>
    <t>SOFIA SHOES MULT - 435</t>
  </si>
  <si>
    <t>BELLY SHOES MULT - 436</t>
  </si>
  <si>
    <t>AUTENTICAS MODAS MULT - 438</t>
  </si>
  <si>
    <t>VANESSA SHOES MULT - 439</t>
  </si>
  <si>
    <t>LOJAS ELLYSS MULT - 441</t>
  </si>
  <si>
    <t>MAISON KALINE MULT - 440</t>
  </si>
  <si>
    <t>AMADA MULTI MODA MULT - 442</t>
  </si>
  <si>
    <t>MISS ROSA MULT - 444</t>
  </si>
  <si>
    <t>KANDICE CALCADOS MULT - 445</t>
  </si>
  <si>
    <t>Ubá</t>
  </si>
  <si>
    <t>São Joaquim De Bicas</t>
  </si>
  <si>
    <t>ESQUINA DOS CALCADOS MULT - 449</t>
  </si>
  <si>
    <t>Mirante Da Serra</t>
  </si>
  <si>
    <t>Santa Fé Do Araguaia</t>
  </si>
  <si>
    <t>MILLA STORE MULT - 453</t>
  </si>
  <si>
    <t>Aimorés</t>
  </si>
  <si>
    <t>MADAME CHICA ELDORADO DOS CARAJAS MULT - 457</t>
  </si>
  <si>
    <t>IVANA CALÇADOS E ACESSORIOS MULT - 458</t>
  </si>
  <si>
    <t>Colniza</t>
  </si>
  <si>
    <t>A BRASILEIRA  MULT - 463</t>
  </si>
  <si>
    <t>Frederico Westphalen</t>
  </si>
  <si>
    <t>Pouso Alegre</t>
  </si>
  <si>
    <t>BELLA BOUTIQUE SORRISO MULT - 469</t>
  </si>
  <si>
    <t>MARIA CLOTHING MULT - 470</t>
  </si>
  <si>
    <t>ARMAZEM DO CABIDE MULT - 471</t>
  </si>
  <si>
    <t>Campo Novo Do Parecis</t>
  </si>
  <si>
    <t>Nova Olinda (TO)</t>
  </si>
  <si>
    <t>BONITA BOUTIQUE MULT - 476</t>
  </si>
  <si>
    <t>JUH PADRAO BOLSAS E CALCADOS - MULT 474</t>
  </si>
  <si>
    <t>EXUBERANCE CALCADOS MULT - 473</t>
  </si>
  <si>
    <t>SAFIRA MARIA MULT - 477</t>
  </si>
  <si>
    <t>SONHARE CONFECÇOES MULT - 478</t>
  </si>
  <si>
    <t>CRIS FASHION CALCADOS &amp; ACESSORIOS MULT - 479</t>
  </si>
  <si>
    <t>Aracaju</t>
  </si>
  <si>
    <t>CASA ANDRADE MULT - 481</t>
  </si>
  <si>
    <t>Rio Claro (SP)</t>
  </si>
  <si>
    <t>MISS CACAU BOUTIQUE MULT - 480</t>
  </si>
  <si>
    <t>SUNSHINE MULT - 482</t>
  </si>
  <si>
    <t>VERONICA MODAS MULT - 485</t>
  </si>
  <si>
    <t>BOUTIQUE SHOES MULT - 484</t>
  </si>
  <si>
    <t>LC CALCADOS MULT - 483</t>
  </si>
  <si>
    <t>D &amp; G MODA FEMININA - MULT 486</t>
  </si>
  <si>
    <t>EXPO VESTIR MODAS MULT - 487</t>
  </si>
  <si>
    <t>PURO CHARME - MULT 489</t>
  </si>
  <si>
    <t>Sousa</t>
  </si>
  <si>
    <t>SGFM COMERCIO DE CALCADOS E ROUPAS LTDA MULT - 490</t>
  </si>
  <si>
    <t>COMERCIO DE CONFECCOES SEM CENSURA LTDA MULT - 492</t>
  </si>
  <si>
    <t>N A CABEZA MULT - 493</t>
  </si>
  <si>
    <t>BRAVIUM S.A - MULT</t>
  </si>
  <si>
    <t>Capitão Poço</t>
  </si>
  <si>
    <t>LOVE BOUTIQUE PRATA LTDA MULT - 497</t>
  </si>
  <si>
    <t>Canaã Dos Carajás</t>
  </si>
  <si>
    <t>ROSIMEIRE FERREIRA SELVINO - MULT 499</t>
  </si>
  <si>
    <t>Belo Horizonte</t>
  </si>
  <si>
    <t>RAQUEL COMERCIO DE CALCADOS E ACESSORIOS LTDA - MULT 501</t>
  </si>
  <si>
    <t>CONTEMPORANEA CALCADOS E ACESSORIOS LTDA - MULT 502</t>
  </si>
  <si>
    <t>MAIRA LIMA ALVES LTDA - MULT 503</t>
  </si>
  <si>
    <t>FABIOLA PEIXOTO GAZOLA 08857808920 - MULT 504</t>
  </si>
  <si>
    <t>K V F VESTUARIO LTDA - MULT 505</t>
  </si>
  <si>
    <t>Sardoá</t>
  </si>
  <si>
    <t>CHLOE STORE LTDA MULT - 508</t>
  </si>
  <si>
    <t>Cuparaque</t>
  </si>
  <si>
    <t>São Félix De Minas</t>
  </si>
  <si>
    <t>PARAISO TOCANTINS CALCADOS E CONFECCOES LTDA - MULT 510</t>
  </si>
  <si>
    <t>FRANCESCA CALCADOS LTDA - MULT 511</t>
  </si>
  <si>
    <t>L BATISTA DA SILVA LTDA - MULT 513</t>
  </si>
  <si>
    <t>MALLUMI MODA FITNESS E CASUAL LTDA - MULT 514</t>
  </si>
  <si>
    <t>MENDES RAMOS COMERCIO DE CALÇADOS EIRELI - MULT 515</t>
  </si>
  <si>
    <t>DONA IZZA MULTIMARCAS LTDA - 519</t>
  </si>
  <si>
    <t>Vale Do Anari</t>
  </si>
  <si>
    <t>LUANA ALVES ALMEIDA - MULT 520</t>
  </si>
  <si>
    <t>SANTA SAIA INDUSTRIA E COMERCIO DE VESTUARIO LTDA - MULT 521</t>
  </si>
  <si>
    <t>Embu Das Artes</t>
  </si>
  <si>
    <t>Lorena</t>
  </si>
  <si>
    <t>CAMILA FONSECA DA SILVA 04610152185 - MULT 526</t>
  </si>
  <si>
    <t>I P DINIZ COMERCIO DE ROUPAS E ACESSORIOS - MULT 528</t>
  </si>
  <si>
    <t>Macaíba</t>
  </si>
  <si>
    <t>MARQUES CALCADOS LTDA - MULT 530</t>
  </si>
  <si>
    <t>LUAN DE JESUS SILVA - MULT 532</t>
  </si>
  <si>
    <t>São Felipe D'Oeste</t>
  </si>
  <si>
    <t>Itamarati De Minas</t>
  </si>
  <si>
    <t>SR CALÇADOS LTDA - MULT 537</t>
  </si>
  <si>
    <t>SEBASTIAO GONCALVES - MULT 538</t>
  </si>
  <si>
    <t>F C DA ROCHA COMERCIO VAREJISTA DE ROUPAS LTDA - MULT 541</t>
  </si>
  <si>
    <t>CAIO SERGIO SOUSA MARTINS - MULT 545</t>
  </si>
  <si>
    <t>J. ROMAN ROSS LTDA - MULT 546</t>
  </si>
  <si>
    <t>MARIA BATISTA FELIX - MULT 547</t>
  </si>
  <si>
    <t>SANDALIARIA ALTA FLORESTA LTDA - MULT 548</t>
  </si>
  <si>
    <t>DONNAJU COMERCIO DE VESTUARIO E ACESSORIOS LTDA - MULT 550</t>
  </si>
  <si>
    <t>Taiobeiras</t>
  </si>
  <si>
    <t>LUZ BRAND VESTUARIO E ACESSORIOS LTDA - MULT 552</t>
  </si>
  <si>
    <t>Eunápolis</t>
  </si>
  <si>
    <t>MADAME POP COMERCIO DE ROUPAS LTDA - MULT 553</t>
  </si>
  <si>
    <t>Itapejara D'Oeste</t>
  </si>
  <si>
    <t>BELLA SHOES LEOPOLDINA LTDA. - MULT 554</t>
  </si>
  <si>
    <t>Camanducaia</t>
  </si>
  <si>
    <t>FERNANDA GERALDA FERREIRA 13223754610 - MULT 556</t>
  </si>
  <si>
    <t>Itapemirim</t>
  </si>
  <si>
    <t>ANA CLARA VASCONCELOS - MULT 558</t>
  </si>
  <si>
    <t>SISSI SAPATILHAS LTDA - MULT 559</t>
  </si>
  <si>
    <t>LUANA ALVES VASCONCELOS - MULT 560</t>
  </si>
  <si>
    <t>MARIA ENI LINDORO - MULT 561</t>
  </si>
  <si>
    <t>Ubiratã</t>
  </si>
  <si>
    <t>ELENICE FERNANDA DA SILVA - MULT 563</t>
  </si>
  <si>
    <t>MADEOFFICE COMERCIO DE MOVEIS LTDA - MULT 568</t>
  </si>
  <si>
    <t>I DOS S DUTRA LTDA - MULT 569</t>
  </si>
  <si>
    <t>Urupá</t>
  </si>
  <si>
    <t>NILHIA SANTOS DA SILVA - MULT 570</t>
  </si>
  <si>
    <t>Três Corações</t>
  </si>
  <si>
    <t>ANA PAULA DO AMARAL - MULT 571</t>
  </si>
  <si>
    <t>Carapicuíba</t>
  </si>
  <si>
    <t>ELIZABETH OLIVEIRA MOREIRA - ME - MULT 573</t>
  </si>
  <si>
    <t>SARA PERALTA BATISTA - MULT 575</t>
  </si>
  <si>
    <t>GOIANA MULTIMARCAS E PRESENTES LTDA - MULT 577</t>
  </si>
  <si>
    <t>MILENA DE OLIVEIRA LENK FREITAS - MULT 579</t>
  </si>
  <si>
    <t>Foz Do Iguaçu</t>
  </si>
  <si>
    <t>VALDILEIA MOREIRA RODRIGUES - MULT 581</t>
  </si>
  <si>
    <t>Ibiraçu</t>
  </si>
  <si>
    <t>Alto Araguaia</t>
  </si>
  <si>
    <t>NATI PRADO MODAS LTDA - MULT 586</t>
  </si>
  <si>
    <t>PAR PERFEITO LTDA - MULT 587</t>
  </si>
  <si>
    <t>Alagoa Grande</t>
  </si>
  <si>
    <t>Petrópolis</t>
  </si>
  <si>
    <t>J T CALDEIRA RODRIGUES - MULT 589</t>
  </si>
  <si>
    <t>FERNANDA ROSA SALOME - MULT 591</t>
  </si>
  <si>
    <t>M M MORINIGO CALÇADOS - MULT 592</t>
  </si>
  <si>
    <t>ALESSA BOUTIQUE LTDA - MULT 593</t>
  </si>
  <si>
    <t>NC NELMA COSTA CALCADOS E ACESSORIOS LTDA - MULT 595</t>
  </si>
  <si>
    <t>D.O.N.A COMERCIO DE CALCADOS E ACESSORIOS LTDA - MULT 596</t>
  </si>
  <si>
    <t>RAQUEL CRISTINA BENDASOLI - MULT 597</t>
  </si>
  <si>
    <t>MARCIA MARIA PEREIRA BERNARDINO - MULT 599</t>
  </si>
  <si>
    <t>CATRINE GONCALVES DOS SANTOS - MULT 601</t>
  </si>
  <si>
    <t>PILGER &amp; CIA LTDA - MULT 604</t>
  </si>
  <si>
    <t>RAFAELA MONTEIRO PINHEIRO COMERCIAL LTDA - MULT 605</t>
  </si>
  <si>
    <t>RAUL NILTON AGUIAR ARRUDA - MULT 606</t>
  </si>
  <si>
    <t>A. FERRAZ CASTORINO EIRELLI -ME - MULT 608</t>
  </si>
  <si>
    <t>LU CALCADOS LTDA - MULT 609</t>
  </si>
  <si>
    <t>S. FERREIRA DE LIMA LTDA - MULT 611</t>
  </si>
  <si>
    <t>Castanhal</t>
  </si>
  <si>
    <t>Orobó</t>
  </si>
  <si>
    <t>ANDREA FERRO CALCADOS LTDA - MULT 614</t>
  </si>
  <si>
    <t>K L FREITAS DE SOUZA LTDA - MULT 615</t>
  </si>
  <si>
    <t>CARLITA MODAS LTDA - MULT 616</t>
  </si>
  <si>
    <t>ARMAZEM DO CABIDE LTDA - MULT 617</t>
  </si>
  <si>
    <t>JESSICA MELQUIADES DE ARAUJO - MULT 618</t>
  </si>
  <si>
    <t>MARIELLE FERREIRA DOS SANTOS - MULT 619</t>
  </si>
  <si>
    <t>STEFANI NUNES DE ANDRADE RIBEIRO - MULT 625</t>
  </si>
  <si>
    <t>Marechal Deodoro</t>
  </si>
  <si>
    <t>MATEUS HENRIQUE DE LIMA 11644872641 - MULT 629</t>
  </si>
  <si>
    <t>MEDEIROS XAVIER COMERCIO DE VESTUARIO FEMININO LTDA - MULT 631</t>
  </si>
  <si>
    <t>CA DURAES CALCADOS E ACESSORIOS - MULT 632</t>
  </si>
  <si>
    <t>SÃO CALCADOS LTDA - MULT 633</t>
  </si>
  <si>
    <t>Rancho Alegre</t>
  </si>
  <si>
    <t>PRISCILA ELEUTERIO SANTOS VIEIRA - MULT 637</t>
  </si>
  <si>
    <t>ELIOKEILA DOS SANTOS LIMA - MULT 638</t>
  </si>
  <si>
    <t>ANA PAULA SALDANHA JUSTINO SOARES - MULT 639</t>
  </si>
  <si>
    <t>Amambai</t>
  </si>
  <si>
    <t>MARCENARIA IPE AMARELO LTDA - MULT 641</t>
  </si>
  <si>
    <t>CRISTINA MARTINS DE PAULO PEDROSO - MULT 642</t>
  </si>
  <si>
    <t>PEPPE MODAS - MULT 646</t>
  </si>
  <si>
    <t>CARMEM MARDONES CAMILETTI - MULT 647</t>
  </si>
  <si>
    <t>JOMAG FASHION LTDA - MULT 655</t>
  </si>
  <si>
    <t>JOSIANE TAVARES VENANCIO DOS SANTOS - MULT 657</t>
  </si>
  <si>
    <t>LUCIVANIA MARIA DE CASTRO - MULT 659</t>
  </si>
  <si>
    <t>YANAIANY RODRIGUES SOUSA - MULT 660</t>
  </si>
  <si>
    <t>J C PINHEIRO EIRELI - MULT 661</t>
  </si>
  <si>
    <t>VALENTE &amp; FERNANDES LTDA - MULT 665</t>
  </si>
  <si>
    <t>Belém Do São Francisco</t>
  </si>
  <si>
    <t>JOSIANNE DE SOUZA AMARAL - MULT 667</t>
  </si>
  <si>
    <t>NATHALIA GODOY SILVA - MULT 669</t>
  </si>
  <si>
    <t>São Tiago</t>
  </si>
  <si>
    <t>JOSELY  VARGAS RIBEIRO - MULT 670</t>
  </si>
  <si>
    <t>SGFM COMERCIO DE CALCADOS E ROUPAS LTDA - MULT 671</t>
  </si>
  <si>
    <t>VIVIANE BARBOSA PENA - MULT 673</t>
  </si>
  <si>
    <t>ANA CLARA SODRE DE OLIVEIRA - MULT 675</t>
  </si>
  <si>
    <t>SIMONE STORE COMERCIO DE CONFECCAO LTDA - MULT 676</t>
  </si>
  <si>
    <t>L. L. DO CARMO - MULT 678</t>
  </si>
  <si>
    <t>São Roque De Minas</t>
  </si>
  <si>
    <t>KARINE ALECRIM BARBOSA - MULT 679</t>
  </si>
  <si>
    <t>K. M DA SILVA COMERCIO DO VESTUARIO LTDA - MULT 680</t>
  </si>
  <si>
    <t>ALVES E ALVES LTDA - MULT 682</t>
  </si>
  <si>
    <t>QMAIS VAREJO E ATACADO LTDA - MULT 684</t>
  </si>
  <si>
    <t>ALESSANDRA BARBOSA FERREIRA 09836005706 - MULT 687</t>
  </si>
  <si>
    <t>PALAZZO SANTAREM LTDA - MULT 688</t>
  </si>
  <si>
    <t>DIVINO AUGUSTO DA SILVA &amp; CIA LTDA - MULT 689</t>
  </si>
  <si>
    <t>RAIANE DAS NEVES LOPES - MULT 692</t>
  </si>
  <si>
    <t>CRISTIANE FERREIRA DE SOUZA - MULT 693</t>
  </si>
  <si>
    <t>VANESCA DE PAULA GOMES - MULT 696</t>
  </si>
  <si>
    <t>Assis</t>
  </si>
  <si>
    <t>C R DE ARAUJO - MULT 701</t>
  </si>
  <si>
    <t>Miradouro</t>
  </si>
  <si>
    <t>CLAUDIA COSTA DA SILVA - MULT 702</t>
  </si>
  <si>
    <t>GATA DE SALTO COMERCIO VAREJISTA DE CALCADOS LTDA - MULT 704</t>
  </si>
  <si>
    <t>JULIANE DE SOUZA HONORATO - MULT 705</t>
  </si>
  <si>
    <t>JOAO J B GUTERRES - MULT 706</t>
  </si>
  <si>
    <t>GLAUCIO COUTINHO MACEDO - MULT 708</t>
  </si>
  <si>
    <t>CAMAFEO CALCADOS LTDA - MULT 709</t>
  </si>
  <si>
    <t>E S P DE MACEDO - MULT 710</t>
  </si>
  <si>
    <t>LARISSA MOREIRA DE OLIVEIRA ANDRADE 11815397659 - MULT 711</t>
  </si>
  <si>
    <t>Esperança</t>
  </si>
  <si>
    <t>JOSIANE SOARES DE ALMEIDA MATT - MULT 714</t>
  </si>
  <si>
    <t>LUANA DAS DORES CARVALHO - MULT 715</t>
  </si>
  <si>
    <t>RMB COMERCIO DE CONFECCOES LTDA - MULT 716</t>
  </si>
  <si>
    <t>Frei Martinho</t>
  </si>
  <si>
    <t>J L S N GUIMARAES - MULT 723</t>
  </si>
  <si>
    <t>MIRELA GISLENE EVANGELISTA FREIRE - MULT 726</t>
  </si>
  <si>
    <t>DEBORA PAULA RODRIGUES CRUZ - MULT 733</t>
  </si>
  <si>
    <t>JAMILE CORREA DOS SANTOS - MULT 734</t>
  </si>
  <si>
    <t>JGV CALCADOS LTDA - MULT 736</t>
  </si>
  <si>
    <t>GC COUTURE MODAS - MULT 737</t>
  </si>
  <si>
    <t>W C GOMES - MULT 738</t>
  </si>
  <si>
    <t>PALOMA CRISTINA FERNANDES INACIO - MULT 742</t>
  </si>
  <si>
    <t>BORTOLETO &amp; PERIGO LTDA - MULT 744</t>
  </si>
  <si>
    <t>Euclides da Cunha</t>
  </si>
  <si>
    <t>CORREA &amp; FERREIRA LTDA - MULT 748</t>
  </si>
  <si>
    <t>FLORINE CONFECCOES LTDA - MULT 750</t>
  </si>
  <si>
    <t>Anapurus</t>
  </si>
  <si>
    <t>LUCIMARCO DIAS DE SOUZA - MULT 752</t>
  </si>
  <si>
    <t>MARIA DE FATIMA FERRAZ - MULT 753</t>
  </si>
  <si>
    <t>LIVIA RAFAELLY DOS SANTOS SOUZA 01049732502 - MULT 756</t>
  </si>
  <si>
    <t>AMARALINA BOUTIQUE LTDA - MULT 757</t>
  </si>
  <si>
    <t>MARIA EDUARDA RIBEIRO ROSA - MULT 759</t>
  </si>
  <si>
    <t>MARCELO PERETTO - MULT 760</t>
  </si>
  <si>
    <t>FERNANDA MARA SILVA NOGUEIRA 31673987877 - MULT 761</t>
  </si>
  <si>
    <t>BELA VITRINI CALCADOS LTDA - MULT 764</t>
  </si>
  <si>
    <t>HELLEN JUNIA LIMA GUSMAO - MULT 765</t>
  </si>
  <si>
    <t>MM MULTIMARCAS LTDA - MULT 767</t>
  </si>
  <si>
    <t>FLAVIA FERNANDA DE QUEIROZ TANIGUSHI - MULT 770</t>
  </si>
  <si>
    <t>VINICIUS BATISTA TELES - MULT 771</t>
  </si>
  <si>
    <t>M A T S KAWABATA &amp; CIA LTDA - MULT 774</t>
  </si>
  <si>
    <t>COMERCIAL ESTACAO 45 LTDA - MULT 777</t>
  </si>
  <si>
    <t>CLAUDEMIR DE LIMA - MULT 781</t>
  </si>
  <si>
    <t>Silva Jardim</t>
  </si>
  <si>
    <t>PRISCILA AGUIAR DA SILVA - MULT 789</t>
  </si>
  <si>
    <t>DANIELA JUNQUEIRA ROSA 09085919690 - MULT 790</t>
  </si>
  <si>
    <t>JESSICA LOPES DOS ANJOS - MULT 795</t>
  </si>
  <si>
    <t>Capão Bonito</t>
  </si>
  <si>
    <t>MARINALVA DUTRA FERNANDES - MULT 799</t>
  </si>
  <si>
    <t>RAFAEL FIGUEIREDO DA SILVA 11864114657 - MULT 801</t>
  </si>
  <si>
    <t>PABLYNA LUIZA SOUSA FERRARI - MULT 803</t>
  </si>
  <si>
    <t>AMANDA SANTOS - MULT 805</t>
  </si>
  <si>
    <t>DANILA GOMES PEREIRA DE OLIVEIRA 13104414726 - MULT 806</t>
  </si>
  <si>
    <t>DON CASEMIRO CALCADOS LTDA - MULT 808</t>
  </si>
  <si>
    <t>CALCADOS PAOLO LTDA - MULT 810</t>
  </si>
  <si>
    <t>MAFRA - MULT 811</t>
  </si>
  <si>
    <t>LARISSA LAYANE SOARES DE LIMA - MULT 812</t>
  </si>
  <si>
    <t>MAIS BELLA COMERCIO VAREJISTA DE ARTIGOS DE ARMARINHO LTDA - MULT 814</t>
  </si>
  <si>
    <t>CIRLENE PEIXOTO BLUNCK MARTINS - MULT 816</t>
  </si>
  <si>
    <t>IRIS FRANCO DE OLIVEIRA - MULT 819</t>
  </si>
  <si>
    <t>R M CASCARDO LTDA - MULT 821</t>
  </si>
  <si>
    <t>I S P DE ALMEIDA COMERCIO VAREJISTA LTDA - MULT 822</t>
  </si>
  <si>
    <t>DEYSIANE LOPES DA SILVA - MULT 828</t>
  </si>
  <si>
    <t>JESSICA PINHEIRO DA SILVA - MULT 830</t>
  </si>
  <si>
    <t>DANIEL ARMELINDO FLAVIO VIANDEL - MULT 835</t>
  </si>
  <si>
    <t>ANA CLAUDIA ATAIDE ALVES - MULT 837</t>
  </si>
  <si>
    <t>ELIANA GUIMARAES DA SILVA NASCIMENTO - MULT 838</t>
  </si>
  <si>
    <t>RENATA PEREIRA DE MOURA DALLORA - MULT 839</t>
  </si>
  <si>
    <t>ELCIONE IZALTA SILVA NETA - MULT 842</t>
  </si>
  <si>
    <t>LUZIA CRISTINA DANTAS - MULT 843</t>
  </si>
  <si>
    <t>CLEIDIANE RODRIGUES SANTANA - MULT 844</t>
  </si>
  <si>
    <t>Jundiaí</t>
  </si>
  <si>
    <t>ALESSANDRA RESENDE CUNHA - MULT 847</t>
  </si>
  <si>
    <t>FLAUZER FRANCO SOUZA - MULT 848</t>
  </si>
  <si>
    <t>GISELE CONCEICAO DOS SANTOS - MULT 849</t>
  </si>
  <si>
    <t>MARIA DA PENHA BATISTA DA SILVA 93963238615 - MULT 850</t>
  </si>
  <si>
    <t>HELLEN NICOLY OLIVEIRA RODRIGUES - MULT 863</t>
  </si>
  <si>
    <t>CARLA MARTINS RIBEIRO - MULT 865</t>
  </si>
  <si>
    <t>NELY B. V. BRASIL CONFECCOES - MULT 868</t>
  </si>
  <si>
    <t>VIVA CALCADOS LTDA - MULT 869</t>
  </si>
  <si>
    <t>BOUTIQUE MI AMORES LTDA - MULT 870</t>
  </si>
  <si>
    <t>LUANA CARLA SILVA DE OLIVEIRA - MULT 874</t>
  </si>
  <si>
    <t>L DA C FARIAS BOUTIQUE - MULT 876</t>
  </si>
  <si>
    <t>SEVERINO PEREIRA DA FONSECA - MULT 877</t>
  </si>
  <si>
    <t>JOSIANE APARECIDA SILVA DOS SANTOS - MULT 882</t>
  </si>
  <si>
    <t>IVANILDE PEREIRA DE ABREU - MULT 883</t>
  </si>
  <si>
    <t>SANTO LUXO CALCADOS LTDA - MULT 886</t>
  </si>
  <si>
    <t>EZEQUIAS BARBOSA AVILA - MULT 890</t>
  </si>
  <si>
    <t>LOJA USE MONTONI LTDA - MULT 892</t>
  </si>
  <si>
    <t>GABRIEL BRASIL FARIA - MULT 899</t>
  </si>
  <si>
    <t>GRIFFIN VESTUARIO E ACESSORIOS LTDA - MULT 912</t>
  </si>
  <si>
    <t>LILIAN ALVES DE OLIVEIRA FARIAS - MULT 913</t>
  </si>
  <si>
    <t>CARLA FRANCISCHINI PICININI - MULT 915</t>
  </si>
  <si>
    <t>MISSILEIDE SANTOS SILVA - MULT 916</t>
  </si>
  <si>
    <t>THIAGO SOUZA DO ROSARIO - MULT 922</t>
  </si>
  <si>
    <t>ANNY SILVA SHOES LTDA - MULT 926</t>
  </si>
  <si>
    <t>ANA CLARA FARIA MELO - MULT 928</t>
  </si>
  <si>
    <t>VITRINE LTDA - MULT 931</t>
  </si>
  <si>
    <t>HELEN KAROLLYNE NEVES FERRO - MULT 938</t>
  </si>
  <si>
    <t>ANA LUCIA PEREIRA OLIVEIRA DIAS - MULT 939</t>
  </si>
  <si>
    <t>CARINA R E LAPA SILVA - MULT 942</t>
  </si>
  <si>
    <t>FRANNCINE LOANGELA MARTINS BATISTA - MULT 943</t>
  </si>
  <si>
    <t>SULIANO EXPEDITO ALMEIDA - MULT 962</t>
  </si>
  <si>
    <t>KLEVERSON GONCALVES DO ROSARIO - MULT 963</t>
  </si>
  <si>
    <t>MC MANOS UNIAO LTDA - MULT 971</t>
  </si>
  <si>
    <t>ERINALDO MARIANO DA SILVA - MULT 984</t>
  </si>
  <si>
    <t>CAROLINA GIMENE OLIVEIRA LIOSSI - MULT 987</t>
  </si>
  <si>
    <t>TANIA MARIA DE ANDRADE OLIVEIRA - MULT 991</t>
  </si>
  <si>
    <t>ADLA RAYANA ALVES SOARES - MULT 1000</t>
  </si>
  <si>
    <t>JOSIANE SOARES DA SILVA - MULT 1003</t>
  </si>
  <si>
    <t>JONAS DOS SANTOS REIS - MULT 1007</t>
  </si>
  <si>
    <t>GALLY MULTIMARCAS COMERCIO - MULT 1009</t>
  </si>
  <si>
    <t>RICARDO BERNARDES CORDEIRO - MULT 1035</t>
  </si>
  <si>
    <t>NAYARA DE OLIVEIRA ANTUNES - MULT 1040</t>
  </si>
  <si>
    <t>M A ALVARENGA MOREIRA CONFECCOES LTDA - MULT 1043</t>
  </si>
  <si>
    <t>FLOR DO CARIBE SAO SEBASTIAO DO ANTA LTDA - MULT 1044</t>
  </si>
  <si>
    <t>VITORIA LUISE RODRIGUES SIMAS - MULT 1048</t>
  </si>
  <si>
    <t>ZIBORDI - CALCADOS LTDA - MULT 1049</t>
  </si>
  <si>
    <t>VALQUIRIAS MODAS LTDA - MULT 1051</t>
  </si>
  <si>
    <t>ANDRE SOUSA LIMA 04247335367 - MULT 1053</t>
  </si>
  <si>
    <t>CARNEIRO E SOARES ROUPAS - MULT 1057</t>
  </si>
  <si>
    <t>KARLA ANDRÉA BRANDAO FERREIRA - MULT 1063</t>
  </si>
  <si>
    <t>M.S. COMERCIO E VAREJISTA LTDA - MULT 1073</t>
  </si>
  <si>
    <t>LUDIMILLA GOMES DRUMOND GAMBINE - MULT 1077</t>
  </si>
  <si>
    <t>CARLOS ROBERTO CHAGAS - MULT 1083</t>
  </si>
  <si>
    <t>BURLANI CONFECCAO E COMERCIO DE ROUPAS LTDA - MULT 1095</t>
  </si>
  <si>
    <t>JOAO JOSE B GUTERRES LTDA - MULT 1110</t>
  </si>
  <si>
    <t>ANA ROSA COMERCIO DE CALCADOS LTDA - MULT 1116</t>
  </si>
  <si>
    <t>CHRIS FASHION LTDA - MULT 1124</t>
  </si>
  <si>
    <t>LA BELLE CALCADOS LTDA - MULT 1125</t>
  </si>
  <si>
    <t>BARBARA BEATRIZ ANDRADE RABELO - MULT 1131</t>
  </si>
  <si>
    <t>ALINE TEIXEIRA DA SILVA DO NASCIMENTO - MULT 1136</t>
  </si>
  <si>
    <t>LOJA ORIGINAL ORZ LTDA - MULT 1146</t>
  </si>
  <si>
    <t>YASMINANDRADE</t>
  </si>
  <si>
    <t>ROSENEIDE REGES DE JESUS - MULT 1152</t>
  </si>
  <si>
    <t>LOOK COMERCIO DE CONFECCOES LTDA - MULT 1161</t>
  </si>
  <si>
    <t>ARLETE BRAGA SILVA - MULT 1165</t>
  </si>
  <si>
    <t>AUREA MODA FEMININA LTDA - MULT 1168</t>
  </si>
  <si>
    <t>JUAN TELL SOUZA DA COSTA - MULT 1188</t>
  </si>
  <si>
    <t>BELLA RAVENNA ACESSORIOS FEMININOS LTDA - MULT 1190</t>
  </si>
  <si>
    <t>BAIENSE MECANICA E AUTOPECAS LTDA - MULT 1203</t>
  </si>
  <si>
    <t>FERNANDO DA SILVEIRA - MULT 1206</t>
  </si>
  <si>
    <t>Y S BARBERINO LTDA - MULT 1207</t>
  </si>
  <si>
    <t>LOTTERO CALCADOS CACHOEIRO LTDA - MULT 1211</t>
  </si>
  <si>
    <t>Cachoeiro de Itapemirim</t>
  </si>
  <si>
    <t>A F S SANTOS LTDA - MULT 1214</t>
  </si>
  <si>
    <t>PERSIDA CUPERTINO MENEZES - MULT 1220</t>
  </si>
  <si>
    <t>RENATA CRISTINA DE ANDRADE KAZAVA - MULT 1224</t>
  </si>
  <si>
    <t>THIAGO SALES DOS SANTOS - MULT 1254</t>
  </si>
  <si>
    <t>SCARLATSANTOS</t>
  </si>
  <si>
    <t>F P MEDEIROS COMERCIO DE CALCADOS - MULT 1279</t>
  </si>
  <si>
    <t>NICOLY SUZAN STOCKER PFEFFER CORREA ME - MULT 1281</t>
  </si>
  <si>
    <t>F P MEDEIROS COMERCIO DE CALCADOS - MULT 1285</t>
  </si>
  <si>
    <t>ISABELA APARECIDA DA SILVA MANCA - MULT 1308</t>
  </si>
  <si>
    <t>FIT VILA ARENS COMERCIO DE ROUPAS E ACESSORIOS LTDA - MULT 1328</t>
  </si>
  <si>
    <t>BY NILDO PAIM COMERCIO DE VESTUARIOS LTDA - MULT 1340</t>
  </si>
  <si>
    <t>53.483.614 TALITA BATISTA SABIA JUNQUEIRA - MULT 1342</t>
  </si>
  <si>
    <t>KASSIA MENEZES PEREIRA - MULT 1024</t>
  </si>
  <si>
    <t>SEM SDR</t>
  </si>
  <si>
    <t>FIT BARAO COMERCIO DE ROUPAS E ACESSORIOS LTDA - MULT 1357</t>
  </si>
  <si>
    <t>LARA TAMILYS MAGALHAES DE ARAUJO - MULT 1372</t>
  </si>
  <si>
    <t>C DE M F CASTELO BRANCO NEVES - ME - MULT 1388</t>
  </si>
  <si>
    <t>E. F. DE AGUIAR &amp; CIA LTDA - MULT 1394</t>
  </si>
  <si>
    <t>37.318.560 SAMARA DOS SANTOS SOUSA - MULT 1435</t>
  </si>
  <si>
    <t>PAPELARIA E CIA LTDA - MULT 1440</t>
  </si>
  <si>
    <t>ELIEZIO FAUSTINO DE CARVALHO JUNIOR - MULT 1454</t>
  </si>
  <si>
    <t>ELOISA FRANCO PANIZIO - MULT 1647</t>
  </si>
  <si>
    <t>Cornélio Procópio</t>
  </si>
  <si>
    <t>MARCOS ANTONIO DA SILVA SANTOS - MULT 1648</t>
  </si>
  <si>
    <t>Taquarana</t>
  </si>
  <si>
    <t>LEILA R R SCHUMANN E CIA LTDA - MULT 1649</t>
  </si>
  <si>
    <t>São Mateus do Sul</t>
  </si>
  <si>
    <t>LUCILENE DA CUNHA SILVA - MULT 1650</t>
  </si>
  <si>
    <t>BELA CENTER COM. DE CALCADOS LTDA - MULT 1651</t>
  </si>
  <si>
    <t>J. R. LUGON ME - MULT 1652</t>
  </si>
  <si>
    <t>P ALVES ALTOE ME - MULT 1653</t>
  </si>
  <si>
    <t>SHOES VIANOPOLIS LTDA - MULT 1654</t>
  </si>
  <si>
    <t>Vianópolis</t>
  </si>
  <si>
    <t>JANE REGINA FERREIRA CASSEMIRO LTDA - MULT 1655</t>
  </si>
  <si>
    <t>THAYNARA MORELLI DE SOUZA GIOVANELLI - MULT 1656</t>
  </si>
  <si>
    <t>Rio Novo do Sul</t>
  </si>
  <si>
    <t>V C KANITZ - CALÇADOS E ACESSÓRIOS - MULT 1657</t>
  </si>
  <si>
    <t>MARISTHER COMERCIO DE VESTUARIOS E ACESSORIOS LTDA - MULT 1658</t>
  </si>
  <si>
    <t>LOJA MARISTHER VESTUARIOS E ACESSORIOS LTDA - MULT 1659</t>
  </si>
  <si>
    <t>PCVR COMERCIO DE CALCADOS LTDA - MULT 1660</t>
  </si>
  <si>
    <t>Ouro Preto do Oeste</t>
  </si>
  <si>
    <t>NATALI B PALMEIRA LIMA - MULT 1661</t>
  </si>
  <si>
    <t>LAUDIANA DA SILVA ROCHA - MULT 1662</t>
  </si>
  <si>
    <t>EMILENE DOS SANTOS E SILVA - MULT 1663</t>
  </si>
  <si>
    <t>FEMINICE COMERCIO DE ROUPAS E ACESSORIOS LTDA - MULT 1664</t>
  </si>
  <si>
    <t>EVA SANTO DA SILVA SOARES LTDA - MULT 1665</t>
  </si>
  <si>
    <t>São João da Baliza</t>
  </si>
  <si>
    <t>SUENYA KEZIA BONIFACIO CARVALHO MUNIZ - MULT 1666</t>
  </si>
  <si>
    <t>Cacimba de Dentro</t>
  </si>
  <si>
    <t>AB BRASIL COMERCIO DE VESTUARIO LTDA - MULT 1667</t>
  </si>
  <si>
    <t>Itanhém</t>
  </si>
  <si>
    <t>HAYLLA JORDANA NAVES RIBEIRO - MULT 1668</t>
  </si>
  <si>
    <t>MARIA JUVENTINA ALVES DA SILVA TELES - MULT 1669</t>
  </si>
  <si>
    <t>Indiara</t>
  </si>
  <si>
    <t>ZELCA PIMENTEL WOLSKI - MULT 1670</t>
  </si>
  <si>
    <t>Faxinal dos Guedes</t>
  </si>
  <si>
    <t>M J L DE LIMA - MULT 1671</t>
  </si>
  <si>
    <t>Rio Largo</t>
  </si>
  <si>
    <t>BEATRIZ VAZ FERNANDES - MULT 1672</t>
  </si>
  <si>
    <t>Embu das Artes</t>
  </si>
  <si>
    <t>BEM BRASIL IND. COMÉRCIO E SERVIÇOS  LTDA - MULT 1673</t>
  </si>
  <si>
    <t>JOCIELE PEREIRA DA SILVA - MULT 1674</t>
  </si>
  <si>
    <t>RODRIGUES ELETRO LTDA - MULT 1675</t>
  </si>
  <si>
    <t>Tobias Barreto</t>
  </si>
  <si>
    <t>MARINES DE SOUZA SCHMITT - MULT 1676</t>
  </si>
  <si>
    <t>Nome Parceiro (Parceiro)</t>
  </si>
  <si>
    <t>Cód. Parceiro</t>
  </si>
  <si>
    <t>Status Lojista</t>
  </si>
  <si>
    <t>Dias sem Compra</t>
  </si>
  <si>
    <t>JUNHO</t>
  </si>
  <si>
    <t>Acima de 90 dias</t>
  </si>
  <si>
    <t>28.643.759/0001-01</t>
  </si>
  <si>
    <t>Menor que 30 dias</t>
  </si>
  <si>
    <t>25.281.910/0002-00</t>
  </si>
  <si>
    <t>36.240.682/0002-38</t>
  </si>
  <si>
    <t>26.651.331/0001-85</t>
  </si>
  <si>
    <t>Entre 60 e 90 dias</t>
  </si>
  <si>
    <t>18.143.625/0001-78</t>
  </si>
  <si>
    <t>10.848.717/0001-41</t>
  </si>
  <si>
    <t>38.150.398/0001-15</t>
  </si>
  <si>
    <t>Entre 30 e 60 dias</t>
  </si>
  <si>
    <t>MARIA MARIA - MULT 023</t>
  </si>
  <si>
    <t>07.321.616/0001-03</t>
  </si>
  <si>
    <t>36.240.682/0001-57</t>
  </si>
  <si>
    <t>41.480.340/0001-44</t>
  </si>
  <si>
    <t>00.833.126/0001-47</t>
  </si>
  <si>
    <t>09.279.568/0001-68</t>
  </si>
  <si>
    <t>22.872.897/0001-86</t>
  </si>
  <si>
    <t>38.394.215/0001-07</t>
  </si>
  <si>
    <t>18.767.270/0001-98</t>
  </si>
  <si>
    <t>38.183.258/0001-43</t>
  </si>
  <si>
    <t>37.827.472/0001-22</t>
  </si>
  <si>
    <t>23.774.089/0001-49</t>
  </si>
  <si>
    <t>34.633.438/0001-29</t>
  </si>
  <si>
    <t>23.501.551/0001-34</t>
  </si>
  <si>
    <t>21.170.351/0001-10</t>
  </si>
  <si>
    <t>22.512.073/0001-03</t>
  </si>
  <si>
    <t>24.726.235/0001-23</t>
  </si>
  <si>
    <t>25.281.910/0001-10</t>
  </si>
  <si>
    <t>37.450.478/0001-23</t>
  </si>
  <si>
    <t>39.745.903/0001-37</t>
  </si>
  <si>
    <t>23.702.647/0001-60</t>
  </si>
  <si>
    <t>17.599.669/0001-44</t>
  </si>
  <si>
    <t>02.134.757/0001-01</t>
  </si>
  <si>
    <t>23.223.594/0001-03</t>
  </si>
  <si>
    <t>20.744.474/0001-55</t>
  </si>
  <si>
    <t>33.240.483/0001-50</t>
  </si>
  <si>
    <t>27.061.307/0001-59</t>
  </si>
  <si>
    <t>36.181.950/0001-07</t>
  </si>
  <si>
    <t>37.701.442/0001-75</t>
  </si>
  <si>
    <t>11.097.636/0002-09</t>
  </si>
  <si>
    <t>27.411.341/0001-06</t>
  </si>
  <si>
    <t>17.778.854/0001-04</t>
  </si>
  <si>
    <t>01.299.853/0001-39</t>
  </si>
  <si>
    <t>23.223.594/0002-86</t>
  </si>
  <si>
    <t>45.210.139/0001-06</t>
  </si>
  <si>
    <t>27.386.175/0001-35</t>
  </si>
  <si>
    <t>41.835.729/0001-65</t>
  </si>
  <si>
    <t>45.572.688/0001-12</t>
  </si>
  <si>
    <t>29.390.336/0001-90</t>
  </si>
  <si>
    <t>45.447.374/0001-98</t>
  </si>
  <si>
    <t>44.416.528/0001-11</t>
  </si>
  <si>
    <t>28.720.323/0002-50</t>
  </si>
  <si>
    <t>00.335.337/0001-50</t>
  </si>
  <si>
    <t>16.587.067/0001-04</t>
  </si>
  <si>
    <t>32.267.600/0001-07</t>
  </si>
  <si>
    <t>29.113.374/0001-03</t>
  </si>
  <si>
    <t>05.754.774/0001-21</t>
  </si>
  <si>
    <t>05.525.813/0001-19</t>
  </si>
  <si>
    <t>13.678.793/0001-44</t>
  </si>
  <si>
    <t>38.636.720/0001-10</t>
  </si>
  <si>
    <t>28.326.782/0001-72</t>
  </si>
  <si>
    <t>04.638.369/0001-85</t>
  </si>
  <si>
    <t>18.157.394/0001-51</t>
  </si>
  <si>
    <t>44.392.697/0001-69</t>
  </si>
  <si>
    <t>HAPPY MODAS MULT - 186116951</t>
  </si>
  <si>
    <t>00.319.559/0001-89</t>
  </si>
  <si>
    <t>14.674.325/0001-64</t>
  </si>
  <si>
    <t>33.976.526/0001-60</t>
  </si>
  <si>
    <t>18.077.730/0001-56</t>
  </si>
  <si>
    <t>26.629.485/0001-70</t>
  </si>
  <si>
    <t>46.429.605/0001-01</t>
  </si>
  <si>
    <t>18.354.439/0001-88</t>
  </si>
  <si>
    <t>03.713.249/0001-32</t>
  </si>
  <si>
    <t>12.577.005/0001-60</t>
  </si>
  <si>
    <t>32.479.386/0001-52</t>
  </si>
  <si>
    <t>28.709.465/0001-35</t>
  </si>
  <si>
    <t>09.276.474/0001-35</t>
  </si>
  <si>
    <t>45.835.164/0001-77</t>
  </si>
  <si>
    <t>22.859.095/0001-36</t>
  </si>
  <si>
    <t>46.659.718/0001-95</t>
  </si>
  <si>
    <t>43.393.179/0001-05</t>
  </si>
  <si>
    <t>24.277.137/0001-56</t>
  </si>
  <si>
    <t>26.689.099/0001-74</t>
  </si>
  <si>
    <t>42.262.810/0001-66</t>
  </si>
  <si>
    <t>36.240.682/0003-19</t>
  </si>
  <si>
    <t>45.309.511/0001-28</t>
  </si>
  <si>
    <t>43.198.949/0001-50</t>
  </si>
  <si>
    <t>05.463.288/0001-54</t>
  </si>
  <si>
    <t>32.563.671/0001-57</t>
  </si>
  <si>
    <t>42.135.636/0001-90</t>
  </si>
  <si>
    <t>AIME SHOES MULT - 254</t>
  </si>
  <si>
    <t>45.442.890/0001-20</t>
  </si>
  <si>
    <t>24.521.407/0001-22</t>
  </si>
  <si>
    <t>30.693.756/0001-24</t>
  </si>
  <si>
    <t>10.269.952/0001-69</t>
  </si>
  <si>
    <t>46.146.358/0001-28</t>
  </si>
  <si>
    <t>01.737.460/0001-60</t>
  </si>
  <si>
    <t>07.044.872/0001-09</t>
  </si>
  <si>
    <t>29.003.385/0001-22</t>
  </si>
  <si>
    <t>24.781.534/0001-60</t>
  </si>
  <si>
    <t>24.836.737/0002-98</t>
  </si>
  <si>
    <t>23.223.594/0004-48</t>
  </si>
  <si>
    <t>00.342.180/0001-90</t>
  </si>
  <si>
    <t>06.020.505/0001-02</t>
  </si>
  <si>
    <t>42.441.194/0001-00</t>
  </si>
  <si>
    <t>47.149.061/0001-89</t>
  </si>
  <si>
    <t>45.523.051/0001-36</t>
  </si>
  <si>
    <t>45.730.268/0001-17</t>
  </si>
  <si>
    <t>36.842.628/0001-81</t>
  </si>
  <si>
    <t>27.509.281/0001-69</t>
  </si>
  <si>
    <t>10.763.433/0001-52</t>
  </si>
  <si>
    <t>44.275.962/0001-29</t>
  </si>
  <si>
    <t>30.606.094/0001-08</t>
  </si>
  <si>
    <t>13.137.193/0001-79</t>
  </si>
  <si>
    <t>43.896.206/0001-54</t>
  </si>
  <si>
    <t>42.466.792/0001-34</t>
  </si>
  <si>
    <t>39.343.191/0001-20</t>
  </si>
  <si>
    <t>11.539.039/0001-06</t>
  </si>
  <si>
    <t>34.612.840/0001-27</t>
  </si>
  <si>
    <t>43.816.327/0001-49</t>
  </si>
  <si>
    <t>34.921.445/0001-26</t>
  </si>
  <si>
    <t>43.472.830/0001-24</t>
  </si>
  <si>
    <t>06.311.295/0001-01</t>
  </si>
  <si>
    <t>30.394.932/0001-27</t>
  </si>
  <si>
    <t>18.047.555/0001-54</t>
  </si>
  <si>
    <t>36.620.331/0001-71</t>
  </si>
  <si>
    <t>41.875.311/0001-81</t>
  </si>
  <si>
    <t>23.365.828/0001-49</t>
  </si>
  <si>
    <t>10.437.857/0001-27</t>
  </si>
  <si>
    <t>23.332.899/0001-45</t>
  </si>
  <si>
    <t>41.966.309/0001-18</t>
  </si>
  <si>
    <t>44.563.209/0001-39</t>
  </si>
  <si>
    <t>47.718.425/0001-02</t>
  </si>
  <si>
    <t>48.359.423/0001-29</t>
  </si>
  <si>
    <t>37.610.613/0001-50</t>
  </si>
  <si>
    <t>VITRINE - MULT 401</t>
  </si>
  <si>
    <t>03.253.130/0001-24</t>
  </si>
  <si>
    <t>26.440.632/0001-60</t>
  </si>
  <si>
    <t>45.577.412/0001-27</t>
  </si>
  <si>
    <t>46.980.703/0001-24</t>
  </si>
  <si>
    <t>19.242.468/0001-10</t>
  </si>
  <si>
    <t>35.427.347/0001-08</t>
  </si>
  <si>
    <t>00.848.877/0001-37</t>
  </si>
  <si>
    <t>32.657.431/0001-11</t>
  </si>
  <si>
    <t>37.261.474/0001-05</t>
  </si>
  <si>
    <t>23.369.466/0001-64</t>
  </si>
  <si>
    <t>08.895.979/0001-15</t>
  </si>
  <si>
    <t>21.472.043/0001-40</t>
  </si>
  <si>
    <t>47.609.446/0001-81</t>
  </si>
  <si>
    <t>45.491.516/0001-14</t>
  </si>
  <si>
    <t>29.830.012/0001-25</t>
  </si>
  <si>
    <t>69.961.415/0001-28</t>
  </si>
  <si>
    <t>04.576.006/0001-62</t>
  </si>
  <si>
    <t>39.264.878/0001-70</t>
  </si>
  <si>
    <t>26.272.361/0001-80</t>
  </si>
  <si>
    <t>17.086.018/0001-50</t>
  </si>
  <si>
    <t>17.086.018/0002-31</t>
  </si>
  <si>
    <t>08.014.945/0001-74</t>
  </si>
  <si>
    <t>44.746.244/0001-93</t>
  </si>
  <si>
    <t>39.706.638/0001-88</t>
  </si>
  <si>
    <t>48.987.711/0001-28</t>
  </si>
  <si>
    <t>46.929.135/0001-37</t>
  </si>
  <si>
    <t>18.894.800/0001-69</t>
  </si>
  <si>
    <t>09.202.217/0001-59</t>
  </si>
  <si>
    <t>37.594.352/0001-22</t>
  </si>
  <si>
    <t>24.745.647/0001-00</t>
  </si>
  <si>
    <t>39.732.171/0001-40</t>
  </si>
  <si>
    <t>61.494.878/0001-15</t>
  </si>
  <si>
    <t>74.738.576/0001-97</t>
  </si>
  <si>
    <t>39.607.948/0001-45</t>
  </si>
  <si>
    <t>31.861.278/0001-87</t>
  </si>
  <si>
    <t>04.302.755/0001-00</t>
  </si>
  <si>
    <t>43.630.744/0001-00</t>
  </si>
  <si>
    <t>34.819.374/0001-55</t>
  </si>
  <si>
    <t>31.101.434/0001-01</t>
  </si>
  <si>
    <t>64.303.977/0001-60</t>
  </si>
  <si>
    <t>41.302.904/0001-59</t>
  </si>
  <si>
    <t>24.961.930/0001-70</t>
  </si>
  <si>
    <t>13.896.448/0001-87</t>
  </si>
  <si>
    <t>36.240.168/0001-11</t>
  </si>
  <si>
    <t>03.199.355/0001-40</t>
  </si>
  <si>
    <t>27.623.464/0001-00</t>
  </si>
  <si>
    <t>39.355.071/0001-42</t>
  </si>
  <si>
    <t>32.994.973/0001-80</t>
  </si>
  <si>
    <t>49.369.126/0001-27</t>
  </si>
  <si>
    <t>36.424.111/0001-72</t>
  </si>
  <si>
    <t>38.025.389/0001-00</t>
  </si>
  <si>
    <t>12.237.476/0001-20</t>
  </si>
  <si>
    <t>02.541.516/0001-79</t>
  </si>
  <si>
    <t>08.036.013/0001-22</t>
  </si>
  <si>
    <t>44.402.028/0001-20</t>
  </si>
  <si>
    <t>00.156.775/0001-50</t>
  </si>
  <si>
    <t>16.933.659/0001-30</t>
  </si>
  <si>
    <t>14.531.937/0001-06</t>
  </si>
  <si>
    <t>42.096.490/0001-11</t>
  </si>
  <si>
    <t>42.007.956/0001-65</t>
  </si>
  <si>
    <t>09.165.482/0001-04</t>
  </si>
  <si>
    <t>43.330.124/0001-48</t>
  </si>
  <si>
    <t>27.791.197/0001-80</t>
  </si>
  <si>
    <t>21.067.186/0001-76</t>
  </si>
  <si>
    <t>43.604.864/0001-25</t>
  </si>
  <si>
    <t>20.477.126/0001-69</t>
  </si>
  <si>
    <t>43.490.389/0001-03</t>
  </si>
  <si>
    <t>08.491.853/0001-85</t>
  </si>
  <si>
    <t>36.846.942/0001-32</t>
  </si>
  <si>
    <t>33.306.753/0001-89</t>
  </si>
  <si>
    <t>18.669.561/0001-43</t>
  </si>
  <si>
    <t>41.947.540/0001-64</t>
  </si>
  <si>
    <t>05.678.740/0001-03</t>
  </si>
  <si>
    <t>22.730.962/0001-39</t>
  </si>
  <si>
    <t>10.387.120/0001-47</t>
  </si>
  <si>
    <t>30.160.092/0001-38</t>
  </si>
  <si>
    <t>30.918.289/0001-93</t>
  </si>
  <si>
    <t>42.185.716/0001-50</t>
  </si>
  <si>
    <t>28.326.351/0001-06</t>
  </si>
  <si>
    <t>48.942.153/0001-84</t>
  </si>
  <si>
    <t>02.263.937/0001-85</t>
  </si>
  <si>
    <t>47.901.106/0001-20</t>
  </si>
  <si>
    <t>43.770.944/0001-50</t>
  </si>
  <si>
    <t>29.855.512/0001-11</t>
  </si>
  <si>
    <t>44.443.507/0001-95</t>
  </si>
  <si>
    <t>64.342.827/0001-66</t>
  </si>
  <si>
    <t>22.041.078/0001-97</t>
  </si>
  <si>
    <t>39.840.136/0001-45</t>
  </si>
  <si>
    <t>26.938.376/0001-35</t>
  </si>
  <si>
    <t>37.393.815/0001-98</t>
  </si>
  <si>
    <t>13.565.667/0001-83</t>
  </si>
  <si>
    <t>46.505.352/0001-08</t>
  </si>
  <si>
    <t>50.507.398/0001-25</t>
  </si>
  <si>
    <t>40.738.537/0001-78</t>
  </si>
  <si>
    <t>48.885.641/0001-05</t>
  </si>
  <si>
    <t>06.264.604/0001-21</t>
  </si>
  <si>
    <t>47.674.008/0001-05</t>
  </si>
  <si>
    <t>20.649.791/0001-92</t>
  </si>
  <si>
    <t>46.444.422/0001-57</t>
  </si>
  <si>
    <t>29.229.320/0001-08</t>
  </si>
  <si>
    <t>13.371.649/0001-60</t>
  </si>
  <si>
    <t>30.015.659/0001-82</t>
  </si>
  <si>
    <t>40.522.458/0001-25</t>
  </si>
  <si>
    <t>50.729.579/0001-04</t>
  </si>
  <si>
    <t>44.160.318/0001-05</t>
  </si>
  <si>
    <t>40.967.439/0001-02</t>
  </si>
  <si>
    <t>TROPECO CALCADOS LTDA - MULT 639</t>
  </si>
  <si>
    <t>00.468.573/0001-44</t>
  </si>
  <si>
    <t>22.353.320/0001-68</t>
  </si>
  <si>
    <t>45.914.014/0001-59</t>
  </si>
  <si>
    <t>44.793.393/0001-03</t>
  </si>
  <si>
    <t>49.609.680/0001-34</t>
  </si>
  <si>
    <t>08.150.294/0001-40</t>
  </si>
  <si>
    <t>47.666.817/0001-67</t>
  </si>
  <si>
    <t>20.217.321/0001-50</t>
  </si>
  <si>
    <t>37.105.936/0001-97</t>
  </si>
  <si>
    <t>26.012.918/0001-44</t>
  </si>
  <si>
    <t>34.743.713/0001-67</t>
  </si>
  <si>
    <t>36.006.700/0001-30</t>
  </si>
  <si>
    <t>47.068.743/0001-67</t>
  </si>
  <si>
    <t>10.316.203/0001-45</t>
  </si>
  <si>
    <t>17.900.809/0001-72</t>
  </si>
  <si>
    <t>12.941.389/0001-59</t>
  </si>
  <si>
    <t>24.819.465/0001-37</t>
  </si>
  <si>
    <t>47.061.085/0001-81</t>
  </si>
  <si>
    <t>06.202.075/0001-31</t>
  </si>
  <si>
    <t>05.834.038/0001-83</t>
  </si>
  <si>
    <t>38.823.230/0001-23</t>
  </si>
  <si>
    <t>22.379.530/0001-25</t>
  </si>
  <si>
    <t>48.252.105/0001-64</t>
  </si>
  <si>
    <t>51.274.899/0001-71</t>
  </si>
  <si>
    <t>28.107.528/0001-83</t>
  </si>
  <si>
    <t>49.369.469/0001-91</t>
  </si>
  <si>
    <t>28.844.358/0001-10</t>
  </si>
  <si>
    <t>44.088.079/0001-20</t>
  </si>
  <si>
    <t>44.138.241/0001-77</t>
  </si>
  <si>
    <t>37.072.405/0001-45</t>
  </si>
  <si>
    <t>09.369.865/0001-02</t>
  </si>
  <si>
    <t>47.164.242/0001-84</t>
  </si>
  <si>
    <t>26.254.350/0001-78</t>
  </si>
  <si>
    <t>26.855.432/0001-78</t>
  </si>
  <si>
    <t>49.077.013/0001-58</t>
  </si>
  <si>
    <t>JOAO J B GUTERRES  - MULT 706</t>
  </si>
  <si>
    <t>19.391.079/0001-57</t>
  </si>
  <si>
    <t>47.941.045/0001-24</t>
  </si>
  <si>
    <t>47.052.283/0001-89</t>
  </si>
  <si>
    <t>33.878.729/0001-14</t>
  </si>
  <si>
    <t>50.290.620/0001-80</t>
  </si>
  <si>
    <t>79.003.042/0001-36</t>
  </si>
  <si>
    <t>23.670.305/0001-06</t>
  </si>
  <si>
    <t>32.374.420/0001-24</t>
  </si>
  <si>
    <t>03.449.498/0001-62</t>
  </si>
  <si>
    <t>19.398.466/0001-15</t>
  </si>
  <si>
    <t>51.111.775/0001-75</t>
  </si>
  <si>
    <t>48.884.199/0001-94</t>
  </si>
  <si>
    <t>44.888.082/0001-28</t>
  </si>
  <si>
    <t>19.398.466/0003-87</t>
  </si>
  <si>
    <t>19.398.466/0004-68</t>
  </si>
  <si>
    <t>49.788.142/0001-54</t>
  </si>
  <si>
    <t>11.708.130/0001-08</t>
  </si>
  <si>
    <t>06.125.112/0001-55</t>
  </si>
  <si>
    <t>38.544.542/0001-06</t>
  </si>
  <si>
    <t>24.573.697/0001-58</t>
  </si>
  <si>
    <t>36.087.884/0001-00</t>
  </si>
  <si>
    <t>29.509.483/0001-36</t>
  </si>
  <si>
    <t>47.673.628/0001-11</t>
  </si>
  <si>
    <t>21.340.330/0001-04</t>
  </si>
  <si>
    <t>36.747.896/0001-14</t>
  </si>
  <si>
    <t>02.362.507/0001-10</t>
  </si>
  <si>
    <t>41.138.418/0001-47</t>
  </si>
  <si>
    <t>51.540.259/0001-66</t>
  </si>
  <si>
    <t>31.016.045/0001-88</t>
  </si>
  <si>
    <t>48.271.016/0001-65</t>
  </si>
  <si>
    <t>28.069.269/0001-43</t>
  </si>
  <si>
    <t>25.974.775/0001-99</t>
  </si>
  <si>
    <t>14.358.099/0001-02</t>
  </si>
  <si>
    <t>35.679.916/0001-02</t>
  </si>
  <si>
    <t>26.697.404/0001-70</t>
  </si>
  <si>
    <t>32.166.359/0001-20</t>
  </si>
  <si>
    <t>05.454.320/0001-35</t>
  </si>
  <si>
    <t>04.422.496/0001-42</t>
  </si>
  <si>
    <t>09.813.983/0001-50</t>
  </si>
  <si>
    <t>20.546.975/0001-27</t>
  </si>
  <si>
    <t>22.450.365/0001-50</t>
  </si>
  <si>
    <t>46.856.331/0001-29</t>
  </si>
  <si>
    <t>35.569.648/0001-68</t>
  </si>
  <si>
    <t>35.021.072/0001-08</t>
  </si>
  <si>
    <t>30.876.013/0001-90</t>
  </si>
  <si>
    <t>41.314.613/0001-80</t>
  </si>
  <si>
    <t>46.230.806/0001-77</t>
  </si>
  <si>
    <t>48.246.063/0001-59</t>
  </si>
  <si>
    <t>49.948.179/0001-00</t>
  </si>
  <si>
    <t>11.818.597/0001-00</t>
  </si>
  <si>
    <t>32.331.765/0001-09</t>
  </si>
  <si>
    <t>49.749.325/0001-60</t>
  </si>
  <si>
    <t>27.920.046/0001-85</t>
  </si>
  <si>
    <t>51.774.967/0001-61</t>
  </si>
  <si>
    <t>12.033.883/0001-15</t>
  </si>
  <si>
    <t>47.544.356/0001-50</t>
  </si>
  <si>
    <t>28.014.957/0001-06</t>
  </si>
  <si>
    <t>18.900.812/0001-59</t>
  </si>
  <si>
    <t>48.620.216/0001-86</t>
  </si>
  <si>
    <t>08.926.712/0001-48</t>
  </si>
  <si>
    <t>40.242.317/0001-59</t>
  </si>
  <si>
    <t>34.667.850/0001-60</t>
  </si>
  <si>
    <t>30.201.976/0001-93</t>
  </si>
  <si>
    <t>46.202.580/0001-09</t>
  </si>
  <si>
    <t>51.950.565/0001-70</t>
  </si>
  <si>
    <t>18.178.440/0001-07</t>
  </si>
  <si>
    <t>21.311.157/0001-08</t>
  </si>
  <si>
    <t>41.462.879/0001-70</t>
  </si>
  <si>
    <t>52.442.384/0001-04</t>
  </si>
  <si>
    <t>34.659.279/0001-31</t>
  </si>
  <si>
    <t>36.195.371/0001-13</t>
  </si>
  <si>
    <t>17.370.913/0001-00</t>
  </si>
  <si>
    <t>45.947.704/0001-04</t>
  </si>
  <si>
    <t>00.502.380/0001-62</t>
  </si>
  <si>
    <t>12.253.524/0001-73</t>
  </si>
  <si>
    <t>47.664.929/0001-89</t>
  </si>
  <si>
    <t>37.456.560/0001-65</t>
  </si>
  <si>
    <t>52.007.377/0001-76</t>
  </si>
  <si>
    <t>BY NANA - MULT 838</t>
  </si>
  <si>
    <t>52.505.441/0001-49</t>
  </si>
  <si>
    <t>47.166.311/0001-99</t>
  </si>
  <si>
    <t>39.329.925/0001-16</t>
  </si>
  <si>
    <t>17.712.750/0001-99</t>
  </si>
  <si>
    <t>50.807.202/0001-18</t>
  </si>
  <si>
    <t>15.376.928/0001-42</t>
  </si>
  <si>
    <t>52.788.150/0001-05</t>
  </si>
  <si>
    <t>30.177.469/0001-61</t>
  </si>
  <si>
    <t>08.116.091/0001-37</t>
  </si>
  <si>
    <t>44.822.028/0001-80</t>
  </si>
  <si>
    <t>13.801.666/0001-90</t>
  </si>
  <si>
    <t>39.591.033/0001-99</t>
  </si>
  <si>
    <t>30.122.806/0001-13</t>
  </si>
  <si>
    <t>00.771.376/0001-08</t>
  </si>
  <si>
    <t>12.858.180/0001-26</t>
  </si>
  <si>
    <t>44.414.839/0001-41</t>
  </si>
  <si>
    <t>36.627.871/0001-87</t>
  </si>
  <si>
    <t>40.754.521/0001-59</t>
  </si>
  <si>
    <t>52.252.695/0001-00</t>
  </si>
  <si>
    <t>52.788.412/0001-31</t>
  </si>
  <si>
    <t>39.371.977/0001-50</t>
  </si>
  <si>
    <t>52.127.678/0001-33</t>
  </si>
  <si>
    <t>19.692.650/0001-73</t>
  </si>
  <si>
    <t>50.789.474/0001-32</t>
  </si>
  <si>
    <t>37.956.866/0001-80</t>
  </si>
  <si>
    <t>17.950.105/0001-04</t>
  </si>
  <si>
    <t>46.690.464/0001-78</t>
  </si>
  <si>
    <t>21.823.952/0001-85</t>
  </si>
  <si>
    <t>48.935.832/0001-26</t>
  </si>
  <si>
    <t>40.782.280/0001-51</t>
  </si>
  <si>
    <t>40.503.022/0001-99</t>
  </si>
  <si>
    <t>42.016.411/0001-15</t>
  </si>
  <si>
    <t>29.890.334/0001-60</t>
  </si>
  <si>
    <t>46.716.690/0001-80</t>
  </si>
  <si>
    <t>05.407.442/0001-70</t>
  </si>
  <si>
    <t>26.332.275/0001-16</t>
  </si>
  <si>
    <t>71.332.506/0001-46</t>
  </si>
  <si>
    <t>44.988.331/0001-57</t>
  </si>
  <si>
    <t>51.468.540/0001-35</t>
  </si>
  <si>
    <t>49.676.289/0001-52</t>
  </si>
  <si>
    <t>09.397.628/0001-47</t>
  </si>
  <si>
    <t>33.892.633/0001-00</t>
  </si>
  <si>
    <t>29.045.799/0001-14</t>
  </si>
  <si>
    <t>38.405.295/0001-59</t>
  </si>
  <si>
    <t>39.811.468/0001-00</t>
  </si>
  <si>
    <t>51.113.442/0001-85</t>
  </si>
  <si>
    <t>34.274.976/0001-74</t>
  </si>
  <si>
    <t>18.597.613/0001-13</t>
  </si>
  <si>
    <t>31.172.303/0001-15</t>
  </si>
  <si>
    <t>21.909.887/0001-05</t>
  </si>
  <si>
    <t>50.451.580/0001-01</t>
  </si>
  <si>
    <t>50.915.681/0001-96</t>
  </si>
  <si>
    <t>20.655.414/0001-66</t>
  </si>
  <si>
    <t>25.128.996/0001-46</t>
  </si>
  <si>
    <t>24.725.749/0001-64</t>
  </si>
  <si>
    <t>36.285.638/0001-63</t>
  </si>
  <si>
    <t>40.820.681/0001-59</t>
  </si>
  <si>
    <t>52.551.180/0001-01</t>
  </si>
  <si>
    <t>53.253.615/0001-96</t>
  </si>
  <si>
    <t>18.785.955/0001-67</t>
  </si>
  <si>
    <t>45.943.778/0001-72</t>
  </si>
  <si>
    <t>13.915.765/0001-01</t>
  </si>
  <si>
    <t>50.916.988/0001-01</t>
  </si>
  <si>
    <t>49.857.973/0001-30</t>
  </si>
  <si>
    <t>32.267.600/0002-98</t>
  </si>
  <si>
    <t>27.217.097/0001-45</t>
  </si>
  <si>
    <t>50.978.201/0001-36</t>
  </si>
  <si>
    <t>31.032.693/0001-28</t>
  </si>
  <si>
    <t>37.456.560/0002-46</t>
  </si>
  <si>
    <t>24.823.144/0001-06</t>
  </si>
  <si>
    <t>22.577.450/0001-84</t>
  </si>
  <si>
    <t>51.569.230/0001-07</t>
  </si>
  <si>
    <t>PRECIOSA ACESSORIOS LTDA - MULT 942</t>
  </si>
  <si>
    <t>37.617.171/0001-74</t>
  </si>
  <si>
    <t>34.014.233/0001-65</t>
  </si>
  <si>
    <t>52.450.638/0001-28</t>
  </si>
  <si>
    <t>46.123.051/0001-01</t>
  </si>
  <si>
    <t>50.006.176/0001-29</t>
  </si>
  <si>
    <t>20.589.676/0001-70</t>
  </si>
  <si>
    <t>09.646.485/0001-60</t>
  </si>
  <si>
    <t>39.419.723/0001-65</t>
  </si>
  <si>
    <t>43.001.436/0001-08</t>
  </si>
  <si>
    <t>36.652.799/0001-48</t>
  </si>
  <si>
    <t>46.078.220/0001-39</t>
  </si>
  <si>
    <t>13.783.359/0001-24</t>
  </si>
  <si>
    <t>53.622.111/0001-04</t>
  </si>
  <si>
    <t>17.683.069/0001-60</t>
  </si>
  <si>
    <t>18.058.528/0001-87</t>
  </si>
  <si>
    <t>47.749.831/0001-24</t>
  </si>
  <si>
    <t>53.668.966/0001-68</t>
  </si>
  <si>
    <t>07.191.650/0001-00</t>
  </si>
  <si>
    <t>50.840.612/0001-60</t>
  </si>
  <si>
    <t>26.805.655/0001-20</t>
  </si>
  <si>
    <t>34.486.882/0001-69</t>
  </si>
  <si>
    <t>20.064.965/0001-55</t>
  </si>
  <si>
    <t>34.535.140/0001-86</t>
  </si>
  <si>
    <t>43.186.819/0001-06</t>
  </si>
  <si>
    <t>49.390.296/0001-93</t>
  </si>
  <si>
    <t>49.873.254/0001-03</t>
  </si>
  <si>
    <t>52.506.956/0001-63</t>
  </si>
  <si>
    <t>46.099.956/0001-93</t>
  </si>
  <si>
    <t>33.891.875/0001-80</t>
  </si>
  <si>
    <t>52.815.130/0001-86</t>
  </si>
  <si>
    <t>41.596.679/0001-00</t>
  </si>
  <si>
    <t>30.962.945/0001-55</t>
  </si>
  <si>
    <t>49.423.323/0001-87</t>
  </si>
  <si>
    <t>11.474.894/0001-78</t>
  </si>
  <si>
    <t>34.254.323/0001-23</t>
  </si>
  <si>
    <t>03.533.786/0001-09</t>
  </si>
  <si>
    <t>18.854.994/0001-79</t>
  </si>
  <si>
    <t>05.218.939/0001-40</t>
  </si>
  <si>
    <t>27.814.866/0001-92</t>
  </si>
  <si>
    <t>30.667.799/0001-35</t>
  </si>
  <si>
    <t>52.744.907/0001-69</t>
  </si>
  <si>
    <t>32.694.141/0001-48</t>
  </si>
  <si>
    <t>20.795.991/0001-53</t>
  </si>
  <si>
    <t>21.460.106/0001-48</t>
  </si>
  <si>
    <t>02.712.074/0001-86</t>
  </si>
  <si>
    <t>32.791.057/0001-42</t>
  </si>
  <si>
    <t>48.557.765/0001-53</t>
  </si>
  <si>
    <t>51.627.260/0001-22</t>
  </si>
  <si>
    <t>24.997.901/0001-68</t>
  </si>
  <si>
    <t>14.470.232/0001-18</t>
  </si>
  <si>
    <t>06.176.380/0001-04</t>
  </si>
  <si>
    <t>27.959.248/0001-30</t>
  </si>
  <si>
    <t>11.869.418/0001-56</t>
  </si>
  <si>
    <t>JOSIANE SOARES DA SILVA - MULT1003</t>
  </si>
  <si>
    <t>31.566.517/0001-76</t>
  </si>
  <si>
    <t>31.684.778/0001-90</t>
  </si>
  <si>
    <t>03.134.183/0001-26</t>
  </si>
  <si>
    <t>51.803.710/0001-90</t>
  </si>
  <si>
    <t>40.728.935/0001-03</t>
  </si>
  <si>
    <t>42.200.408/0001-57</t>
  </si>
  <si>
    <t>04.832.178/0001-50</t>
  </si>
  <si>
    <t>05.011.266/0001-53</t>
  </si>
  <si>
    <t>47.096.980/0001-31</t>
  </si>
  <si>
    <t>33.806.054/0001-06</t>
  </si>
  <si>
    <t>38.064.142/0001-95</t>
  </si>
  <si>
    <t>47.206.937/0001-81</t>
  </si>
  <si>
    <t>17.866.023/0001-86</t>
  </si>
  <si>
    <t>00.691.942/0001-63</t>
  </si>
  <si>
    <t>27.734.809/0001-01</t>
  </si>
  <si>
    <t>49.568.363/0001-17</t>
  </si>
  <si>
    <t>44.529.208/0001-78</t>
  </si>
  <si>
    <t>51.008.948/0001-24</t>
  </si>
  <si>
    <t>50.016.353/0001-58</t>
  </si>
  <si>
    <t>27.960.471/0001-06</t>
  </si>
  <si>
    <t>41.655.260/0001-82</t>
  </si>
  <si>
    <t>17.518.503/0001-56</t>
  </si>
  <si>
    <t>45.344.281/0001-38</t>
  </si>
  <si>
    <t>33.162.414/0001-76</t>
  </si>
  <si>
    <t>49.849.868/0001-50</t>
  </si>
  <si>
    <t>49.167.796/0001-60</t>
  </si>
  <si>
    <t>49.897.163/0001-08</t>
  </si>
  <si>
    <t>54.677.456/0001-10</t>
  </si>
  <si>
    <t>46.989.469/0001-04</t>
  </si>
  <si>
    <t>42.569.164/0001-84</t>
  </si>
  <si>
    <t>39.296.549/0001-00</t>
  </si>
  <si>
    <t>04.974.906/0001-68</t>
  </si>
  <si>
    <t>49.476.098/0001-47</t>
  </si>
  <si>
    <t>12.242.279/0001-07</t>
  </si>
  <si>
    <t>26.061.746/0001-07</t>
  </si>
  <si>
    <t>31.972.554/0001-84</t>
  </si>
  <si>
    <t>42.777.159/0001-67</t>
  </si>
  <si>
    <t>53.565.480/0001-02</t>
  </si>
  <si>
    <t>32.353.213/0001-93</t>
  </si>
  <si>
    <t>27.171.936/0001-31</t>
  </si>
  <si>
    <t>52.883.243/0001-19</t>
  </si>
  <si>
    <t>18.033.021/0001-79</t>
  </si>
  <si>
    <t>19.787.768/0001-85</t>
  </si>
  <si>
    <t>37.633.153/0001-86</t>
  </si>
  <si>
    <t>04.427.227/0001-79</t>
  </si>
  <si>
    <t>33.856.468/0001-31</t>
  </si>
  <si>
    <t>12.252.012/0001-92</t>
  </si>
  <si>
    <t>17.066.822/0001-78</t>
  </si>
  <si>
    <t>50.514.048/0001-96</t>
  </si>
  <si>
    <t>40.919.694/0001-80</t>
  </si>
  <si>
    <t>52.485.194/0001-66</t>
  </si>
  <si>
    <t>37.594.352/0002-03</t>
  </si>
  <si>
    <t>33.758.609/0001-83</t>
  </si>
  <si>
    <t>52.435.386/0001-68</t>
  </si>
  <si>
    <t>09.509.848/0001-15</t>
  </si>
  <si>
    <t>04.839.934/0001-72</t>
  </si>
  <si>
    <t>04.388.444/0001-05</t>
  </si>
  <si>
    <t>46.556.773/0001-50</t>
  </si>
  <si>
    <t>45.725.499/0001-32</t>
  </si>
  <si>
    <t>51.034.243/0001-81</t>
  </si>
  <si>
    <t>07.359.841/0001-39</t>
  </si>
  <si>
    <t>19.593.075/0001-51</t>
  </si>
  <si>
    <t>10.934.242/0001-06</t>
  </si>
  <si>
    <t>27.959.971/0001-10</t>
  </si>
  <si>
    <t>45.106.223/0001-76</t>
  </si>
  <si>
    <t>36.240.682/0004-08</t>
  </si>
  <si>
    <t>24.726.294/0001-00</t>
  </si>
  <si>
    <t>20.320.562/0001-20</t>
  </si>
  <si>
    <t>52.084.849/0001-94</t>
  </si>
  <si>
    <t>52.665.462/0001-21</t>
  </si>
  <si>
    <t>08.319.482/0001-59</t>
  </si>
  <si>
    <t>31.748.371/0001-80</t>
  </si>
  <si>
    <t>26.648.805/0001-30</t>
  </si>
  <si>
    <t>07.800.224/0001-27</t>
  </si>
  <si>
    <t>27.585.655/0001-25</t>
  </si>
  <si>
    <t>37.603.603/0001-98</t>
  </si>
  <si>
    <t>40.189.076/0001-21</t>
  </si>
  <si>
    <t>42.881.676/0001-81</t>
  </si>
  <si>
    <t>55.437.459/0001-49</t>
  </si>
  <si>
    <t>19.363.427/0001-82</t>
  </si>
  <si>
    <t>04.647.193/0001-28</t>
  </si>
  <si>
    <t>46.703.722/0001-03</t>
  </si>
  <si>
    <t>54.066.124/0001-07</t>
  </si>
  <si>
    <t>49.721.765/0001-00</t>
  </si>
  <si>
    <t>12.479.916/0001-55</t>
  </si>
  <si>
    <t>25.250.979/0001-87</t>
  </si>
  <si>
    <t>05.329.091/0001-27</t>
  </si>
  <si>
    <t>01.469.937/0001-73</t>
  </si>
  <si>
    <t>26.189.717/0002-06</t>
  </si>
  <si>
    <t>26.189.717/0001-17</t>
  </si>
  <si>
    <t>GYSELLE O B BECKMAN LTDA - MULT 1110</t>
  </si>
  <si>
    <t>40.541.784/0001-80</t>
  </si>
  <si>
    <t>51.084.710/0001-88</t>
  </si>
  <si>
    <t>49.894.168/0001-87</t>
  </si>
  <si>
    <t>21.999.079/0001-86</t>
  </si>
  <si>
    <t>26.427.845/0001-51</t>
  </si>
  <si>
    <t>42.118.300/0001-10</t>
  </si>
  <si>
    <t>19.467.232/0001-82</t>
  </si>
  <si>
    <t>55.578.045/0001-30</t>
  </si>
  <si>
    <t>25.449.634/0001-57</t>
  </si>
  <si>
    <t>52.700.392/0001-03</t>
  </si>
  <si>
    <t>23.340.046/0003-17</t>
  </si>
  <si>
    <t>07.288.315/0001-25</t>
  </si>
  <si>
    <t>47.873.250/0001-08</t>
  </si>
  <si>
    <t>52.383.524/0001-02</t>
  </si>
  <si>
    <t>29.716.082/0001-57</t>
  </si>
  <si>
    <t>07.912.291/0001-33</t>
  </si>
  <si>
    <t>16.956.114/0001-40</t>
  </si>
  <si>
    <t>29.041.475/0001-08</t>
  </si>
  <si>
    <t>18.928.065/0001-67</t>
  </si>
  <si>
    <t>54.637.132/0001-58</t>
  </si>
  <si>
    <t>41.149.549/0001-20</t>
  </si>
  <si>
    <t>46.059.359/0001-35</t>
  </si>
  <si>
    <t>50.707.633/0001-02</t>
  </si>
  <si>
    <t>30.970.062/0001-97</t>
  </si>
  <si>
    <t>26.793.211/0001-12</t>
  </si>
  <si>
    <t>41.915.523/0001-45</t>
  </si>
  <si>
    <t>44.361.816/0001-16</t>
  </si>
  <si>
    <t>18.923.645/0001-61</t>
  </si>
  <si>
    <t>45.633.839/0001-03</t>
  </si>
  <si>
    <t>30.544.212/0001-09</t>
  </si>
  <si>
    <t>49.523.342/0001-85</t>
  </si>
  <si>
    <t>51.167.305/0001-23</t>
  </si>
  <si>
    <t>33.247.841/0001-57</t>
  </si>
  <si>
    <t>54.015.054/0001-50</t>
  </si>
  <si>
    <t>56.036.386/0001-46</t>
  </si>
  <si>
    <t>39.576.578/0001-26</t>
  </si>
  <si>
    <t>22.500.802/0001-01</t>
  </si>
  <si>
    <t>29.650.750/0001-90</t>
  </si>
  <si>
    <t>51.867.101/0002-86</t>
  </si>
  <si>
    <t>49.229.994/0001-01</t>
  </si>
  <si>
    <t>47.472.637/0001-44</t>
  </si>
  <si>
    <t>44.338.322/0001-10</t>
  </si>
  <si>
    <t>19.449.579/0001-00</t>
  </si>
  <si>
    <t>05.198.723/0002-41</t>
  </si>
  <si>
    <t>25.960.170/0001-49</t>
  </si>
  <si>
    <t>06.216.787/0001-00</t>
  </si>
  <si>
    <t>38.198.794/0001-12</t>
  </si>
  <si>
    <t>51.381.821/0001-56</t>
  </si>
  <si>
    <t>45.212.015/0001-51</t>
  </si>
  <si>
    <t>50.064.495/0001-90</t>
  </si>
  <si>
    <t>24.909.535/0001-48</t>
  </si>
  <si>
    <t>21.987.289/0001-54</t>
  </si>
  <si>
    <t>54.247.593/0001-14</t>
  </si>
  <si>
    <t>44.793.518/0001-03</t>
  </si>
  <si>
    <t>19.356.776/0001-77</t>
  </si>
  <si>
    <t>17.661.539/0001-94</t>
  </si>
  <si>
    <t>53.065.935/0001-12</t>
  </si>
  <si>
    <t>48.299.330/0001-56</t>
  </si>
  <si>
    <t>45.728.364/0001-20</t>
  </si>
  <si>
    <t>52.809.397/0001-60</t>
  </si>
  <si>
    <t>51.496.348/0001-52</t>
  </si>
  <si>
    <t>33.870.087/0001-07</t>
  </si>
  <si>
    <t>38.285.079/0001-17</t>
  </si>
  <si>
    <t>06.194.163/0001-39</t>
  </si>
  <si>
    <t>22.519.459/0001-39</t>
  </si>
  <si>
    <t>43.770.944/0002-31</t>
  </si>
  <si>
    <t>30.288.659/0001-56</t>
  </si>
  <si>
    <t>48.671.203/0001-36</t>
  </si>
  <si>
    <t>18.311.956/0001-70</t>
  </si>
  <si>
    <t>20.021.882/0001-89</t>
  </si>
  <si>
    <t>54.196.889/0001-53</t>
  </si>
  <si>
    <t>08.707.871/0001-51</t>
  </si>
  <si>
    <t>50.404.934/0001-67</t>
  </si>
  <si>
    <t>56.982.724/0001-32</t>
  </si>
  <si>
    <t>56.779.246/0001-68</t>
  </si>
  <si>
    <t>54.502.848/0001-48</t>
  </si>
  <si>
    <t>31.372.208/0001-65</t>
  </si>
  <si>
    <t>32.196.046/0001-14</t>
  </si>
  <si>
    <t>23.633.016/0001-37</t>
  </si>
  <si>
    <t>01.186.730/0001-91</t>
  </si>
  <si>
    <t>39.266.456/0001-33</t>
  </si>
  <si>
    <t>51.867.101/0001-03</t>
  </si>
  <si>
    <t>10.555.061/0001-79</t>
  </si>
  <si>
    <t>50.825.917/0001-01</t>
  </si>
  <si>
    <t>35.450.577/0001-80</t>
  </si>
  <si>
    <t>34.341.405/0001-05</t>
  </si>
  <si>
    <t>47.376.693/0001-85</t>
  </si>
  <si>
    <t>11.189.932/0001-40</t>
  </si>
  <si>
    <t>A F S SANTOS LTDA MULT - 1214</t>
  </si>
  <si>
    <t>51.483.037/0001-59</t>
  </si>
  <si>
    <t>46.854.872/0001-18</t>
  </si>
  <si>
    <t>55.223.458/0001-00</t>
  </si>
  <si>
    <t>31.622.157/0001-82</t>
  </si>
  <si>
    <t>29.163.013/0001-63</t>
  </si>
  <si>
    <t>28.817.581/0001-78</t>
  </si>
  <si>
    <t>63.279.467/0001-32</t>
  </si>
  <si>
    <t>51.081.387/0001-99</t>
  </si>
  <si>
    <t>21.533.785/0001-38</t>
  </si>
  <si>
    <t>32.411.564/0001-03</t>
  </si>
  <si>
    <t>02.793.150/0001-25</t>
  </si>
  <si>
    <t>12.116.194/0001-74</t>
  </si>
  <si>
    <t>53.512.662/0001-07</t>
  </si>
  <si>
    <t>47.959.898/0001-93</t>
  </si>
  <si>
    <t>44.301.397/0001-27</t>
  </si>
  <si>
    <t>18.865.720/0001-85</t>
  </si>
  <si>
    <t>57.426.739/0001-87</t>
  </si>
  <si>
    <t>57.184.080/0001-08</t>
  </si>
  <si>
    <t>51.903.858/0001-05</t>
  </si>
  <si>
    <t>14.487.213/0001-02</t>
  </si>
  <si>
    <t>55.841.370/0001-43</t>
  </si>
  <si>
    <t>46.930.233/0001-94</t>
  </si>
  <si>
    <t>57.283.275/0001-05</t>
  </si>
  <si>
    <t>57.134.311/0001-60</t>
  </si>
  <si>
    <t>18.556.150/0001-41</t>
  </si>
  <si>
    <t>30.919.706/0001-12</t>
  </si>
  <si>
    <t>52.026.425/0001-73</t>
  </si>
  <si>
    <t>38.125.665/0001-02</t>
  </si>
  <si>
    <t>40.761.177/0001-25</t>
  </si>
  <si>
    <t>39.327.366/0001-05</t>
  </si>
  <si>
    <t>04.343.682/0001-96</t>
  </si>
  <si>
    <t>18.046.346/0001-96</t>
  </si>
  <si>
    <t>41.273.372/0001-79</t>
  </si>
  <si>
    <t>52.933.446/0001-72</t>
  </si>
  <si>
    <t>57.513.074/0001-49</t>
  </si>
  <si>
    <t>57.395.750/0001-27</t>
  </si>
  <si>
    <t>42.852.765/0001-08</t>
  </si>
  <si>
    <t>40.978.776/0001-03</t>
  </si>
  <si>
    <t>00.618.096/0001-56</t>
  </si>
  <si>
    <t>00.967.317/0001-00</t>
  </si>
  <si>
    <t>24.565.471/0001-05</t>
  </si>
  <si>
    <t>52.023.673/0001-60</t>
  </si>
  <si>
    <t>41.246.254/0001-71</t>
  </si>
  <si>
    <t>06.927.278/0001-95</t>
  </si>
  <si>
    <t>50.678.601/0001-26</t>
  </si>
  <si>
    <t>39.516.938/0001-02</t>
  </si>
  <si>
    <t>09.644.356/0001-32</t>
  </si>
  <si>
    <t>44.844.123/0001-84</t>
  </si>
  <si>
    <t>31.142.745/0001-19</t>
  </si>
  <si>
    <t>11.967.345/0001-35</t>
  </si>
  <si>
    <t>55.517.983/0001-20</t>
  </si>
  <si>
    <t>35.233.701/0001-55</t>
  </si>
  <si>
    <t>56.339.824/0001-45</t>
  </si>
  <si>
    <t>86.572.401/0001-31</t>
  </si>
  <si>
    <t>51.702.863/0001-41</t>
  </si>
  <si>
    <t>30.918.771/0001-23</t>
  </si>
  <si>
    <t>17.523.600/0001-37</t>
  </si>
  <si>
    <t>50.389.142/0001-60</t>
  </si>
  <si>
    <t>46.007.234/0001-61</t>
  </si>
  <si>
    <t>52.347.680/0001-18</t>
  </si>
  <si>
    <t>52.141.511/0001-27</t>
  </si>
  <si>
    <t>56.366.088/0001-14</t>
  </si>
  <si>
    <t>37.619.780/0001-62</t>
  </si>
  <si>
    <t>54.327.170/0001-04</t>
  </si>
  <si>
    <t>21.915.604/0001-38</t>
  </si>
  <si>
    <t>27.916.913/0001-09</t>
  </si>
  <si>
    <t>49.136.892/0001-41</t>
  </si>
  <si>
    <t>41.074.557/0001-54</t>
  </si>
  <si>
    <t>69.433.324/0001-10</t>
  </si>
  <si>
    <t>43.071.694/0001-60</t>
  </si>
  <si>
    <t>17.017.474/0001-49</t>
  </si>
  <si>
    <t>29.604.789/0001-71</t>
  </si>
  <si>
    <t>55.151.276/0001-62</t>
  </si>
  <si>
    <t>52.426.226/0001-52</t>
  </si>
  <si>
    <t>37.887.468/0001-50</t>
  </si>
  <si>
    <t>37.167.842/0001-42</t>
  </si>
  <si>
    <t>54.753.791/0001-50</t>
  </si>
  <si>
    <t>19.183.200/0001-55</t>
  </si>
  <si>
    <t>11.449.625/0001-51</t>
  </si>
  <si>
    <t>50.452.171/0001-20</t>
  </si>
  <si>
    <t>41.336.586/0001-47</t>
  </si>
  <si>
    <t>02.633.086/0001-15</t>
  </si>
  <si>
    <t>47.417.775/0001-20</t>
  </si>
  <si>
    <t>28.204.701/0001-61</t>
  </si>
  <si>
    <t>37.874.590/0001-91</t>
  </si>
  <si>
    <t>50.602.975/0001-68</t>
  </si>
  <si>
    <t>12.601.637/0001-12</t>
  </si>
  <si>
    <t>37.669.589/0001-25</t>
  </si>
  <si>
    <t>65.282.469/0001-06</t>
  </si>
  <si>
    <t>19.658.791/0001-70</t>
  </si>
  <si>
    <t>58.008.265/0001-16</t>
  </si>
  <si>
    <t>58.072.811/0001-88</t>
  </si>
  <si>
    <t>22.398.837/0001-73</t>
  </si>
  <si>
    <t>24.798.237/0001-28</t>
  </si>
  <si>
    <t>06.311.313/0001-47</t>
  </si>
  <si>
    <t>11.466.662/0001-78</t>
  </si>
  <si>
    <t>01.673.300/0001-02</t>
  </si>
  <si>
    <t>45.887.040/0001-35</t>
  </si>
  <si>
    <t>10.397.707/0001-37</t>
  </si>
  <si>
    <t>30.977.594/0001-56</t>
  </si>
  <si>
    <t>49.248.927/0001-34</t>
  </si>
  <si>
    <t>42.643.661/0001-85</t>
  </si>
  <si>
    <t>57.486.777/0001-25</t>
  </si>
  <si>
    <t>50.423.669/0001-64</t>
  </si>
  <si>
    <t>47.027.035/0001-88</t>
  </si>
  <si>
    <t>18.938.002/0001-91</t>
  </si>
  <si>
    <t>48.223.042/0001-18</t>
  </si>
  <si>
    <t>57.932.620/0001-86</t>
  </si>
  <si>
    <t>57.776.329/0001-66</t>
  </si>
  <si>
    <t>49.073.136/0001-10</t>
  </si>
  <si>
    <t>57.671.663/0001-55</t>
  </si>
  <si>
    <t>48.155.654/0001-10</t>
  </si>
  <si>
    <t>58.168.652/0001-10</t>
  </si>
  <si>
    <t>54.837.266/0001-12</t>
  </si>
  <si>
    <t>35.379.489/0001-39</t>
  </si>
  <si>
    <t>04.909.238/0001-95</t>
  </si>
  <si>
    <t>55.316.636/0001-39</t>
  </si>
  <si>
    <t>14.499.460/0001-10</t>
  </si>
  <si>
    <t>57.333.944/0001-06</t>
  </si>
  <si>
    <t>TALITA BATISTA SABIA JUNQUEIRA - MULT 1342</t>
  </si>
  <si>
    <t>53.483.614/0001-38</t>
  </si>
  <si>
    <t>58.217.429/0001-15</t>
  </si>
  <si>
    <t>47.384.796/0001-97</t>
  </si>
  <si>
    <t>43.246.526/0001-69</t>
  </si>
  <si>
    <t>32.942.615/0001-23</t>
  </si>
  <si>
    <t>29.923.959/0001-80</t>
  </si>
  <si>
    <t>42.820.094/0001-95</t>
  </si>
  <si>
    <t>54.380.162/0001-21</t>
  </si>
  <si>
    <t>57.981.993/0001-47</t>
  </si>
  <si>
    <t>22.009.897/0001-57</t>
  </si>
  <si>
    <t>57.989.735/0001-07</t>
  </si>
  <si>
    <t>26.861.784/0001-36</t>
  </si>
  <si>
    <t>37.361.503/0001-00</t>
  </si>
  <si>
    <t>53.369.422/0001-03</t>
  </si>
  <si>
    <t>55.229.054/0001-15</t>
  </si>
  <si>
    <t>21.390.445/0001-03</t>
  </si>
  <si>
    <t>38.248.347/0001-20</t>
  </si>
  <si>
    <t>46.203.275/0001-23</t>
  </si>
  <si>
    <t>46.719.861/0001-25</t>
  </si>
  <si>
    <t>20.661.531/0001-32</t>
  </si>
  <si>
    <t>55.420.658/0001-44</t>
  </si>
  <si>
    <t>10.643.376/0001-78</t>
  </si>
  <si>
    <t>01.868.477/0001-56</t>
  </si>
  <si>
    <t>23.832.265/0001-51</t>
  </si>
  <si>
    <t>46.502.544/0001-52</t>
  </si>
  <si>
    <t>37.961.124/0001-43</t>
  </si>
  <si>
    <t>50.283.698/0001-78</t>
  </si>
  <si>
    <t>35.764.889/0001-68</t>
  </si>
  <si>
    <t>33.780.739/0003-84</t>
  </si>
  <si>
    <t>37.913.208/0001-01</t>
  </si>
  <si>
    <t>57.670.728/0001-48</t>
  </si>
  <si>
    <t>46.502.544/0002-33</t>
  </si>
  <si>
    <t>53.119.732/0001-61</t>
  </si>
  <si>
    <t>43.417.945/0001-16</t>
  </si>
  <si>
    <t>57.618.202/0001-19</t>
  </si>
  <si>
    <t>47.288.658/0001-04</t>
  </si>
  <si>
    <t>54.283.903/0001-56</t>
  </si>
  <si>
    <t>42.894.342/0001-42</t>
  </si>
  <si>
    <t>40.075.457/0001-80</t>
  </si>
  <si>
    <t>13.472.875/0001-38</t>
  </si>
  <si>
    <t>49.962.486/0001-38</t>
  </si>
  <si>
    <t>10.294.146/0001-40</t>
  </si>
  <si>
    <t>08.896.562/0001-77</t>
  </si>
  <si>
    <t>30.512.740/0001-78</t>
  </si>
  <si>
    <t>C DE M F CASTELO BRANCO NEVES - MULT 1388</t>
  </si>
  <si>
    <t>04.406.242/0001-30</t>
  </si>
  <si>
    <t>12.281.037/0001-14</t>
  </si>
  <si>
    <t>58.096.083/0001-44</t>
  </si>
  <si>
    <t>41.187.525/0001-65</t>
  </si>
  <si>
    <t>26.190.586/0001-98</t>
  </si>
  <si>
    <t>49.246.989/0001-07</t>
  </si>
  <si>
    <t>42.729.146/0001-12</t>
  </si>
  <si>
    <t>15.161.772/0001-82</t>
  </si>
  <si>
    <t>32.563.809/0001-18</t>
  </si>
  <si>
    <t>05.436.552/0001-60</t>
  </si>
  <si>
    <t>41.614.886/0001-40</t>
  </si>
  <si>
    <t>43.059.576/0001-37</t>
  </si>
  <si>
    <t>54.200.724/0001-08</t>
  </si>
  <si>
    <t>46.346.231/0001-52</t>
  </si>
  <si>
    <t>42.515.487/0001-95</t>
  </si>
  <si>
    <t>51.401.755/0001-39</t>
  </si>
  <si>
    <t>27.906.996/0001-55</t>
  </si>
  <si>
    <t>36.187.065/0001-35</t>
  </si>
  <si>
    <t>46.150.830/0001-04</t>
  </si>
  <si>
    <t>43.333.315/0001-63</t>
  </si>
  <si>
    <t>53.613.688/0001-41</t>
  </si>
  <si>
    <t>17.089.964/0001-50</t>
  </si>
  <si>
    <t>41.769.676/0001-21</t>
  </si>
  <si>
    <t>19.517.880/0001-04</t>
  </si>
  <si>
    <t>44.526.090/0001-24</t>
  </si>
  <si>
    <t>50.391.413/0001-12</t>
  </si>
  <si>
    <t>55.484.429/0001-93</t>
  </si>
  <si>
    <t>52.603.335/0001-06</t>
  </si>
  <si>
    <t>13.739.866/0001-60</t>
  </si>
  <si>
    <t>50.438.965/0001-39</t>
  </si>
  <si>
    <t>44.039.497/0001-27</t>
  </si>
  <si>
    <t>56.441.825/0001-04</t>
  </si>
  <si>
    <t>13.359.461/0001-05</t>
  </si>
  <si>
    <t>50.405.469/0001-89</t>
  </si>
  <si>
    <t>41.001.737/0001-06</t>
  </si>
  <si>
    <t>54.271.767/0001-84</t>
  </si>
  <si>
    <t>54.415.284/0001-06</t>
  </si>
  <si>
    <t>37.568.727/0001-80</t>
  </si>
  <si>
    <t>49.395.019/0001-73</t>
  </si>
  <si>
    <t>46.919.888/0001-61</t>
  </si>
  <si>
    <t>33.351.738/0001-52</t>
  </si>
  <si>
    <t>34.714.087/0001-80</t>
  </si>
  <si>
    <t>54.069.122/0001-63</t>
  </si>
  <si>
    <t>44.506.542/0001-06</t>
  </si>
  <si>
    <t>03.318.889/0001-48</t>
  </si>
  <si>
    <t>35.100.913/0001-64</t>
  </si>
  <si>
    <t>SAMARA DOS SANTOS SOUSA - MULT 1435</t>
  </si>
  <si>
    <t>37.318.560/0001-07</t>
  </si>
  <si>
    <t>12.039.973/0001-13</t>
  </si>
  <si>
    <t>40.075.457/0002-60</t>
  </si>
  <si>
    <t>01.674.753/0001-45</t>
  </si>
  <si>
    <t>39.317.762/0001-51</t>
  </si>
  <si>
    <t>57.963.336/0001-77</t>
  </si>
  <si>
    <t>35.044.062/0001-80</t>
  </si>
  <si>
    <t>51.549.951/0001-55</t>
  </si>
  <si>
    <t>86.676.103/0001-91</t>
  </si>
  <si>
    <t>41.357.348/0001-18</t>
  </si>
  <si>
    <t>43.309.126/0001-55</t>
  </si>
  <si>
    <t>43.336.039/0001-97</t>
  </si>
  <si>
    <t>48.025.413/0001-57</t>
  </si>
  <si>
    <t>59.386.307/0001-15</t>
  </si>
  <si>
    <t>54.014.729/0001-46</t>
  </si>
  <si>
    <t>59.143.031/0001-44</t>
  </si>
  <si>
    <t>30.184.504/0001-70</t>
  </si>
  <si>
    <t>33.793.416/0001-63</t>
  </si>
  <si>
    <t>09.218.903/0001-18</t>
  </si>
  <si>
    <t>59.083.534/0001-71</t>
  </si>
  <si>
    <t>33.675.829/0001-43</t>
  </si>
  <si>
    <t>37.976.678/0001-14</t>
  </si>
  <si>
    <t>52.854.067/0001-97</t>
  </si>
  <si>
    <t>11.290.297/0002-74</t>
  </si>
  <si>
    <t>19.559.892/0001-93</t>
  </si>
  <si>
    <t>59.409.339/0001-99</t>
  </si>
  <si>
    <t>30.914.233/0001-60</t>
  </si>
  <si>
    <t>59.011.644/0001-28</t>
  </si>
  <si>
    <t>59.104.669/0001-76</t>
  </si>
  <si>
    <t>50.401.569/0001-37</t>
  </si>
  <si>
    <t>37.459.600/0001-22</t>
  </si>
  <si>
    <t>50.627.754/0001-44</t>
  </si>
  <si>
    <t>36.926.637/0001-50</t>
  </si>
  <si>
    <t>55.948.254/0001-28</t>
  </si>
  <si>
    <t>08.768.033/0001-98</t>
  </si>
  <si>
    <t>05.094.139/0001-65</t>
  </si>
  <si>
    <t>54.687.782/0001-08</t>
  </si>
  <si>
    <t>59.783.181/0001-12</t>
  </si>
  <si>
    <t>21.310.240/0001-62</t>
  </si>
  <si>
    <t>40.970.131/0001-16</t>
  </si>
  <si>
    <t>14.614.813/0001-86</t>
  </si>
  <si>
    <t>09.426.861/0001-00</t>
  </si>
  <si>
    <t>36.046.203/0001-66</t>
  </si>
  <si>
    <t>58.623.277/0001-50</t>
  </si>
  <si>
    <t>31.981.985/0001-07</t>
  </si>
  <si>
    <t>10.337.895/0001-08</t>
  </si>
  <si>
    <t>11.425.708/0001-00</t>
  </si>
  <si>
    <t>59.685.758/0001-53</t>
  </si>
  <si>
    <t>56.937.986/0001-85</t>
  </si>
  <si>
    <t>29.660.803/0001-54</t>
  </si>
  <si>
    <t>54.457.751/0001-60</t>
  </si>
  <si>
    <t>36.739.149/0001-34</t>
  </si>
  <si>
    <t>37.872.564/0001-24</t>
  </si>
  <si>
    <t>74.025.263/0001-91</t>
  </si>
  <si>
    <t>43.922.047/0001-15</t>
  </si>
  <si>
    <t>57.591.722/0001-85</t>
  </si>
  <si>
    <t>18.675.913/0001-73</t>
  </si>
  <si>
    <t>53.621.775/0001-40</t>
  </si>
  <si>
    <t>33.632.893/0001-47</t>
  </si>
  <si>
    <t>59.978.666/0001-61</t>
  </si>
  <si>
    <t>37.860.565/0001-59</t>
  </si>
  <si>
    <t>26.022.806/0001-74</t>
  </si>
  <si>
    <t>34.700.976/0001-99</t>
  </si>
  <si>
    <t>55.141.483/0001-36</t>
  </si>
  <si>
    <t>14.919.044/0001-24</t>
  </si>
  <si>
    <t>51.883.311/0001-87</t>
  </si>
  <si>
    <t>14.736.140/0001-37</t>
  </si>
  <si>
    <t>60.108.607/0001-11</t>
  </si>
  <si>
    <t>55.113.585/0001-48</t>
  </si>
  <si>
    <t>53.958.314/0001-68</t>
  </si>
  <si>
    <t>39.282.477/0001-42</t>
  </si>
  <si>
    <t>50.182.785/0001-39</t>
  </si>
  <si>
    <t>02.898.791/0001-44</t>
  </si>
  <si>
    <t>54.583.192/0001-35</t>
  </si>
  <si>
    <t>18.160.889/0001-30</t>
  </si>
  <si>
    <t>43.116.027/0001-57</t>
  </si>
  <si>
    <t>59.350.912/0001-36</t>
  </si>
  <si>
    <t>23.106.625/0001-38</t>
  </si>
  <si>
    <t>30.934.085/0001-46</t>
  </si>
  <si>
    <t>31.315.265/0001-02</t>
  </si>
  <si>
    <t>24.584.355/0001-33</t>
  </si>
  <si>
    <t>54.890.484/0001-10</t>
  </si>
  <si>
    <t>60.024.391/0001-06</t>
  </si>
  <si>
    <t>28.057.475/0001-33</t>
  </si>
  <si>
    <t>51.705.245/0001-55</t>
  </si>
  <si>
    <t>52.478.515/0001-03</t>
  </si>
  <si>
    <t>48.961.233/0001-87</t>
  </si>
  <si>
    <t>51.290.305/0001-16</t>
  </si>
  <si>
    <t>17.757.606/0001-79</t>
  </si>
  <si>
    <t>41.241.933/0001-58</t>
  </si>
  <si>
    <t>56.158.707/0001-85</t>
  </si>
  <si>
    <t>54.508.915/0001-31</t>
  </si>
  <si>
    <t>32.629.191/0001-41</t>
  </si>
  <si>
    <t>57.768.852/0001-40</t>
  </si>
  <si>
    <t>41.953.466/0001-99</t>
  </si>
  <si>
    <t>55.784.595/0001-05</t>
  </si>
  <si>
    <t>21.287.947/0001-03</t>
  </si>
  <si>
    <t>34.063.499/0001-06</t>
  </si>
  <si>
    <t>50.767.234/0001-37</t>
  </si>
  <si>
    <t>60.061.426/0001-87</t>
  </si>
  <si>
    <t>29.381.445/0001-40</t>
  </si>
  <si>
    <t>41.105.784/0001-08</t>
  </si>
  <si>
    <t>54.543.969/0001-38</t>
  </si>
  <si>
    <t>57.661.747/0001-08</t>
  </si>
  <si>
    <t>24.658.913/0001-68</t>
  </si>
  <si>
    <t>02.236.756/0001-60</t>
  </si>
  <si>
    <t>51.563.806/0001-29</t>
  </si>
  <si>
    <t>33.816.136/0001-23</t>
  </si>
  <si>
    <t>02.093.995/0001-08</t>
  </si>
  <si>
    <t>52.269.544/0001-57</t>
  </si>
  <si>
    <t>10.616.392/0001-71</t>
  </si>
  <si>
    <t>43.304.157/0001-13</t>
  </si>
  <si>
    <t>52.380.861/0001-46</t>
  </si>
  <si>
    <t>54.932.929/0001-88</t>
  </si>
  <si>
    <t>31.262.158/0001-63</t>
  </si>
  <si>
    <t>23.108.211/0001-48</t>
  </si>
  <si>
    <t>54.154.908/0001-89</t>
  </si>
  <si>
    <t>08.518.083/0001-17</t>
  </si>
  <si>
    <t>33.887.247/0001-20</t>
  </si>
  <si>
    <t>48.312.022/0001-13</t>
  </si>
  <si>
    <t>49.310.983/0001-51</t>
  </si>
  <si>
    <t>59.386.949/0001-14</t>
  </si>
  <si>
    <t>11.117.722/0001-47</t>
  </si>
  <si>
    <t>53.510.401/0001-58</t>
  </si>
  <si>
    <t>31.139.030/0001-07</t>
  </si>
  <si>
    <t>54.360.534/0001-58</t>
  </si>
  <si>
    <t>60.477.612/0001-00</t>
  </si>
  <si>
    <t>19.719.241/0001-13</t>
  </si>
  <si>
    <t>41.126.041/0001-06</t>
  </si>
  <si>
    <t>53.111.444/0001-60</t>
  </si>
  <si>
    <t>42.556.337/0001-20</t>
  </si>
  <si>
    <t>59.617.267/0001-75</t>
  </si>
  <si>
    <t>58.962.151/0001-00</t>
  </si>
  <si>
    <t>43.470.239/0001-38</t>
  </si>
  <si>
    <t>41.919.414/0001-04</t>
  </si>
  <si>
    <t>59.873.781/0001-71</t>
  </si>
  <si>
    <t>47.387.598/0001-87</t>
  </si>
  <si>
    <t>51.623.076/0001-04</t>
  </si>
  <si>
    <t>22.044.543/0001-43</t>
  </si>
  <si>
    <t>22.259.106/0001-47</t>
  </si>
  <si>
    <t>02.827.187/0001-27</t>
  </si>
  <si>
    <t>51.696.002/0001-06</t>
  </si>
  <si>
    <t>40.905.058/0001-07</t>
  </si>
  <si>
    <t>52.898.021/0001-70</t>
  </si>
  <si>
    <t>36.079.185/0001-19</t>
  </si>
  <si>
    <t>53.835.376/0001-82</t>
  </si>
  <si>
    <t>35.355.931/0001-97</t>
  </si>
  <si>
    <t>58.954.149/0001-90</t>
  </si>
  <si>
    <t>46.047.256/0001-55</t>
  </si>
  <si>
    <t>51.915.959/0001-98</t>
  </si>
  <si>
    <t>36.607.938/0001-11</t>
  </si>
  <si>
    <t>59.544.119/0001-78</t>
  </si>
  <si>
    <t>38.185.089/0001-80</t>
  </si>
  <si>
    <t>04.425.433/0001-40</t>
  </si>
  <si>
    <t>28.487.398/0001-51</t>
  </si>
  <si>
    <t>05.377.813/0001-19</t>
  </si>
  <si>
    <t>52.736.588/0001-40</t>
  </si>
  <si>
    <t>39.347.963/0001-00</t>
  </si>
  <si>
    <t>51.447.111/0001-81</t>
  </si>
  <si>
    <t>53.146.596/0001-07</t>
  </si>
  <si>
    <t>26.428.473/0001-88</t>
  </si>
  <si>
    <t>51.858.158/0001-38</t>
  </si>
  <si>
    <t>06.956.963/0001-40</t>
  </si>
  <si>
    <t>07.543.884/0001-70</t>
  </si>
  <si>
    <t>03.433.352/0001-29</t>
  </si>
  <si>
    <t>15.199.468/0001-24</t>
  </si>
  <si>
    <t>60.956.860/0001-25</t>
  </si>
  <si>
    <t>52.902.591/0001-96</t>
  </si>
  <si>
    <t>54.983.268/0001-10</t>
  </si>
  <si>
    <t>43.735.672/0001-58</t>
  </si>
  <si>
    <t>58.563.095/0001-31</t>
  </si>
  <si>
    <t>53.140.102/0001-79</t>
  </si>
  <si>
    <t>53.184.956/0001-57</t>
  </si>
  <si>
    <t>53.495.145/0001-77</t>
  </si>
  <si>
    <t>04.073.502/0001-01</t>
  </si>
  <si>
    <t>60.962.534/0001-20</t>
  </si>
  <si>
    <t>05.233.780/0001-33</t>
  </si>
  <si>
    <t>59.420.798/0001-73</t>
  </si>
  <si>
    <t>47.461.673/0001-02</t>
  </si>
  <si>
    <t>52.403.362/0001-27</t>
  </si>
  <si>
    <t>49.114.008/0001-78</t>
  </si>
  <si>
    <t>31.842.036/0001-46</t>
  </si>
  <si>
    <t>34.319.215/0001-91</t>
  </si>
  <si>
    <t>17.306.026/0001-65</t>
  </si>
  <si>
    <t>09.381.993/0001-63</t>
  </si>
  <si>
    <t>50.707.633/0002-93</t>
  </si>
  <si>
    <t>20.218.762/0001-76</t>
  </si>
  <si>
    <t>60.355.645/0001-79</t>
  </si>
  <si>
    <t>59.926.694/0001-35</t>
  </si>
  <si>
    <t>58.098.877/0001-47</t>
  </si>
  <si>
    <t>55.314.225/0001-04</t>
  </si>
  <si>
    <t>17.732.882/0001-82</t>
  </si>
  <si>
    <t>61.087.909/0001-13</t>
  </si>
  <si>
    <t>70.176.904/0001-58</t>
  </si>
  <si>
    <t>51.398.960/0001-92</t>
  </si>
  <si>
    <t>36.155.514/0001-63</t>
  </si>
  <si>
    <t>55.857.953/0001-62</t>
  </si>
  <si>
    <t>60.454.075/0001-74</t>
  </si>
  <si>
    <t>33.955.940/0001-93</t>
  </si>
  <si>
    <t>55.326.801/0001-33</t>
  </si>
  <si>
    <t>22.157.219/0001-31</t>
  </si>
  <si>
    <t>42.486.629/0001-33</t>
  </si>
  <si>
    <t>21.452.845/0001-98</t>
  </si>
  <si>
    <t>49.450.750/0001-54</t>
  </si>
  <si>
    <t>46.505.761/0001-04</t>
  </si>
  <si>
    <t>57.572.302/0001-51</t>
  </si>
  <si>
    <t>39.567.843/0001-00</t>
  </si>
  <si>
    <t>53.422.588/0001-38</t>
  </si>
  <si>
    <t>36.674.550/0001-33</t>
  </si>
  <si>
    <t>60.783.833/0001-06</t>
  </si>
  <si>
    <t>Sul Goiano</t>
  </si>
  <si>
    <t>23.786.689/0001-27</t>
  </si>
  <si>
    <t>23786689000127</t>
  </si>
  <si>
    <t>ACIMA DE 100K</t>
  </si>
  <si>
    <t>MARÇO</t>
  </si>
  <si>
    <t>2021</t>
  </si>
  <si>
    <t>MARÇO/2021</t>
  </si>
  <si>
    <t>Litoral Norte Espírito-santense</t>
  </si>
  <si>
    <t>30.274.389/0001-24</t>
  </si>
  <si>
    <t>30274389000124</t>
  </si>
  <si>
    <t>ABRIL</t>
  </si>
  <si>
    <t>ABRIL/2021</t>
  </si>
  <si>
    <t>Nordeste Mato-grossense</t>
  </si>
  <si>
    <t>25281910000200</t>
  </si>
  <si>
    <t>DE 20 A 49K</t>
  </si>
  <si>
    <t>MAIO</t>
  </si>
  <si>
    <t>MAIO/2021</t>
  </si>
  <si>
    <t>36240682000238</t>
  </si>
  <si>
    <t>JUNHO/2021</t>
  </si>
  <si>
    <t>Triângulo Mineiro/Alto Paranaíba</t>
  </si>
  <si>
    <t>38.153.010/0001-30</t>
  </si>
  <si>
    <t>38153010000130</t>
  </si>
  <si>
    <t>ABAIXO DE 20K</t>
  </si>
  <si>
    <t>26651331000185</t>
  </si>
  <si>
    <t>DE 49 A 99K</t>
  </si>
  <si>
    <t>Central Mineira</t>
  </si>
  <si>
    <t>24.439.412/0001-90</t>
  </si>
  <si>
    <t>24439412000190</t>
  </si>
  <si>
    <t>Centro Goiano</t>
  </si>
  <si>
    <t>41.594.042/0001-85</t>
  </si>
  <si>
    <t>41594042000185</t>
  </si>
  <si>
    <t>Noroeste Espírito-santense</t>
  </si>
  <si>
    <t>11.384.574/0001-27</t>
  </si>
  <si>
    <t>11384574000127</t>
  </si>
  <si>
    <t>Metropolitana de Belo Horizonte</t>
  </si>
  <si>
    <t>26.875.929/0001-58</t>
  </si>
  <si>
    <t>26875929000158</t>
  </si>
  <si>
    <t>JULHO</t>
  </si>
  <si>
    <t>JULHO/2021</t>
  </si>
  <si>
    <t>Sul Espírito-santense</t>
  </si>
  <si>
    <t>35.618.535/0001-05</t>
  </si>
  <si>
    <t>35618535000105</t>
  </si>
  <si>
    <t>18143625000178</t>
  </si>
  <si>
    <t>Centro Sul Baiano</t>
  </si>
  <si>
    <t>10848717000141</t>
  </si>
  <si>
    <t>Agreste Paraibano</t>
  </si>
  <si>
    <t>05.896.940/0001-24</t>
  </si>
  <si>
    <t>05896940000124</t>
  </si>
  <si>
    <t>Central Espírito-santense</t>
  </si>
  <si>
    <t>09.199.249/0001-42</t>
  </si>
  <si>
    <t>09199249000142</t>
  </si>
  <si>
    <t>Oeste Potiguar</t>
  </si>
  <si>
    <t>02.442.983/0001-41</t>
  </si>
  <si>
    <t>02442983000141</t>
  </si>
  <si>
    <t>02.299.428/0001-02</t>
  </si>
  <si>
    <t>02299428000102</t>
  </si>
  <si>
    <t>27.454.032/0001-13</t>
  </si>
  <si>
    <t>27454032000113</t>
  </si>
  <si>
    <t>18.035.399/0001-01</t>
  </si>
  <si>
    <t>18035399000101</t>
  </si>
  <si>
    <t>Centro Maranhense</t>
  </si>
  <si>
    <t>11.900.777/0001-29</t>
  </si>
  <si>
    <t>11900777000129</t>
  </si>
  <si>
    <t>39.526.388/0001-02</t>
  </si>
  <si>
    <t>39526388000102</t>
  </si>
  <si>
    <t>Sudeste Paraense</t>
  </si>
  <si>
    <t>10.212.475/0001-03</t>
  </si>
  <si>
    <t>10212475000103</t>
  </si>
  <si>
    <t>38150398000115</t>
  </si>
  <si>
    <t>Oeste de Minas</t>
  </si>
  <si>
    <t>07321616000103</t>
  </si>
  <si>
    <t>41.889.443/0001-62</t>
  </si>
  <si>
    <t>41889443000162</t>
  </si>
  <si>
    <t>39.264.718/0001-20</t>
  </si>
  <si>
    <t>39264718000120</t>
  </si>
  <si>
    <t>02.386.085/0001-13</t>
  </si>
  <si>
    <t>02386085000113</t>
  </si>
  <si>
    <t>Oeste Maranhense</t>
  </si>
  <si>
    <t>41.487.992/0001-00</t>
  </si>
  <si>
    <t>41487992000100</t>
  </si>
  <si>
    <t>42.438.919/0001-01</t>
  </si>
  <si>
    <t>42438919000101</t>
  </si>
  <si>
    <t>Norte de Minas</t>
  </si>
  <si>
    <t>10.428.998/0001-83</t>
  </si>
  <si>
    <t>10428998000183</t>
  </si>
  <si>
    <t>36240682000157</t>
  </si>
  <si>
    <t>AGOSTO</t>
  </si>
  <si>
    <t>AGOSTO/2021</t>
  </si>
  <si>
    <t>Leste Maranhense</t>
  </si>
  <si>
    <t>41480340000144</t>
  </si>
  <si>
    <t>Leste de Mato Grosso do Sul</t>
  </si>
  <si>
    <t>34.733.792/0001-25</t>
  </si>
  <si>
    <t>34733792000125</t>
  </si>
  <si>
    <t>Noroeste de Minas</t>
  </si>
  <si>
    <t>00833126000147</t>
  </si>
  <si>
    <t>Norte Mato-grossense</t>
  </si>
  <si>
    <t>08.520.482/0001-12</t>
  </si>
  <si>
    <t>08520482000112</t>
  </si>
  <si>
    <t>09279568000168</t>
  </si>
  <si>
    <t>Leste Rondoniense</t>
  </si>
  <si>
    <t>40.624.887/0001-03</t>
  </si>
  <si>
    <t>40624887000103</t>
  </si>
  <si>
    <t>36.342.070/0001-75</t>
  </si>
  <si>
    <t>36342070000175</t>
  </si>
  <si>
    <t>Leste Alagoano</t>
  </si>
  <si>
    <t>22872897000186</t>
  </si>
  <si>
    <t>07.423.222/0001-66</t>
  </si>
  <si>
    <t>07423222000166</t>
  </si>
  <si>
    <t>38394215000107</t>
  </si>
  <si>
    <t>SETEMBRO</t>
  </si>
  <si>
    <t>SETEMBRO/2021</t>
  </si>
  <si>
    <t>Leste Goiano</t>
  </si>
  <si>
    <t>18767270000198</t>
  </si>
  <si>
    <t>Sul/Sudoeste de Minas</t>
  </si>
  <si>
    <t>38183258000143</t>
  </si>
  <si>
    <t>Metropolitana do Rio de Janeiro</t>
  </si>
  <si>
    <t>27.497.299/0001-98</t>
  </si>
  <si>
    <t>27497299000198</t>
  </si>
  <si>
    <t>22.497.173/0001-08</t>
  </si>
  <si>
    <t>22497173000108</t>
  </si>
  <si>
    <t>24.496.469/0001-21</t>
  </si>
  <si>
    <t>24496469000121</t>
  </si>
  <si>
    <t>Norte Goiano</t>
  </si>
  <si>
    <t>00.260.240/0001-25</t>
  </si>
  <si>
    <t>00260240000125</t>
  </si>
  <si>
    <t>35.752.975/0001-50</t>
  </si>
  <si>
    <t>35752975000150</t>
  </si>
  <si>
    <t>Noroeste Fluminense</t>
  </si>
  <si>
    <t>37827472000122</t>
  </si>
  <si>
    <t>02.881.746/0001-87</t>
  </si>
  <si>
    <t>02881746000187</t>
  </si>
  <si>
    <t>13.615.487/0001-69</t>
  </si>
  <si>
    <t>13615487000169</t>
  </si>
  <si>
    <t>23774089000149</t>
  </si>
  <si>
    <t>28.179.387/0001-04</t>
  </si>
  <si>
    <t>28179387000104</t>
  </si>
  <si>
    <t>Sul Fluminense</t>
  </si>
  <si>
    <t>42.892.626/0001-08</t>
  </si>
  <si>
    <t>42892626000108</t>
  </si>
  <si>
    <t>Metropolitana de Recife</t>
  </si>
  <si>
    <t>40.041.602/0002-92</t>
  </si>
  <si>
    <t>40041602000292</t>
  </si>
  <si>
    <t>Baixo Amazonas</t>
  </si>
  <si>
    <t>34633438000129</t>
  </si>
  <si>
    <t>Sul Baiano</t>
  </si>
  <si>
    <t>40.033.971/0001-52</t>
  </si>
  <si>
    <t>40033971000152</t>
  </si>
  <si>
    <t>Baixadas</t>
  </si>
  <si>
    <t>28.653.577/0001-11</t>
  </si>
  <si>
    <t>28653577000111</t>
  </si>
  <si>
    <t>Mata Pernambucana</t>
  </si>
  <si>
    <t>19.375.547/0001-08</t>
  </si>
  <si>
    <t>19375547000108</t>
  </si>
  <si>
    <t>Sudoeste de Mato Grosso do Sul</t>
  </si>
  <si>
    <t>33.058.346/0001-08</t>
  </si>
  <si>
    <t>33058346000108</t>
  </si>
  <si>
    <t>Ocidental do Tocantins</t>
  </si>
  <si>
    <t>43.373.632/0001-03</t>
  </si>
  <si>
    <t>43373632000103</t>
  </si>
  <si>
    <t>OUTUBRO</t>
  </si>
  <si>
    <t>OUTUBRO/2021</t>
  </si>
  <si>
    <t>15.411.953/0001-10</t>
  </si>
  <si>
    <t>15411953000110</t>
  </si>
  <si>
    <t>24.861.052/0001-10</t>
  </si>
  <si>
    <t>24861052000110</t>
  </si>
  <si>
    <t>43.542.256/0001-33</t>
  </si>
  <si>
    <t>43542256000133</t>
  </si>
  <si>
    <t>23501551000134</t>
  </si>
  <si>
    <t>Agreste Pernambucano</t>
  </si>
  <si>
    <t>20.947.217/0001-10</t>
  </si>
  <si>
    <t>20947217000110</t>
  </si>
  <si>
    <t>21170351000110</t>
  </si>
  <si>
    <t>22512073000103</t>
  </si>
  <si>
    <t>Noroeste Rio-grandense</t>
  </si>
  <si>
    <t>43.819.597/0001-03</t>
  </si>
  <si>
    <t>43819597000103</t>
  </si>
  <si>
    <t>40.980.797/0001-55</t>
  </si>
  <si>
    <t>40980797000155</t>
  </si>
  <si>
    <t>33.682.983/0001-42</t>
  </si>
  <si>
    <t>33682983000142</t>
  </si>
  <si>
    <t>32.358.277/0001-87</t>
  </si>
  <si>
    <t>32358277000187</t>
  </si>
  <si>
    <t>11.831.016/0001-62</t>
  </si>
  <si>
    <t>11831016000162</t>
  </si>
  <si>
    <t>24726235000123</t>
  </si>
  <si>
    <t>36.180.184/0001-66</t>
  </si>
  <si>
    <t>36180184000166</t>
  </si>
  <si>
    <t>25281910000110</t>
  </si>
  <si>
    <t>NOVEMBRO</t>
  </si>
  <si>
    <t>NOVEMBRO/2021</t>
  </si>
  <si>
    <t>44.051.814/0001-20</t>
  </si>
  <si>
    <t>44051814000120</t>
  </si>
  <si>
    <t>36.962.802/0001-20</t>
  </si>
  <si>
    <t>36962802000120</t>
  </si>
  <si>
    <t>40.918.269/0001-76</t>
  </si>
  <si>
    <t>40918269000176</t>
  </si>
  <si>
    <t>Madeira-Guaporé</t>
  </si>
  <si>
    <t>19.699.130/0001-92</t>
  </si>
  <si>
    <t>19699130000192</t>
  </si>
  <si>
    <t>40.355.720/0001-94</t>
  </si>
  <si>
    <t>40355720000194</t>
  </si>
  <si>
    <t>37450478000123</t>
  </si>
  <si>
    <t>18.747.176/0001-77</t>
  </si>
  <si>
    <t>18747176000177</t>
  </si>
  <si>
    <t>39745903000137</t>
  </si>
  <si>
    <t>23702647000160</t>
  </si>
  <si>
    <t>17599669000144</t>
  </si>
  <si>
    <t>DEZEMBRO</t>
  </si>
  <si>
    <t>DEZEMBRO/2021</t>
  </si>
  <si>
    <t>02134757000101</t>
  </si>
  <si>
    <t>Metropolitana de Salvador</t>
  </si>
  <si>
    <t>35.008.968/0001-49</t>
  </si>
  <si>
    <t>35008968000149</t>
  </si>
  <si>
    <t>00.804.229/0001-89</t>
  </si>
  <si>
    <t>00804229000189</t>
  </si>
  <si>
    <t>23223594000103</t>
  </si>
  <si>
    <t>03.961.515/0001-46</t>
  </si>
  <si>
    <t>03961515000146</t>
  </si>
  <si>
    <t>10.461.609/0001-11</t>
  </si>
  <si>
    <t>10461609000111</t>
  </si>
  <si>
    <t>20744474000155</t>
  </si>
  <si>
    <t>39.717.667/0001-45</t>
  </si>
  <si>
    <t>39717667000145</t>
  </si>
  <si>
    <t>11.394.892/0001-79</t>
  </si>
  <si>
    <t>11394892000179</t>
  </si>
  <si>
    <t>Nordeste Baiano</t>
  </si>
  <si>
    <t>11.300.835/0001-83</t>
  </si>
  <si>
    <t>11300835000183</t>
  </si>
  <si>
    <t>73.887.135/0001-94</t>
  </si>
  <si>
    <t>73887135000194</t>
  </si>
  <si>
    <t>33240483000150</t>
  </si>
  <si>
    <t>Norte Fluminense</t>
  </si>
  <si>
    <t>27.684.962/0001-63</t>
  </si>
  <si>
    <t>27684962000163</t>
  </si>
  <si>
    <t>Centro Fluminense</t>
  </si>
  <si>
    <t>04.645.009/0001-00</t>
  </si>
  <si>
    <t>04645009000100</t>
  </si>
  <si>
    <t>32.086.732/0001-32</t>
  </si>
  <si>
    <t>32086732000132</t>
  </si>
  <si>
    <t>Vale do Acre</t>
  </si>
  <si>
    <t>42.680.780/0001-08</t>
  </si>
  <si>
    <t>42680780000108</t>
  </si>
  <si>
    <t>JANEIRO</t>
  </si>
  <si>
    <t>2022</t>
  </si>
  <si>
    <t>JANEIRO/2022</t>
  </si>
  <si>
    <t>Noroeste Paranaense</t>
  </si>
  <si>
    <t>27.921.825/0001-03</t>
  </si>
  <si>
    <t>27921825000103</t>
  </si>
  <si>
    <t>08.932.424/0001-04</t>
  </si>
  <si>
    <t>08932424000104</t>
  </si>
  <si>
    <t>27.767.260/0001-43</t>
  </si>
  <si>
    <t>27767260000143</t>
  </si>
  <si>
    <t>17.506.034/0001-55</t>
  </si>
  <si>
    <t>17506034000155</t>
  </si>
  <si>
    <t>39.366.335/0001-63</t>
  </si>
  <si>
    <t>39366335000163</t>
  </si>
  <si>
    <t>20.086.618/0001-23</t>
  </si>
  <si>
    <t>20086618000123</t>
  </si>
  <si>
    <t>FEVEREIRO</t>
  </si>
  <si>
    <t>FEVEREIRO/2022</t>
  </si>
  <si>
    <t>Noroeste Goiano</t>
  </si>
  <si>
    <t>05.356.914/0001-03</t>
  </si>
  <si>
    <t>05356914000103</t>
  </si>
  <si>
    <t>12.240.319/0001-73</t>
  </si>
  <si>
    <t>12240319000173</t>
  </si>
  <si>
    <t>27061307000159</t>
  </si>
  <si>
    <t>36181950000107</t>
  </si>
  <si>
    <t>Sertão Alagoano</t>
  </si>
  <si>
    <t>05.038.194/0001-38</t>
  </si>
  <si>
    <t>05038194000138</t>
  </si>
  <si>
    <t>Sudoeste Mato-grossense</t>
  </si>
  <si>
    <t>39.414.095/0001-25</t>
  </si>
  <si>
    <t>39414095000125</t>
  </si>
  <si>
    <t>37701442000175</t>
  </si>
  <si>
    <t>39.394.644/0001-47</t>
  </si>
  <si>
    <t>39394644000147</t>
  </si>
  <si>
    <t>Sertão Pernambucano</t>
  </si>
  <si>
    <t>11.097.636/0001-10</t>
  </si>
  <si>
    <t>11097636000110</t>
  </si>
  <si>
    <t>11097636000209</t>
  </si>
  <si>
    <t>27411341000106</t>
  </si>
  <si>
    <t>02.074.371/0001-43</t>
  </si>
  <si>
    <t>02074371000143</t>
  </si>
  <si>
    <t>Borborema</t>
  </si>
  <si>
    <t>12.842.763/0001-69</t>
  </si>
  <si>
    <t>12842763000169</t>
  </si>
  <si>
    <t>17778854000104</t>
  </si>
  <si>
    <t>05.630.715/0001-41</t>
  </si>
  <si>
    <t>05630715000141</t>
  </si>
  <si>
    <t>01299853000139</t>
  </si>
  <si>
    <t>MARÇO/2022</t>
  </si>
  <si>
    <t>21.999.892/0001-56</t>
  </si>
  <si>
    <t>21999892000156</t>
  </si>
  <si>
    <t>00.714.794/0001-55</t>
  </si>
  <si>
    <t>00714794000155</t>
  </si>
  <si>
    <t>23223594000286</t>
  </si>
  <si>
    <t>35.307.959/0001-59</t>
  </si>
  <si>
    <t>35307959000159</t>
  </si>
  <si>
    <t>Pantanais Sul Mato-grossense</t>
  </si>
  <si>
    <t>11.909.870/0001-02</t>
  </si>
  <si>
    <t>11909870000102</t>
  </si>
  <si>
    <t>16.674.577/0001-19</t>
  </si>
  <si>
    <t>16674577000119</t>
  </si>
  <si>
    <t>45210139000106</t>
  </si>
  <si>
    <t>38.482.781/0001-70</t>
  </si>
  <si>
    <t>38482781000170</t>
  </si>
  <si>
    <t>27386175000135</t>
  </si>
  <si>
    <t>Centro Norte de Mato Grosso do Sul</t>
  </si>
  <si>
    <t>33.000.372/0001-77</t>
  </si>
  <si>
    <t>33000372000177</t>
  </si>
  <si>
    <t>29.771.605/0001-68</t>
  </si>
  <si>
    <t>29771605000168</t>
  </si>
  <si>
    <t>41835729000165</t>
  </si>
  <si>
    <t>45572688000112</t>
  </si>
  <si>
    <t>29390336000190</t>
  </si>
  <si>
    <t>27.741.051/0001-20</t>
  </si>
  <si>
    <t>27741051000120</t>
  </si>
  <si>
    <t>45447374000198</t>
  </si>
  <si>
    <t>44416528000111</t>
  </si>
  <si>
    <t>37.039.420/0001-91</t>
  </si>
  <si>
    <t>37039420000191</t>
  </si>
  <si>
    <t>33.566.021/0001-28</t>
  </si>
  <si>
    <t>33566021000128</t>
  </si>
  <si>
    <t>40.418.425/0001-30</t>
  </si>
  <si>
    <t>40418425000130</t>
  </si>
  <si>
    <t>42.543.956/0001-80</t>
  </si>
  <si>
    <t>42543956000180</t>
  </si>
  <si>
    <t>28720323000250</t>
  </si>
  <si>
    <t>22.378.840/0001-25</t>
  </si>
  <si>
    <t>22378840000125</t>
  </si>
  <si>
    <t>ABRIL/2022</t>
  </si>
  <si>
    <t>97.520.943/0001-87</t>
  </si>
  <si>
    <t>97520943000187</t>
  </si>
  <si>
    <t>15.205.215/0002-05</t>
  </si>
  <si>
    <t>15205215000205</t>
  </si>
  <si>
    <t>17.356.287/0001-90</t>
  </si>
  <si>
    <t>17356287000190</t>
  </si>
  <si>
    <t>00335337000150</t>
  </si>
  <si>
    <t>16587067000104</t>
  </si>
  <si>
    <t>41.124.864/0001-00</t>
  </si>
  <si>
    <t>41124864000100</t>
  </si>
  <si>
    <t>Sudeste Mato-grossense</t>
  </si>
  <si>
    <t>43.192.199/0001-00</t>
  </si>
  <si>
    <t>43192199000100</t>
  </si>
  <si>
    <t>02.753.952/0001-01</t>
  </si>
  <si>
    <t>02753952000101</t>
  </si>
  <si>
    <t>Mata Paraibana</t>
  </si>
  <si>
    <t>45.982.720/0001-38</t>
  </si>
  <si>
    <t>45982720000138</t>
  </si>
  <si>
    <t>37.139.978/0001-49</t>
  </si>
  <si>
    <t>37139978000149</t>
  </si>
  <si>
    <t>32267600000107</t>
  </si>
  <si>
    <t>21.781.990/0001-12</t>
  </si>
  <si>
    <t>21781990000112</t>
  </si>
  <si>
    <t>29113374000103</t>
  </si>
  <si>
    <t>27.339.907/0001-36</t>
  </si>
  <si>
    <t>27339907000136</t>
  </si>
  <si>
    <t>Campo das Vertentes</t>
  </si>
  <si>
    <t>44.830.600/0001-52</t>
  </si>
  <si>
    <t>44830600000152</t>
  </si>
  <si>
    <t>42.783.300/0001-34</t>
  </si>
  <si>
    <t>42783300000134</t>
  </si>
  <si>
    <t>05754774000121</t>
  </si>
  <si>
    <t>28.638.110/0001-00</t>
  </si>
  <si>
    <t>28638110000100</t>
  </si>
  <si>
    <t>Vale do Mucuri</t>
  </si>
  <si>
    <t>05525813000119</t>
  </si>
  <si>
    <t>MAIO/2022</t>
  </si>
  <si>
    <t>Sul Cearense</t>
  </si>
  <si>
    <t>43.879.031/0001-77</t>
  </si>
  <si>
    <t>43879031000177</t>
  </si>
  <si>
    <t>35.085.203/0001-02</t>
  </si>
  <si>
    <t>35085203000102</t>
  </si>
  <si>
    <t>13678793000144</t>
  </si>
  <si>
    <t>28.803.403/0001-98</t>
  </si>
  <si>
    <t>28803403000198</t>
  </si>
  <si>
    <t>Zona da Mata</t>
  </si>
  <si>
    <t>38636720000110</t>
  </si>
  <si>
    <t>40.589.064/0001-94</t>
  </si>
  <si>
    <t>40589064000194</t>
  </si>
  <si>
    <t>16.967.810/0001-51</t>
  </si>
  <si>
    <t>16967810000151</t>
  </si>
  <si>
    <t>03.288.081/0001-65</t>
  </si>
  <si>
    <t>03288081000165</t>
  </si>
  <si>
    <t>28326782000172</t>
  </si>
  <si>
    <t>28.430.508/0001-49</t>
  </si>
  <si>
    <t>28430508000149</t>
  </si>
  <si>
    <t>36.582.928/0001-79</t>
  </si>
  <si>
    <t>36582928000179</t>
  </si>
  <si>
    <t>45.772.210/0001-36</t>
  </si>
  <si>
    <t>45772210000136</t>
  </si>
  <si>
    <t>04638369000185</t>
  </si>
  <si>
    <t>18157394000151</t>
  </si>
  <si>
    <t>44392697000169</t>
  </si>
  <si>
    <t>22.514.931/0001-40</t>
  </si>
  <si>
    <t>22514931000140</t>
  </si>
  <si>
    <t>29.028.614/0001-63</t>
  </si>
  <si>
    <t>29028614000163</t>
  </si>
  <si>
    <t>11.084.429/0001-20</t>
  </si>
  <si>
    <t>11084429000120</t>
  </si>
  <si>
    <t>25.464.331/0001-03</t>
  </si>
  <si>
    <t>25464331000103</t>
  </si>
  <si>
    <t>22.134.259/0001-68</t>
  </si>
  <si>
    <t>22134259000168</t>
  </si>
  <si>
    <t>00319559000189</t>
  </si>
  <si>
    <t>14674325000164</t>
  </si>
  <si>
    <t>33976526000160</t>
  </si>
  <si>
    <t>18077730000156</t>
  </si>
  <si>
    <t>26629485000170</t>
  </si>
  <si>
    <t>46.563.619/0001-05</t>
  </si>
  <si>
    <t>46563619000105</t>
  </si>
  <si>
    <t>31.004.736/0001-61</t>
  </si>
  <si>
    <t>31004736000161</t>
  </si>
  <si>
    <t>JUNHO/2022</t>
  </si>
  <si>
    <t>46429605000101</t>
  </si>
  <si>
    <t>18354439000188</t>
  </si>
  <si>
    <t>12.007.605/0001-93</t>
  </si>
  <si>
    <t>12007605000193</t>
  </si>
  <si>
    <t>03713249000132</t>
  </si>
  <si>
    <t>Agreste Alagoano</t>
  </si>
  <si>
    <t>08.943.188/0001-13</t>
  </si>
  <si>
    <t>08943188000113</t>
  </si>
  <si>
    <t>Araçatuba</t>
  </si>
  <si>
    <t>40.004.783/0001-04</t>
  </si>
  <si>
    <t>40004783000104</t>
  </si>
  <si>
    <t>46.590.722/0001-44</t>
  </si>
  <si>
    <t>46590722000144</t>
  </si>
  <si>
    <t>18.617.130/0001-33</t>
  </si>
  <si>
    <t>18617130000133</t>
  </si>
  <si>
    <t>44.593.312/0001-21</t>
  </si>
  <si>
    <t>44593312000121</t>
  </si>
  <si>
    <t>12577005000160</t>
  </si>
  <si>
    <t>32479386000152</t>
  </si>
  <si>
    <t>20.045.972/0001-00</t>
  </si>
  <si>
    <t>20045972000100</t>
  </si>
  <si>
    <t>22.802.521/0001-03</t>
  </si>
  <si>
    <t>22802521000103</t>
  </si>
  <si>
    <t>28709465000135</t>
  </si>
  <si>
    <t>29.649.054/0001-64</t>
  </si>
  <si>
    <t>29649054000164</t>
  </si>
  <si>
    <t>Sudoeste Piauiense</t>
  </si>
  <si>
    <t>09276474000135</t>
  </si>
  <si>
    <t>45835164000177</t>
  </si>
  <si>
    <t>41.141.401/0001-49</t>
  </si>
  <si>
    <t>41141401000149</t>
  </si>
  <si>
    <t>22859095000136</t>
  </si>
  <si>
    <t>29.380.428/0001-99</t>
  </si>
  <si>
    <t>29380428000199</t>
  </si>
  <si>
    <t>34.001.102/0001-43</t>
  </si>
  <si>
    <t>34001102000143</t>
  </si>
  <si>
    <t>42.794.382/0001-12</t>
  </si>
  <si>
    <t>42794382000112</t>
  </si>
  <si>
    <t>Centro Amazonense</t>
  </si>
  <si>
    <t>46659718000195</t>
  </si>
  <si>
    <t>Centro-Sul Mato-grossense</t>
  </si>
  <si>
    <t>24.926.510/0001-52</t>
  </si>
  <si>
    <t>24926510000152</t>
  </si>
  <si>
    <t>Metropolitana de Porto Alegre</t>
  </si>
  <si>
    <t>08.718.075/0003-86</t>
  </si>
  <si>
    <t>08718075000386</t>
  </si>
  <si>
    <t>43393179000105</t>
  </si>
  <si>
    <t>24277137000156</t>
  </si>
  <si>
    <t>42.750.264/0001-02</t>
  </si>
  <si>
    <t>42750264000102</t>
  </si>
  <si>
    <t>34.243.304/0001-00</t>
  </si>
  <si>
    <t>34243304000100</t>
  </si>
  <si>
    <t>24.525.718/0001-60</t>
  </si>
  <si>
    <t>24525718000160</t>
  </si>
  <si>
    <t>15.560.062/0001-25</t>
  </si>
  <si>
    <t>15560062000125</t>
  </si>
  <si>
    <t>16.638.163/0001-34</t>
  </si>
  <si>
    <t>16638163000134</t>
  </si>
  <si>
    <t>29.135.640/0001-90</t>
  </si>
  <si>
    <t>29135640000190</t>
  </si>
  <si>
    <t>28.888.862/0001-11</t>
  </si>
  <si>
    <t>28888862000111</t>
  </si>
  <si>
    <t>18.386.148/0001-71</t>
  </si>
  <si>
    <t>18386148000171</t>
  </si>
  <si>
    <t>30.813.250/0001-01</t>
  </si>
  <si>
    <t>30813250000101</t>
  </si>
  <si>
    <t>10.141.239/0001-35</t>
  </si>
  <si>
    <t>10141239000135</t>
  </si>
  <si>
    <t>JULHO/2022</t>
  </si>
  <si>
    <t>40.752.794/0001-64</t>
  </si>
  <si>
    <t>40752794000164</t>
  </si>
  <si>
    <t>39.855.534/0001-35</t>
  </si>
  <si>
    <t>39855534000135</t>
  </si>
  <si>
    <t>17.094.255/0001-63</t>
  </si>
  <si>
    <t>17094255000163</t>
  </si>
  <si>
    <t>32.995.198/0001-87</t>
  </si>
  <si>
    <t>32995198000187</t>
  </si>
  <si>
    <t>26689099000174</t>
  </si>
  <si>
    <t>42262810000166</t>
  </si>
  <si>
    <t>20.402.987/0001-88</t>
  </si>
  <si>
    <t>20402987000188</t>
  </si>
  <si>
    <t>16.756.398/0001-20</t>
  </si>
  <si>
    <t>16756398000120</t>
  </si>
  <si>
    <t>26.435.327/0001-80</t>
  </si>
  <si>
    <t>26435327000180</t>
  </si>
  <si>
    <t>23.387.467/0001-31</t>
  </si>
  <si>
    <t>23387467000131</t>
  </si>
  <si>
    <t>Norte Piauiense</t>
  </si>
  <si>
    <t>03.988.959/0001-75</t>
  </si>
  <si>
    <t>03988959000175</t>
  </si>
  <si>
    <t>36240682000319</t>
  </si>
  <si>
    <t>14.054.284/0001-03</t>
  </si>
  <si>
    <t>14054284000103</t>
  </si>
  <si>
    <t>04.873.004/0001-35</t>
  </si>
  <si>
    <t>04873004000135</t>
  </si>
  <si>
    <t>10.779.893/0001-79</t>
  </si>
  <si>
    <t>10779893000179</t>
  </si>
  <si>
    <t>45309511000128</t>
  </si>
  <si>
    <t>43198949000150</t>
  </si>
  <si>
    <t>Norte de Roraima</t>
  </si>
  <si>
    <t>01.886.956/0001-03</t>
  </si>
  <si>
    <t>01886956000103</t>
  </si>
  <si>
    <t>04.235.572/0001-00</t>
  </si>
  <si>
    <t>04235572000100</t>
  </si>
  <si>
    <t>Vale do Itajaí</t>
  </si>
  <si>
    <t>22.856.886/0001-02</t>
  </si>
  <si>
    <t>22856886000102</t>
  </si>
  <si>
    <t>16.873.146/0001-81</t>
  </si>
  <si>
    <t>16873146000181</t>
  </si>
  <si>
    <t>05463288000154</t>
  </si>
  <si>
    <t>34.410.891/0001-76</t>
  </si>
  <si>
    <t>34410891000176</t>
  </si>
  <si>
    <t>32563671000157</t>
  </si>
  <si>
    <t>42135636000190</t>
  </si>
  <si>
    <t>45442890000120</t>
  </si>
  <si>
    <t>39.455.434/0001-11</t>
  </si>
  <si>
    <t>39455434000111</t>
  </si>
  <si>
    <t>Sertão Paraibano</t>
  </si>
  <si>
    <t>19.856.105/0002-56</t>
  </si>
  <si>
    <t>19856105000256</t>
  </si>
  <si>
    <t>Extremo Oeste Baiano</t>
  </si>
  <si>
    <t>24.886.663/0001-13</t>
  </si>
  <si>
    <t>24886663000113</t>
  </si>
  <si>
    <t>19.829.041/0001-13</t>
  </si>
  <si>
    <t>19829041000113</t>
  </si>
  <si>
    <t>44.127.368/0001-90</t>
  </si>
  <si>
    <t>44127368000190</t>
  </si>
  <si>
    <t>24521407000122</t>
  </si>
  <si>
    <t>40.973.476/0001-23</t>
  </si>
  <si>
    <t>40973476000123</t>
  </si>
  <si>
    <t>30693756000124</t>
  </si>
  <si>
    <t>Metropolitana de Curitiba</t>
  </si>
  <si>
    <t>41.367.762/0001-08</t>
  </si>
  <si>
    <t>41367762000108</t>
  </si>
  <si>
    <t>10269952000169</t>
  </si>
  <si>
    <t>46146358000128</t>
  </si>
  <si>
    <t>01737460000160</t>
  </si>
  <si>
    <t>07044872000109</t>
  </si>
  <si>
    <t>43.416.523/0001-26</t>
  </si>
  <si>
    <t>43416523000126</t>
  </si>
  <si>
    <t>46.201.632/0001-14</t>
  </si>
  <si>
    <t>46201632000114</t>
  </si>
  <si>
    <t>AGOSTO/2022</t>
  </si>
  <si>
    <t>29003385000122</t>
  </si>
  <si>
    <t>07.856.244/0001-10</t>
  </si>
  <si>
    <t>07856244000110</t>
  </si>
  <si>
    <t>Centro-Sul Paranaense</t>
  </si>
  <si>
    <t>28.481.916/0002-00</t>
  </si>
  <si>
    <t>28481916000200</t>
  </si>
  <si>
    <t>24781534000160</t>
  </si>
  <si>
    <t>47.347.903/0001-07</t>
  </si>
  <si>
    <t>47347903000107</t>
  </si>
  <si>
    <t>24836737000298</t>
  </si>
  <si>
    <t>04.276.303/0001-92</t>
  </si>
  <si>
    <t>04276303000192</t>
  </si>
  <si>
    <t>23223594000448</t>
  </si>
  <si>
    <t>24.742.388/0001-64</t>
  </si>
  <si>
    <t>24742388000164</t>
  </si>
  <si>
    <t>43.307.950/0001-76</t>
  </si>
  <si>
    <t>43307950000176</t>
  </si>
  <si>
    <t>46.953.432/0001-18</t>
  </si>
  <si>
    <t>46953432000118</t>
  </si>
  <si>
    <t>19.377.010/0001-79</t>
  </si>
  <si>
    <t>19377010000179</t>
  </si>
  <si>
    <t>22.458.416/0001-90</t>
  </si>
  <si>
    <t>22458416000190</t>
  </si>
  <si>
    <t>Norte Central Paranaense</t>
  </si>
  <si>
    <t>00342180000190</t>
  </si>
  <si>
    <t>Metropolitana de Belém</t>
  </si>
  <si>
    <t>14.074.697/0001-50</t>
  </si>
  <si>
    <t>14074697000150</t>
  </si>
  <si>
    <t>Vale do Rio Doce</t>
  </si>
  <si>
    <t>43.335.809/0001-87</t>
  </si>
  <si>
    <t>43335809000187</t>
  </si>
  <si>
    <t>07.735.722/0001-33</t>
  </si>
  <si>
    <t>07735722000133</t>
  </si>
  <si>
    <t>06020505000102</t>
  </si>
  <si>
    <t>Sudoeste Paraense</t>
  </si>
  <si>
    <t>47.345.561/0001-96</t>
  </si>
  <si>
    <t>47345561000196</t>
  </si>
  <si>
    <t>13.856.406/0001-12</t>
  </si>
  <si>
    <t>13856406000112</t>
  </si>
  <si>
    <t>42441194000100</t>
  </si>
  <si>
    <t>Sul Maranhense</t>
  </si>
  <si>
    <t>47149061000189</t>
  </si>
  <si>
    <t>45523051000136</t>
  </si>
  <si>
    <t>02.121.165/0001-47</t>
  </si>
  <si>
    <t>02121165000147</t>
  </si>
  <si>
    <t>47.084.958/0001-71</t>
  </si>
  <si>
    <t>47084958000171</t>
  </si>
  <si>
    <t>Oriental do Tocantins</t>
  </si>
  <si>
    <t>45.137.952/0001-90</t>
  </si>
  <si>
    <t>45137952000190</t>
  </si>
  <si>
    <t>11.100.862/0001-02</t>
  </si>
  <si>
    <t>11100862000102</t>
  </si>
  <si>
    <t>32.348.730/0001-74</t>
  </si>
  <si>
    <t>32348730000174</t>
  </si>
  <si>
    <t>28.405.324/0001-29</t>
  </si>
  <si>
    <t>28405324000129</t>
  </si>
  <si>
    <t>45730268000117</t>
  </si>
  <si>
    <t>46.984.393/0001-16</t>
  </si>
  <si>
    <t>46984393000116</t>
  </si>
  <si>
    <t>08.157.139/0001-55</t>
  </si>
  <si>
    <t>08157139000155</t>
  </si>
  <si>
    <t>36842628000181</t>
  </si>
  <si>
    <t>SETEMBRO/2022</t>
  </si>
  <si>
    <t>15.370.801/0001-16</t>
  </si>
  <si>
    <t>15370801000116</t>
  </si>
  <si>
    <t>Metropolitana de São Paulo</t>
  </si>
  <si>
    <t>34.651.388/0001-02</t>
  </si>
  <si>
    <t>34651388000102</t>
  </si>
  <si>
    <t>27509281000169</t>
  </si>
  <si>
    <t>Sudeste Rio-grandense</t>
  </si>
  <si>
    <t>10.016.281/0001-24</t>
  </si>
  <si>
    <t>10016281000124</t>
  </si>
  <si>
    <t>02.203.161/0001-08</t>
  </si>
  <si>
    <t>02203161000108</t>
  </si>
  <si>
    <t>42.190.450/0001-34</t>
  </si>
  <si>
    <t>42190450000134</t>
  </si>
  <si>
    <t>47.846.416/0001-99</t>
  </si>
  <si>
    <t>47846416000199</t>
  </si>
  <si>
    <t>10763433000152</t>
  </si>
  <si>
    <t>44275962000129</t>
  </si>
  <si>
    <t>41.733.350/0001-44</t>
  </si>
  <si>
    <t>41733350000144</t>
  </si>
  <si>
    <t>São Francisco Pernambucano</t>
  </si>
  <si>
    <t>41.733.350/0003-06</t>
  </si>
  <si>
    <t>41733350000306</t>
  </si>
  <si>
    <t>41.733.350/0002-25</t>
  </si>
  <si>
    <t>41733350000225</t>
  </si>
  <si>
    <t>41.733.350/0004-97</t>
  </si>
  <si>
    <t>41733350000497</t>
  </si>
  <si>
    <t>41.983.878/0001-71</t>
  </si>
  <si>
    <t>41983878000171</t>
  </si>
  <si>
    <t>40.171.114/0001-19</t>
  </si>
  <si>
    <t>40171114000119</t>
  </si>
  <si>
    <t>38.108.840/0001-45</t>
  </si>
  <si>
    <t>38108840000145</t>
  </si>
  <si>
    <t>47.064.922/0001-26</t>
  </si>
  <si>
    <t>47064922000126</t>
  </si>
  <si>
    <t>20.042.525/0001-05</t>
  </si>
  <si>
    <t>20042525000105</t>
  </si>
  <si>
    <t>34.960.816/0001-89</t>
  </si>
  <si>
    <t>34960816000189</t>
  </si>
  <si>
    <t>Campinas</t>
  </si>
  <si>
    <t>37.308.016/0001-76</t>
  </si>
  <si>
    <t>37308016000176</t>
  </si>
  <si>
    <t>30606094000108</t>
  </si>
  <si>
    <t>36.515.699/0001-70</t>
  </si>
  <si>
    <t>36515699000170</t>
  </si>
  <si>
    <t>26.864.101/0001-02</t>
  </si>
  <si>
    <t>26864101000102</t>
  </si>
  <si>
    <t>46.641.666/0001-20</t>
  </si>
  <si>
    <t>46641666000120</t>
  </si>
  <si>
    <t>38.282.721/0001-04</t>
  </si>
  <si>
    <t>38282721000104</t>
  </si>
  <si>
    <t>40.592.740/0001-89</t>
  </si>
  <si>
    <t>40592740000189</t>
  </si>
  <si>
    <t>13137193000179</t>
  </si>
  <si>
    <t>44.735.266/0001-58</t>
  </si>
  <si>
    <t>44735266000158</t>
  </si>
  <si>
    <t>OUTUBRO/2022</t>
  </si>
  <si>
    <t>30.804.626/0001-11</t>
  </si>
  <si>
    <t>30804626000111</t>
  </si>
  <si>
    <t>14.952.177/0001-00</t>
  </si>
  <si>
    <t>14952177000100</t>
  </si>
  <si>
    <t>45.570.707/0001-71</t>
  </si>
  <si>
    <t>45570707000171</t>
  </si>
  <si>
    <t>40.442.011/0001-46</t>
  </si>
  <si>
    <t>40442011000146</t>
  </si>
  <si>
    <t>15.691.923/0001-04</t>
  </si>
  <si>
    <t>15691923000104</t>
  </si>
  <si>
    <t>42.718.639/0001-57</t>
  </si>
  <si>
    <t>42718639000157</t>
  </si>
  <si>
    <t>30.964.123/0001-03</t>
  </si>
  <si>
    <t>30964123000103</t>
  </si>
  <si>
    <t>43896206000154</t>
  </si>
  <si>
    <t>43.150.927/0001-10</t>
  </si>
  <si>
    <t>43150927000110</t>
  </si>
  <si>
    <t>15.413.549/0001-85</t>
  </si>
  <si>
    <t>15413549000185</t>
  </si>
  <si>
    <t>42466792000134</t>
  </si>
  <si>
    <t>18.630.700/0001-25</t>
  </si>
  <si>
    <t>18630700000125</t>
  </si>
  <si>
    <t>29.343.919/0001-60</t>
  </si>
  <si>
    <t>29343919000160</t>
  </si>
  <si>
    <t>48.085.742/0001-93</t>
  </si>
  <si>
    <t>48085742000193</t>
  </si>
  <si>
    <t>39343191000120</t>
  </si>
  <si>
    <t>19.606.945/0001-80</t>
  </si>
  <si>
    <t>19606945000180</t>
  </si>
  <si>
    <t>30.166.919/0001-10</t>
  </si>
  <si>
    <t>30166919000110</t>
  </si>
  <si>
    <t>11539039000106</t>
  </si>
  <si>
    <t>21.667.859/0001-29</t>
  </si>
  <si>
    <t>21667859000129</t>
  </si>
  <si>
    <t>34612840000127</t>
  </si>
  <si>
    <t>49.943.244/0001-05</t>
  </si>
  <si>
    <t>49943244000105</t>
  </si>
  <si>
    <t>Piracicaba</t>
  </si>
  <si>
    <t>23.495.834/0001-10</t>
  </si>
  <si>
    <t>23495834000110</t>
  </si>
  <si>
    <t>20.848.312/0001-67</t>
  </si>
  <si>
    <t>20848312000167</t>
  </si>
  <si>
    <t>34.102.405/0001-52</t>
  </si>
  <si>
    <t>34102405000152</t>
  </si>
  <si>
    <t>43816327000149</t>
  </si>
  <si>
    <t>34921445000126</t>
  </si>
  <si>
    <t>41.733.453/0001-04</t>
  </si>
  <si>
    <t>41733453000104</t>
  </si>
  <si>
    <t>48.403.072/0001-06</t>
  </si>
  <si>
    <t>48403072000106</t>
  </si>
  <si>
    <t>Noroeste Cearense</t>
  </si>
  <si>
    <t>46.933.310/0001-60</t>
  </si>
  <si>
    <t>46933310000160</t>
  </si>
  <si>
    <t>NOVEMBRO/2022</t>
  </si>
  <si>
    <t>43472830000124</t>
  </si>
  <si>
    <t>48.415.549/0001-73</t>
  </si>
  <si>
    <t>48415549000173</t>
  </si>
  <si>
    <t>13.455.488/0001-93</t>
  </si>
  <si>
    <t>13455488000193</t>
  </si>
  <si>
    <t>Centro Norte Baiano</t>
  </si>
  <si>
    <t>11.721.207/0001-71</t>
  </si>
  <si>
    <t>11721207000171</t>
  </si>
  <si>
    <t>33.907.558/0001-04</t>
  </si>
  <si>
    <t>33907558000104</t>
  </si>
  <si>
    <t>39.243.805/0001-00</t>
  </si>
  <si>
    <t>39243805000100</t>
  </si>
  <si>
    <t>09.244.893/0001-95</t>
  </si>
  <si>
    <t>09244893000195</t>
  </si>
  <si>
    <t>09.244.893/0002-76</t>
  </si>
  <si>
    <t>09244893000276</t>
  </si>
  <si>
    <t>06311295000101</t>
  </si>
  <si>
    <t>42.868.045/0001-22</t>
  </si>
  <si>
    <t>42868045000122</t>
  </si>
  <si>
    <t>30394932000127</t>
  </si>
  <si>
    <t>18047555000154</t>
  </si>
  <si>
    <t>05.404.565/0001-58</t>
  </si>
  <si>
    <t>05404565000158</t>
  </si>
  <si>
    <t>36620331000171</t>
  </si>
  <si>
    <t>44.852.584/0001-07</t>
  </si>
  <si>
    <t>44852584000107</t>
  </si>
  <si>
    <t>41875311000181</t>
  </si>
  <si>
    <t>23365828000149</t>
  </si>
  <si>
    <t>10437857000127</t>
  </si>
  <si>
    <t>27.995.798/0001-05</t>
  </si>
  <si>
    <t>27995798000105</t>
  </si>
  <si>
    <t>46.097.162/0001-90</t>
  </si>
  <si>
    <t>46097162000190</t>
  </si>
  <si>
    <t>26.784.820/0001-05</t>
  </si>
  <si>
    <t>26784820000105</t>
  </si>
  <si>
    <t>33.409.239/0001-79</t>
  </si>
  <si>
    <t>33409239000179</t>
  </si>
  <si>
    <t>23332899000145</t>
  </si>
  <si>
    <t>41966309000118</t>
  </si>
  <si>
    <t>28.644.527/0001-78</t>
  </si>
  <si>
    <t>28644527000178</t>
  </si>
  <si>
    <t>11.601.703/0001-91</t>
  </si>
  <si>
    <t>11601703000191</t>
  </si>
  <si>
    <t>45.869.291/0001-97</t>
  </si>
  <si>
    <t>45869291000197</t>
  </si>
  <si>
    <t>44563209000139</t>
  </si>
  <si>
    <t>47718425000102</t>
  </si>
  <si>
    <t>11.786.983/0001-50</t>
  </si>
  <si>
    <t>11786983000150</t>
  </si>
  <si>
    <t>28.528.781/0001-00</t>
  </si>
  <si>
    <t>28528781000100</t>
  </si>
  <si>
    <t>32.048.470/0001-11</t>
  </si>
  <si>
    <t>32048470000111</t>
  </si>
  <si>
    <t>Oeste Catarinense</t>
  </si>
  <si>
    <t>14.967.722/0001-24</t>
  </si>
  <si>
    <t>14967722000124</t>
  </si>
  <si>
    <t>35.677.611/0001-53</t>
  </si>
  <si>
    <t>35677611000153</t>
  </si>
  <si>
    <t>48359423000129</t>
  </si>
  <si>
    <t>45.114.551/0001-14</t>
  </si>
  <si>
    <t>45114551000114</t>
  </si>
  <si>
    <t>12.630.251/0001-39</t>
  </si>
  <si>
    <t>12630251000139</t>
  </si>
  <si>
    <t>37610613000150</t>
  </si>
  <si>
    <t>03253130000124</t>
  </si>
  <si>
    <t>26440632000160</t>
  </si>
  <si>
    <t>33.013.234/0001-22</t>
  </si>
  <si>
    <t>33013234000122</t>
  </si>
  <si>
    <t>Sul do Amapá</t>
  </si>
  <si>
    <t>28.603.972/0001-90</t>
  </si>
  <si>
    <t>28603972000190</t>
  </si>
  <si>
    <t>44.464.788/0001-62</t>
  </si>
  <si>
    <t>44464788000162</t>
  </si>
  <si>
    <t>24.164.533/0001-77</t>
  </si>
  <si>
    <t>24164533000177</t>
  </si>
  <si>
    <t>21.203.333/0001-98</t>
  </si>
  <si>
    <t>21203333000198</t>
  </si>
  <si>
    <t>37.690.323/0001-64</t>
  </si>
  <si>
    <t>37690323000164</t>
  </si>
  <si>
    <t>26.482.058/0001-02</t>
  </si>
  <si>
    <t>26482058000102</t>
  </si>
  <si>
    <t>45577412000127</t>
  </si>
  <si>
    <t>33.108.005/0001-91</t>
  </si>
  <si>
    <t>33108005000191</t>
  </si>
  <si>
    <t>43.527.814/0001-91</t>
  </si>
  <si>
    <t>43527814000191</t>
  </si>
  <si>
    <t>39.395.414/0001-00</t>
  </si>
  <si>
    <t>39395414000100</t>
  </si>
  <si>
    <t>46980703000124</t>
  </si>
  <si>
    <t>19242468000110</t>
  </si>
  <si>
    <t>DEZEMBRO/2022</t>
  </si>
  <si>
    <t>30.080.406/0002-73</t>
  </si>
  <si>
    <t>30080406000273</t>
  </si>
  <si>
    <t>30.716.531/0001-46</t>
  </si>
  <si>
    <t>30716531000146</t>
  </si>
  <si>
    <t>35427347000108</t>
  </si>
  <si>
    <t>27.377.826/0001-20</t>
  </si>
  <si>
    <t>27377826000120</t>
  </si>
  <si>
    <t>28.143.203/0001-56</t>
  </si>
  <si>
    <t>28143203000156</t>
  </si>
  <si>
    <t>00848877000137</t>
  </si>
  <si>
    <t>46.529.520/0001-97</t>
  </si>
  <si>
    <t>46529520000197</t>
  </si>
  <si>
    <t>32657431000111</t>
  </si>
  <si>
    <t>28.799.068/0001-00</t>
  </si>
  <si>
    <t>28799068000100</t>
  </si>
  <si>
    <t>28.503.609/0001-00</t>
  </si>
  <si>
    <t>28503609000100</t>
  </si>
  <si>
    <t>37261474000105</t>
  </si>
  <si>
    <t>40.686.830/0001-39</t>
  </si>
  <si>
    <t>40686830000139</t>
  </si>
  <si>
    <t>11.509.566/0001-60</t>
  </si>
  <si>
    <t>11509566000160</t>
  </si>
  <si>
    <t>23369466000164</t>
  </si>
  <si>
    <t>08895979000115</t>
  </si>
  <si>
    <t>40.041.602/0001-01</t>
  </si>
  <si>
    <t>40041602000101</t>
  </si>
  <si>
    <t>35.408.267/0001-05</t>
  </si>
  <si>
    <t>35408267000105</t>
  </si>
  <si>
    <t>21472043000140</t>
  </si>
  <si>
    <t>47609446000181</t>
  </si>
  <si>
    <t>10.745.025/0001-78</t>
  </si>
  <si>
    <t>10745025000178</t>
  </si>
  <si>
    <t>45491516000114</t>
  </si>
  <si>
    <t>13.138.389/0001-88</t>
  </si>
  <si>
    <t>13138389000188</t>
  </si>
  <si>
    <t>40.349.343/0001-80</t>
  </si>
  <si>
    <t>40349343000180</t>
  </si>
  <si>
    <t>35.902.175/0001-79</t>
  </si>
  <si>
    <t>35902175000179</t>
  </si>
  <si>
    <t>2023</t>
  </si>
  <si>
    <t>JANEIRO/2023</t>
  </si>
  <si>
    <t>48.059.301/0001-17</t>
  </si>
  <si>
    <t>48059301000117</t>
  </si>
  <si>
    <t>22.382.922/0001-43</t>
  </si>
  <si>
    <t>22382922000143</t>
  </si>
  <si>
    <t>Central Potiguar</t>
  </si>
  <si>
    <t>42.896.759/0001-44</t>
  </si>
  <si>
    <t>42896759000144</t>
  </si>
  <si>
    <t>29830012000125</t>
  </si>
  <si>
    <t>43.906.377/0001-17</t>
  </si>
  <si>
    <t>43906377000117</t>
  </si>
  <si>
    <t>45.585.311/0001-06</t>
  </si>
  <si>
    <t>45585311000106</t>
  </si>
  <si>
    <t>69961415000128</t>
  </si>
  <si>
    <t>04576006000162</t>
  </si>
  <si>
    <t>39264878000170</t>
  </si>
  <si>
    <t>47.747.808/0001-09</t>
  </si>
  <si>
    <t>47747808000109</t>
  </si>
  <si>
    <t>26272361000180</t>
  </si>
  <si>
    <t>17086018000150</t>
  </si>
  <si>
    <t>17086018000231</t>
  </si>
  <si>
    <t>02.794.471/0001-44</t>
  </si>
  <si>
    <t>02794471000144</t>
  </si>
  <si>
    <t>08014945000174</t>
  </si>
  <si>
    <t>44746244000193</t>
  </si>
  <si>
    <t>Nordeste Paraense</t>
  </si>
  <si>
    <t>39706638000188</t>
  </si>
  <si>
    <t>48.537.220/0001-85</t>
  </si>
  <si>
    <t>48537220000185</t>
  </si>
  <si>
    <t>29.017.099/0001-16</t>
  </si>
  <si>
    <t>29017099000116</t>
  </si>
  <si>
    <t>48987711000128</t>
  </si>
  <si>
    <t>46929135000137</t>
  </si>
  <si>
    <t>18894800000169</t>
  </si>
  <si>
    <t>38.594.417/0001-00</t>
  </si>
  <si>
    <t>38594417000100</t>
  </si>
  <si>
    <t>09202217000159</t>
  </si>
  <si>
    <t>37594352000122</t>
  </si>
  <si>
    <t>24745647000100</t>
  </si>
  <si>
    <t>39732171000140</t>
  </si>
  <si>
    <t>Ribeirão Preto</t>
  </si>
  <si>
    <t>61494878000115</t>
  </si>
  <si>
    <t>Nordeste Rio-grandense</t>
  </si>
  <si>
    <t>74738576000197</t>
  </si>
  <si>
    <t>07.212.694/0001-70</t>
  </si>
  <si>
    <t>07212694000170</t>
  </si>
  <si>
    <t>31.915.545/0001-51</t>
  </si>
  <si>
    <t>31915545000151</t>
  </si>
  <si>
    <t>46.074.364/0001-17</t>
  </si>
  <si>
    <t>46074364000117</t>
  </si>
  <si>
    <t>39607948000145</t>
  </si>
  <si>
    <t>FEVEREIRO/2023</t>
  </si>
  <si>
    <t>31861278000187</t>
  </si>
  <si>
    <t>47.234.466/0001-15</t>
  </si>
  <si>
    <t>47234466000115</t>
  </si>
  <si>
    <t>47.351.868/0001-08</t>
  </si>
  <si>
    <t>47351868000108</t>
  </si>
  <si>
    <t>31.621.194/0001-76</t>
  </si>
  <si>
    <t>31621194000176</t>
  </si>
  <si>
    <t>41.925.606/0001-15</t>
  </si>
  <si>
    <t>41925606000115</t>
  </si>
  <si>
    <t>00.795.011/0001-05</t>
  </si>
  <si>
    <t>00795011000105</t>
  </si>
  <si>
    <t>04.038.093/0002-85</t>
  </si>
  <si>
    <t>04038093000285</t>
  </si>
  <si>
    <t>70.989.207/0001-16</t>
  </si>
  <si>
    <t>70989207000116</t>
  </si>
  <si>
    <t>46.283.247/0001-63</t>
  </si>
  <si>
    <t>46283247000163</t>
  </si>
  <si>
    <t>42.970.948/0001-10</t>
  </si>
  <si>
    <t>42970948000110</t>
  </si>
  <si>
    <t>26.444.183/0001-28</t>
  </si>
  <si>
    <t>26444183000128</t>
  </si>
  <si>
    <t>15.265.185/0001-33</t>
  </si>
  <si>
    <t>15265185000133</t>
  </si>
  <si>
    <t>34.925.426/0001-78</t>
  </si>
  <si>
    <t>34925426000178</t>
  </si>
  <si>
    <t>39.389.828/0001-19</t>
  </si>
  <si>
    <t>39389828000119</t>
  </si>
  <si>
    <t>10.537.555/0001-20</t>
  </si>
  <si>
    <t>10537555000120</t>
  </si>
  <si>
    <t>04302755000100</t>
  </si>
  <si>
    <t>70.489.455/0001-06</t>
  </si>
  <si>
    <t>70489455000106</t>
  </si>
  <si>
    <t>39.378.378/0003-20</t>
  </si>
  <si>
    <t>39378378000320</t>
  </si>
  <si>
    <t>22.519.459/0002-10</t>
  </si>
  <si>
    <t>22519459000210</t>
  </si>
  <si>
    <t>43.235.599/0001-55</t>
  </si>
  <si>
    <t>43235599000155</t>
  </si>
  <si>
    <t>34819374000155</t>
  </si>
  <si>
    <t>01.336.140/0005-21</t>
  </si>
  <si>
    <t>01336140000521</t>
  </si>
  <si>
    <t>31101434000101</t>
  </si>
  <si>
    <t>64303977000160</t>
  </si>
  <si>
    <t>37.799.810/0001-60</t>
  </si>
  <si>
    <t>37799810000160</t>
  </si>
  <si>
    <t>41302904000159</t>
  </si>
  <si>
    <t>31.977.765/0001-00</t>
  </si>
  <si>
    <t>31977765000100</t>
  </si>
  <si>
    <t>24961930000170</t>
  </si>
  <si>
    <t>04.415.250/0001-43</t>
  </si>
  <si>
    <t>04415250000143</t>
  </si>
  <si>
    <t>43.795.953/0001-04</t>
  </si>
  <si>
    <t>43795953000104</t>
  </si>
  <si>
    <t>48.137.691/0001-04</t>
  </si>
  <si>
    <t>48137691000104</t>
  </si>
  <si>
    <t>36.509.423/0001-89</t>
  </si>
  <si>
    <t>36509423000189</t>
  </si>
  <si>
    <t>26.775.280/0001-01</t>
  </si>
  <si>
    <t>26775280000101</t>
  </si>
  <si>
    <t>13896448000187</t>
  </si>
  <si>
    <t>36240168000111</t>
  </si>
  <si>
    <t>43.467.807/0001-41</t>
  </si>
  <si>
    <t>43467807000141</t>
  </si>
  <si>
    <t>03199355000140</t>
  </si>
  <si>
    <t>42.789.684/0001-00</t>
  </si>
  <si>
    <t>42789684000100</t>
  </si>
  <si>
    <t>30.205.754/0001-49</t>
  </si>
  <si>
    <t>30205754000149</t>
  </si>
  <si>
    <t>27623464000100</t>
  </si>
  <si>
    <t>32.271.410/0001-63</t>
  </si>
  <si>
    <t>32271410000163</t>
  </si>
  <si>
    <t>37.317.895/0001-00</t>
  </si>
  <si>
    <t>37317895000100</t>
  </si>
  <si>
    <t>MARÇO/2023</t>
  </si>
  <si>
    <t>34.466.701/0001-32</t>
  </si>
  <si>
    <t>34466701000132</t>
  </si>
  <si>
    <t>39355071000142</t>
  </si>
  <si>
    <t>32994973000180</t>
  </si>
  <si>
    <t>49369126000127</t>
  </si>
  <si>
    <t>46.146.358/0002-09</t>
  </si>
  <si>
    <t>46146358000209</t>
  </si>
  <si>
    <t>46.639.503/0001-02</t>
  </si>
  <si>
    <t>46639503000102</t>
  </si>
  <si>
    <t>11.432.442/0001-23</t>
  </si>
  <si>
    <t>11432442000123</t>
  </si>
  <si>
    <t>36424111000172</t>
  </si>
  <si>
    <t>38025389000100</t>
  </si>
  <si>
    <t>12237476000120</t>
  </si>
  <si>
    <t>02541516000179</t>
  </si>
  <si>
    <t>37.218.960/0001-32</t>
  </si>
  <si>
    <t>37218960000132</t>
  </si>
  <si>
    <t>08036013000122</t>
  </si>
  <si>
    <t>25.125.532/0001-86</t>
  </si>
  <si>
    <t>25125532000186</t>
  </si>
  <si>
    <t>44402028000120</t>
  </si>
  <si>
    <t>47.663.585/0001-93</t>
  </si>
  <si>
    <t>47663585000193</t>
  </si>
  <si>
    <t>Leste Sergipano</t>
  </si>
  <si>
    <t>00156775000150</t>
  </si>
  <si>
    <t>44.475.435/0001-68</t>
  </si>
  <si>
    <t>44475435000168</t>
  </si>
  <si>
    <t>16933659000130</t>
  </si>
  <si>
    <t>14531937000106</t>
  </si>
  <si>
    <t>42096490000111</t>
  </si>
  <si>
    <t>42007956000165</t>
  </si>
  <si>
    <t>22.531.602/0001-08</t>
  </si>
  <si>
    <t>22531602000108</t>
  </si>
  <si>
    <t>28.741.936/0001-92</t>
  </si>
  <si>
    <t>28741936000192</t>
  </si>
  <si>
    <t>09165482000104</t>
  </si>
  <si>
    <t>Grande Florianópolis</t>
  </si>
  <si>
    <t>43330124000148</t>
  </si>
  <si>
    <t>05.737.243/0001-20</t>
  </si>
  <si>
    <t>05737243000120</t>
  </si>
  <si>
    <t>Macro Metropolitana Paulista</t>
  </si>
  <si>
    <t>27791197000180</t>
  </si>
  <si>
    <t>21067186000176</t>
  </si>
  <si>
    <t>43604864000125</t>
  </si>
  <si>
    <t>28.405.994/0001-45</t>
  </si>
  <si>
    <t>28405994000145</t>
  </si>
  <si>
    <t>15.502.821/0001-01</t>
  </si>
  <si>
    <t>15502821000101</t>
  </si>
  <si>
    <t>05.337.036/0001-89</t>
  </si>
  <si>
    <t>05337036000189</t>
  </si>
  <si>
    <t>45.021.233/0001-09</t>
  </si>
  <si>
    <t>45021233000109</t>
  </si>
  <si>
    <t>20477126000169</t>
  </si>
  <si>
    <t>22.242.510/0001-08</t>
  </si>
  <si>
    <t>22242510000108</t>
  </si>
  <si>
    <t>43490389000103</t>
  </si>
  <si>
    <t>47.238.547/0001-93</t>
  </si>
  <si>
    <t>47238547000193</t>
  </si>
  <si>
    <t>32.877.376/0001-75</t>
  </si>
  <si>
    <t>32877376000175</t>
  </si>
  <si>
    <t>49.195.049/0001-36</t>
  </si>
  <si>
    <t>49195049000136</t>
  </si>
  <si>
    <t>08491853000185</t>
  </si>
  <si>
    <t>23.641.417/0001-39</t>
  </si>
  <si>
    <t>23641417000139</t>
  </si>
  <si>
    <t>36846942000132</t>
  </si>
  <si>
    <t>47.630.779/0001-92</t>
  </si>
  <si>
    <t>47630779000192</t>
  </si>
  <si>
    <t>47.733.792/0001-77</t>
  </si>
  <si>
    <t>47733792000177</t>
  </si>
  <si>
    <t>43.119.428/0001-60</t>
  </si>
  <si>
    <t>43119428000160</t>
  </si>
  <si>
    <t>48.510.767/0001-97</t>
  </si>
  <si>
    <t>48510767000197</t>
  </si>
  <si>
    <t>33306753000189</t>
  </si>
  <si>
    <t>18.979.275/0001-84</t>
  </si>
  <si>
    <t>18979275000184</t>
  </si>
  <si>
    <t>18669561000143</t>
  </si>
  <si>
    <t>41947540000164</t>
  </si>
  <si>
    <t>ABRIL/2023</t>
  </si>
  <si>
    <t>05678740000103</t>
  </si>
  <si>
    <t>22730962000139</t>
  </si>
  <si>
    <t>07.215.752/0002-08</t>
  </si>
  <si>
    <t>07215752000208</t>
  </si>
  <si>
    <t>42.881.810/0001-44</t>
  </si>
  <si>
    <t>42881810000144</t>
  </si>
  <si>
    <t>28.859.325/0001-43</t>
  </si>
  <si>
    <t>28859325000143</t>
  </si>
  <si>
    <t>41.349.471/0001-97</t>
  </si>
  <si>
    <t>41349471000197</t>
  </si>
  <si>
    <t>10387120000147</t>
  </si>
  <si>
    <t>14.659.684/0001-42</t>
  </si>
  <si>
    <t>14659684000142</t>
  </si>
  <si>
    <t>30160092000138</t>
  </si>
  <si>
    <t>37.743.798/0001-71</t>
  </si>
  <si>
    <t>37743798000171</t>
  </si>
  <si>
    <t>30918289000193</t>
  </si>
  <si>
    <t>43.758.646/0001-45</t>
  </si>
  <si>
    <t>43758646000145</t>
  </si>
  <si>
    <t>42185716000150</t>
  </si>
  <si>
    <t>34.969.571/0001-50</t>
  </si>
  <si>
    <t>34969571000150</t>
  </si>
  <si>
    <t>28326351000106</t>
  </si>
  <si>
    <t>65.108.839/0001-93</t>
  </si>
  <si>
    <t>65108839000193</t>
  </si>
  <si>
    <t>48942153000184</t>
  </si>
  <si>
    <t>02263937000185</t>
  </si>
  <si>
    <t>47901106000120</t>
  </si>
  <si>
    <t>43770944000150</t>
  </si>
  <si>
    <t>49.936.311/0001-56</t>
  </si>
  <si>
    <t>49936311000156</t>
  </si>
  <si>
    <t>33.707.154/0001-77</t>
  </si>
  <si>
    <t>33707154000177</t>
  </si>
  <si>
    <t>Sul Amazonense</t>
  </si>
  <si>
    <t>29855512000111</t>
  </si>
  <si>
    <t>42.164.101/0001-48</t>
  </si>
  <si>
    <t>42164101000148</t>
  </si>
  <si>
    <t>44443507000195</t>
  </si>
  <si>
    <t>34.528.579/0001-81</t>
  </si>
  <si>
    <t>34528579000181</t>
  </si>
  <si>
    <t>11.766.095/0001-75</t>
  </si>
  <si>
    <t>11766095000175</t>
  </si>
  <si>
    <t>48.050.114/0001-72</t>
  </si>
  <si>
    <t>48050114000172</t>
  </si>
  <si>
    <t>64342827000166</t>
  </si>
  <si>
    <t>49.836.357/0001-01</t>
  </si>
  <si>
    <t>49836357000101</t>
  </si>
  <si>
    <t>41.858.585/0001-62</t>
  </si>
  <si>
    <t>41858585000162</t>
  </si>
  <si>
    <t>27.690.430/0001-39</t>
  </si>
  <si>
    <t>27690430000139</t>
  </si>
  <si>
    <t>22041078000197</t>
  </si>
  <si>
    <t>47.739.285/0001-40</t>
  </si>
  <si>
    <t>47739285000140</t>
  </si>
  <si>
    <t>39840136000145</t>
  </si>
  <si>
    <t>43.507.686/0001-14</t>
  </si>
  <si>
    <t>43507686000114</t>
  </si>
  <si>
    <t>26938376000135</t>
  </si>
  <si>
    <t>37393815000198</t>
  </si>
  <si>
    <t>09.589.421/0001-74</t>
  </si>
  <si>
    <t>09589421000174</t>
  </si>
  <si>
    <t>14.153.360/0001-38</t>
  </si>
  <si>
    <t>14153360000138</t>
  </si>
  <si>
    <t>44.470.332/0001-05</t>
  </si>
  <si>
    <t>44470332000105</t>
  </si>
  <si>
    <t>13565667000183</t>
  </si>
  <si>
    <t>22.248.010/0001-83</t>
  </si>
  <si>
    <t>22248010000183</t>
  </si>
  <si>
    <t>32.229.181/0001-19</t>
  </si>
  <si>
    <t>32229181000119</t>
  </si>
  <si>
    <t>46505352000108</t>
  </si>
  <si>
    <t>24.788.013/0001-35</t>
  </si>
  <si>
    <t>24788013000135</t>
  </si>
  <si>
    <t>MAIO/2023</t>
  </si>
  <si>
    <t>50507398000125</t>
  </si>
  <si>
    <t>40738537000178</t>
  </si>
  <si>
    <t>17.186.696/0001-95</t>
  </si>
  <si>
    <t>17186696000195</t>
  </si>
  <si>
    <t>46.803.353/0001-20</t>
  </si>
  <si>
    <t>46803353000120</t>
  </si>
  <si>
    <t>32.245.308/0001-93</t>
  </si>
  <si>
    <t>32245308000193</t>
  </si>
  <si>
    <t>50.337.993/0001-60</t>
  </si>
  <si>
    <t>50337993000160</t>
  </si>
  <si>
    <t>50.218.547/0001-36</t>
  </si>
  <si>
    <t>50218547000136</t>
  </si>
  <si>
    <t>39.336.100/0001-29</t>
  </si>
  <si>
    <t>39336100000129</t>
  </si>
  <si>
    <t>48885641000105</t>
  </si>
  <si>
    <t>06264604000121</t>
  </si>
  <si>
    <t>47674008000105</t>
  </si>
  <si>
    <t>20649791000192</t>
  </si>
  <si>
    <t>46444422000157</t>
  </si>
  <si>
    <t>37.564.377/0001-83</t>
  </si>
  <si>
    <t>37564377000183</t>
  </si>
  <si>
    <t>29229320000108</t>
  </si>
  <si>
    <t>13371649000160</t>
  </si>
  <si>
    <t>30015659000182</t>
  </si>
  <si>
    <t>34.008.442/0001-04</t>
  </si>
  <si>
    <t>34008442000104</t>
  </si>
  <si>
    <t>40522458000125</t>
  </si>
  <si>
    <t>38.384.257/0001-67</t>
  </si>
  <si>
    <t>38384257000167</t>
  </si>
  <si>
    <t>40.315.213/0001-27</t>
  </si>
  <si>
    <t>40315213000127</t>
  </si>
  <si>
    <t>86.613.437/0001-16</t>
  </si>
  <si>
    <t>86613437000116</t>
  </si>
  <si>
    <t>50729579000104</t>
  </si>
  <si>
    <t>44160318000105</t>
  </si>
  <si>
    <t>40967439000102</t>
  </si>
  <si>
    <t>36.168.282/0001-88</t>
  </si>
  <si>
    <t>36168282000188</t>
  </si>
  <si>
    <t>41.691.884/0001-55</t>
  </si>
  <si>
    <t>41691884000155</t>
  </si>
  <si>
    <t>00468573000144</t>
  </si>
  <si>
    <t>22353320000168</t>
  </si>
  <si>
    <t>24.624.276/0001-09</t>
  </si>
  <si>
    <t>24624276000109</t>
  </si>
  <si>
    <t>20.756.499/0001-79</t>
  </si>
  <si>
    <t>20756499000179</t>
  </si>
  <si>
    <t>45914014000159</t>
  </si>
  <si>
    <t>44793393000103</t>
  </si>
  <si>
    <t>JUNHO/2023</t>
  </si>
  <si>
    <t>49609680000134</t>
  </si>
  <si>
    <t>71.149.692/0001-82</t>
  </si>
  <si>
    <t>71149692000182</t>
  </si>
  <si>
    <t>13.339.375/0001-22</t>
  </si>
  <si>
    <t>13339375000122</t>
  </si>
  <si>
    <t>08150294000140</t>
  </si>
  <si>
    <t>Sudoeste Rio-grandense</t>
  </si>
  <si>
    <t>47666817000167</t>
  </si>
  <si>
    <t>20217321000150</t>
  </si>
  <si>
    <t>37105936000197</t>
  </si>
  <si>
    <t>26012918000144</t>
  </si>
  <si>
    <t>34743713000167</t>
  </si>
  <si>
    <t>36006700000130</t>
  </si>
  <si>
    <t>04.738.926/0001-30</t>
  </si>
  <si>
    <t>04738926000130</t>
  </si>
  <si>
    <t>47068743000167</t>
  </si>
  <si>
    <t>06.118.712/0001-96</t>
  </si>
  <si>
    <t>06118712000196</t>
  </si>
  <si>
    <t>10316203000145</t>
  </si>
  <si>
    <t>10.898.680/0001-66</t>
  </si>
  <si>
    <t>10898680000166</t>
  </si>
  <si>
    <t>43.162.326/0001-28</t>
  </si>
  <si>
    <t>43162326000128</t>
  </si>
  <si>
    <t>09.495.387/0001-79</t>
  </si>
  <si>
    <t>09495387000179</t>
  </si>
  <si>
    <t>17900809000172</t>
  </si>
  <si>
    <t>12941389000159</t>
  </si>
  <si>
    <t>24819465000137</t>
  </si>
  <si>
    <t>46.589.261/0001-90</t>
  </si>
  <si>
    <t>46589261000190</t>
  </si>
  <si>
    <t>47061085000181</t>
  </si>
  <si>
    <t>49.404.399/0001-65</t>
  </si>
  <si>
    <t>49404399000165</t>
  </si>
  <si>
    <t>06202075000131</t>
  </si>
  <si>
    <t>36.188.162/0001-42</t>
  </si>
  <si>
    <t>36188162000142</t>
  </si>
  <si>
    <t>37.864.294/0001-00</t>
  </si>
  <si>
    <t>37864294000100</t>
  </si>
  <si>
    <t>39.378.378/0001-69</t>
  </si>
  <si>
    <t>39378378000169</t>
  </si>
  <si>
    <t>05834038000183</t>
  </si>
  <si>
    <t>42.117.857/0001-36</t>
  </si>
  <si>
    <t>42117857000136</t>
  </si>
  <si>
    <t>38823230000123</t>
  </si>
  <si>
    <t>46.498.826/0001-23</t>
  </si>
  <si>
    <t>46498826000123</t>
  </si>
  <si>
    <t>47.458.642/0001-00</t>
  </si>
  <si>
    <t>47458642000100</t>
  </si>
  <si>
    <t>22379530000125</t>
  </si>
  <si>
    <t>21.726.832/0001-60</t>
  </si>
  <si>
    <t>21726832000160</t>
  </si>
  <si>
    <t>11.601.186/0001-50</t>
  </si>
  <si>
    <t>11601186000150</t>
  </si>
  <si>
    <t>32.512.694/0001-32</t>
  </si>
  <si>
    <t>32512694000132</t>
  </si>
  <si>
    <t>48252105000164</t>
  </si>
  <si>
    <t>JULHO/2023</t>
  </si>
  <si>
    <t>34.637.364/0001-07</t>
  </si>
  <si>
    <t>34637364000107</t>
  </si>
  <si>
    <t>Agreste Potiguar</t>
  </si>
  <si>
    <t>51274899000171</t>
  </si>
  <si>
    <t>34.576.020/0001-27</t>
  </si>
  <si>
    <t>34576020000127</t>
  </si>
  <si>
    <t>28107528000183</t>
  </si>
  <si>
    <t>49369469000191</t>
  </si>
  <si>
    <t>20.636.854/0001-76</t>
  </si>
  <si>
    <t>20636854000176</t>
  </si>
  <si>
    <t>29.127.450/0001-21</t>
  </si>
  <si>
    <t>29127450000121</t>
  </si>
  <si>
    <t>01.176.866/0001-10</t>
  </si>
  <si>
    <t>01176866000110</t>
  </si>
  <si>
    <t>28844358000110</t>
  </si>
  <si>
    <t>44088079000120</t>
  </si>
  <si>
    <t>Vale do Paraíba Paulista</t>
  </si>
  <si>
    <t>50.461.379/0001-05</t>
  </si>
  <si>
    <t>50461379000105</t>
  </si>
  <si>
    <t>42.941.353/0001-36</t>
  </si>
  <si>
    <t>42941353000136</t>
  </si>
  <si>
    <t>44138241000177</t>
  </si>
  <si>
    <t>37072405000145</t>
  </si>
  <si>
    <t>21.658.074/0001-90</t>
  </si>
  <si>
    <t>21658074000190</t>
  </si>
  <si>
    <t>09369865000102</t>
  </si>
  <si>
    <t>47164242000184</t>
  </si>
  <si>
    <t>26254350000178</t>
  </si>
  <si>
    <t>26855432000178</t>
  </si>
  <si>
    <t>Leste Potiguar</t>
  </si>
  <si>
    <t>37.841.631/0001-43</t>
  </si>
  <si>
    <t>37841631000143</t>
  </si>
  <si>
    <t>11.004.804/0001-85</t>
  </si>
  <si>
    <t>11004804000185</t>
  </si>
  <si>
    <t>49077013000158</t>
  </si>
  <si>
    <t>43.111.255/0001-34</t>
  </si>
  <si>
    <t>43111255000134</t>
  </si>
  <si>
    <t>47.849.917/0001-29</t>
  </si>
  <si>
    <t>47849917000129</t>
  </si>
  <si>
    <t>Norte Maranhense</t>
  </si>
  <si>
    <t>19391079000157</t>
  </si>
  <si>
    <t>47941045000124</t>
  </si>
  <si>
    <t>47.291.228/0001-41</t>
  </si>
  <si>
    <t>47291228000141</t>
  </si>
  <si>
    <t>47.260.958/0001-85</t>
  </si>
  <si>
    <t>47260958000185</t>
  </si>
  <si>
    <t>45.546.948/0001-85</t>
  </si>
  <si>
    <t>45546948000185</t>
  </si>
  <si>
    <t>48.171.234/0001-28</t>
  </si>
  <si>
    <t>48171234000128</t>
  </si>
  <si>
    <t>47052283000189</t>
  </si>
  <si>
    <t>33878729000114</t>
  </si>
  <si>
    <t>18.501.799/0001-65</t>
  </si>
  <si>
    <t>18501799000165</t>
  </si>
  <si>
    <t>36.146.977/0001-69</t>
  </si>
  <si>
    <t>36146977000169</t>
  </si>
  <si>
    <t>33.147.307/0001-79</t>
  </si>
  <si>
    <t>33147307000179</t>
  </si>
  <si>
    <t>AGOSTO/2023</t>
  </si>
  <si>
    <t>50290620000180</t>
  </si>
  <si>
    <t>79003042000136</t>
  </si>
  <si>
    <t>23670305000106</t>
  </si>
  <si>
    <t>32374420000124</t>
  </si>
  <si>
    <t>03449498000162</t>
  </si>
  <si>
    <t>19398466000115</t>
  </si>
  <si>
    <t>08.154.142/0001-15</t>
  </si>
  <si>
    <t>08154142000115</t>
  </si>
  <si>
    <t>51111775000175</t>
  </si>
  <si>
    <t>48884199000194</t>
  </si>
  <si>
    <t>30.407.229/0001-06</t>
  </si>
  <si>
    <t>30407229000106</t>
  </si>
  <si>
    <t>Sertões Cearenses</t>
  </si>
  <si>
    <t>44888082000128</t>
  </si>
  <si>
    <t>19398466000387</t>
  </si>
  <si>
    <t>19398466000468</t>
  </si>
  <si>
    <t>49788142000154</t>
  </si>
  <si>
    <t>11708130000108</t>
  </si>
  <si>
    <t>06125112000155</t>
  </si>
  <si>
    <t>33.272.231/0001-03</t>
  </si>
  <si>
    <t>33272231000103</t>
  </si>
  <si>
    <t>26.251.067/0001-92</t>
  </si>
  <si>
    <t>26251067000192</t>
  </si>
  <si>
    <t>38544542000106</t>
  </si>
  <si>
    <t>03.668.237/0001-33</t>
  </si>
  <si>
    <t>03668237000133</t>
  </si>
  <si>
    <t>44.385.521/0001-80</t>
  </si>
  <si>
    <t>44385521000180</t>
  </si>
  <si>
    <t>07.977.541/0001-13</t>
  </si>
  <si>
    <t>07977541000113</t>
  </si>
  <si>
    <t>24573697000158</t>
  </si>
  <si>
    <t>36087884000100</t>
  </si>
  <si>
    <t>29509483000136</t>
  </si>
  <si>
    <t>48.614.811/0001-09</t>
  </si>
  <si>
    <t>48614811000109</t>
  </si>
  <si>
    <t>47673628000111</t>
  </si>
  <si>
    <t>07.171.824/0001-73</t>
  </si>
  <si>
    <t>07171824000173</t>
  </si>
  <si>
    <t>21340330000104</t>
  </si>
  <si>
    <t>36747896000114</t>
  </si>
  <si>
    <t>02362507000110</t>
  </si>
  <si>
    <t>18.242.931/0001-61</t>
  </si>
  <si>
    <t>18242931000161</t>
  </si>
  <si>
    <t>41138418000147</t>
  </si>
  <si>
    <t>48.246.301/0001-26</t>
  </si>
  <si>
    <t>48246301000126</t>
  </si>
  <si>
    <t>51540259000166</t>
  </si>
  <si>
    <t>48.463.375/0001-14</t>
  </si>
  <si>
    <t>48463375000114</t>
  </si>
  <si>
    <t>49.006.937/0001-63</t>
  </si>
  <si>
    <t>49006937000163</t>
  </si>
  <si>
    <t>31016045000188</t>
  </si>
  <si>
    <t>Sudeste Piauiense</t>
  </si>
  <si>
    <t>48271016000165</t>
  </si>
  <si>
    <t>47.624.334/0001-08</t>
  </si>
  <si>
    <t>47624334000108</t>
  </si>
  <si>
    <t>42.045.529/0001-71</t>
  </si>
  <si>
    <t>42045529000171</t>
  </si>
  <si>
    <t>28069269000143</t>
  </si>
  <si>
    <t>44.784.642/0001-02</t>
  </si>
  <si>
    <t>44784642000102</t>
  </si>
  <si>
    <t>Sudoeste Paranaense</t>
  </si>
  <si>
    <t>27.538.360/0001-06</t>
  </si>
  <si>
    <t>27538360000106</t>
  </si>
  <si>
    <t>34.916.553/0001-00</t>
  </si>
  <si>
    <t>34916553000100</t>
  </si>
  <si>
    <t>SETEMBRO/2023</t>
  </si>
  <si>
    <t>25974775000199</t>
  </si>
  <si>
    <t>14358099000102</t>
  </si>
  <si>
    <t>49.861.444/0001-00</t>
  </si>
  <si>
    <t>49861444000100</t>
  </si>
  <si>
    <t>30.625.650/0001-93</t>
  </si>
  <si>
    <t>30625650000193</t>
  </si>
  <si>
    <t>35679916000102</t>
  </si>
  <si>
    <t>28.486.852/0001-50</t>
  </si>
  <si>
    <t>28486852000150</t>
  </si>
  <si>
    <t>26697404000170</t>
  </si>
  <si>
    <t>32166359000120</t>
  </si>
  <si>
    <t>43.040.282/0001-63</t>
  </si>
  <si>
    <t>43040282000163</t>
  </si>
  <si>
    <t>46.004.962/0001-10</t>
  </si>
  <si>
    <t>46004962000110</t>
  </si>
  <si>
    <t>05454320000135</t>
  </si>
  <si>
    <t>04422496000142</t>
  </si>
  <si>
    <t>Centro Ocidental Paranaense</t>
  </si>
  <si>
    <t>18.505.351/0001-10</t>
  </si>
  <si>
    <t>18505351000110</t>
  </si>
  <si>
    <t>09813983000150</t>
  </si>
  <si>
    <t>20546975000127</t>
  </si>
  <si>
    <t>05.836.530/0001-98</t>
  </si>
  <si>
    <t>05836530000198</t>
  </si>
  <si>
    <t>22450365000150</t>
  </si>
  <si>
    <t>46856331000129</t>
  </si>
  <si>
    <t>35569648000168</t>
  </si>
  <si>
    <t>45.780.344/0001-07</t>
  </si>
  <si>
    <t>45780344000107</t>
  </si>
  <si>
    <t>35021072000108</t>
  </si>
  <si>
    <t>30876013000190</t>
  </si>
  <si>
    <t>41314613000180</t>
  </si>
  <si>
    <t>46230806000177</t>
  </si>
  <si>
    <t>48246063000159</t>
  </si>
  <si>
    <t>Vale São-Franciscano da Bahia</t>
  </si>
  <si>
    <t>49948179000100</t>
  </si>
  <si>
    <t>11818597000100</t>
  </si>
  <si>
    <t>20.483.503/0001-72</t>
  </si>
  <si>
    <t>20483503000172</t>
  </si>
  <si>
    <t>18.883.845/0001-38</t>
  </si>
  <si>
    <t>18883845000138</t>
  </si>
  <si>
    <t>32331765000109</t>
  </si>
  <si>
    <t>49749325000160</t>
  </si>
  <si>
    <t>27920046000185</t>
  </si>
  <si>
    <t>51774967000161</t>
  </si>
  <si>
    <t>10.413.364/0001-57</t>
  </si>
  <si>
    <t>10413364000157</t>
  </si>
  <si>
    <t>12033883000115</t>
  </si>
  <si>
    <t>47544356000150</t>
  </si>
  <si>
    <t>28014957000106</t>
  </si>
  <si>
    <t>05.304.270/0001-00</t>
  </si>
  <si>
    <t>05304270000100</t>
  </si>
  <si>
    <t>18900812000159</t>
  </si>
  <si>
    <t>32.052.249/0001-37</t>
  </si>
  <si>
    <t>32052249000137</t>
  </si>
  <si>
    <t>48620216000186</t>
  </si>
  <si>
    <t>41.337.368/0001-27</t>
  </si>
  <si>
    <t>41337368000127</t>
  </si>
  <si>
    <t>08926712000148</t>
  </si>
  <si>
    <t>46.099.377/0001-40</t>
  </si>
  <si>
    <t>46099377000140</t>
  </si>
  <si>
    <t>OUTUBRO/2023</t>
  </si>
  <si>
    <t>47.931.052/0001-45</t>
  </si>
  <si>
    <t>47931052000145</t>
  </si>
  <si>
    <t>40242317000159</t>
  </si>
  <si>
    <t>Oeste Paranaense</t>
  </si>
  <si>
    <t>25.000.494/0001-35</t>
  </si>
  <si>
    <t>25000494000135</t>
  </si>
  <si>
    <t>34667850000160</t>
  </si>
  <si>
    <t>17.468.430/0001-35</t>
  </si>
  <si>
    <t>17468430000135</t>
  </si>
  <si>
    <t>42.254.471/0001-76</t>
  </si>
  <si>
    <t>42254471000176</t>
  </si>
  <si>
    <t>49.166.430/0001-77</t>
  </si>
  <si>
    <t>49166430000177</t>
  </si>
  <si>
    <t>30201976000193</t>
  </si>
  <si>
    <t>07.944.594/0001-38</t>
  </si>
  <si>
    <t>07944594000138</t>
  </si>
  <si>
    <t>46202580000109</t>
  </si>
  <si>
    <t>37.798.481/0001-32</t>
  </si>
  <si>
    <t>37798481000132</t>
  </si>
  <si>
    <t>51950565000170</t>
  </si>
  <si>
    <t>18178440000107</t>
  </si>
  <si>
    <t>52.529.293/0001-00</t>
  </si>
  <si>
    <t>52529293000100</t>
  </si>
  <si>
    <t>21311157000108</t>
  </si>
  <si>
    <t>44.270.143/0001-99</t>
  </si>
  <si>
    <t>44270143000199</t>
  </si>
  <si>
    <t>48.387.805/0001-66</t>
  </si>
  <si>
    <t>48387805000166</t>
  </si>
  <si>
    <t>41462879000170</t>
  </si>
  <si>
    <t>52442384000104</t>
  </si>
  <si>
    <t>34659279000131</t>
  </si>
  <si>
    <t>36195371000113</t>
  </si>
  <si>
    <t>17370913000100</t>
  </si>
  <si>
    <t>19.282.758/0001-98</t>
  </si>
  <si>
    <t>19282758000198</t>
  </si>
  <si>
    <t>45947704000104</t>
  </si>
  <si>
    <t>39.839.523/0001-61</t>
  </si>
  <si>
    <t>39839523000161</t>
  </si>
  <si>
    <t>00502380000162</t>
  </si>
  <si>
    <t>12253524000173</t>
  </si>
  <si>
    <t>47664929000189</t>
  </si>
  <si>
    <t>37456560000165</t>
  </si>
  <si>
    <t>52.606.709/0001-39</t>
  </si>
  <si>
    <t>52606709000139</t>
  </si>
  <si>
    <t>52007377000176</t>
  </si>
  <si>
    <t>49.340.475/0001-16</t>
  </si>
  <si>
    <t>49340475000116</t>
  </si>
  <si>
    <t>52505441000149</t>
  </si>
  <si>
    <t>34.336.272/0001-89</t>
  </si>
  <si>
    <t>34336272000189</t>
  </si>
  <si>
    <t>47166311000199</t>
  </si>
  <si>
    <t>39329925000116</t>
  </si>
  <si>
    <t>24.960.738/0001-69</t>
  </si>
  <si>
    <t>24960738000169</t>
  </si>
  <si>
    <t>41.989.639/0001-29</t>
  </si>
  <si>
    <t>41989639000129</t>
  </si>
  <si>
    <t>50.818.206/0001-00</t>
  </si>
  <si>
    <t>50818206000100</t>
  </si>
  <si>
    <t>17712750000199</t>
  </si>
  <si>
    <t>50807202000118</t>
  </si>
  <si>
    <t>NOVEMBRO/2023</t>
  </si>
  <si>
    <t>25.026.934/0001-23</t>
  </si>
  <si>
    <t>25026934000123</t>
  </si>
  <si>
    <t>20.355.141/0001-34</t>
  </si>
  <si>
    <t>20355141000134</t>
  </si>
  <si>
    <t>41.311.534/0001-16</t>
  </si>
  <si>
    <t>41311534000116</t>
  </si>
  <si>
    <t>32.121.247/0001-52</t>
  </si>
  <si>
    <t>32121247000152</t>
  </si>
  <si>
    <t>15376928000142</t>
  </si>
  <si>
    <t>52788150000105</t>
  </si>
  <si>
    <t>30177469000161</t>
  </si>
  <si>
    <t>08116091000137</t>
  </si>
  <si>
    <t>44822028000180</t>
  </si>
  <si>
    <t>13801666000190</t>
  </si>
  <si>
    <t>39591033000199</t>
  </si>
  <si>
    <t>30122806000113</t>
  </si>
  <si>
    <t>00771376000108</t>
  </si>
  <si>
    <t>12858180000126</t>
  </si>
  <si>
    <t>44414839000141</t>
  </si>
  <si>
    <t>36627871000187</t>
  </si>
  <si>
    <t>50.560.855/0001-45</t>
  </si>
  <si>
    <t>50560855000145</t>
  </si>
  <si>
    <t>40754521000159</t>
  </si>
  <si>
    <t>42.050.501/0001-22</t>
  </si>
  <si>
    <t>42050501000122</t>
  </si>
  <si>
    <t>52252695000100</t>
  </si>
  <si>
    <t>52788412000131</t>
  </si>
  <si>
    <t>07.560.119/0001-68</t>
  </si>
  <si>
    <t>07560119000168</t>
  </si>
  <si>
    <t>43.922.047/0002-04</t>
  </si>
  <si>
    <t>43922047000204</t>
  </si>
  <si>
    <t>26.312.609/0001-90</t>
  </si>
  <si>
    <t>26312609000190</t>
  </si>
  <si>
    <t>39371977000150</t>
  </si>
  <si>
    <t>52127678000133</t>
  </si>
  <si>
    <t>19692650000173</t>
  </si>
  <si>
    <t>47.417.344/0001-64</t>
  </si>
  <si>
    <t>47417344000164</t>
  </si>
  <si>
    <t>50789474000132</t>
  </si>
  <si>
    <t>27.643.970/0001-61</t>
  </si>
  <si>
    <t>27643970000161</t>
  </si>
  <si>
    <t>09.298.799/0001-19</t>
  </si>
  <si>
    <t>09298799000119</t>
  </si>
  <si>
    <t>37956866000180</t>
  </si>
  <si>
    <t>17950105000104</t>
  </si>
  <si>
    <t>46690464000178</t>
  </si>
  <si>
    <t>21823952000185</t>
  </si>
  <si>
    <t>36.717.348/0001-41</t>
  </si>
  <si>
    <t>36717348000141</t>
  </si>
  <si>
    <t>48.810.988/0001-80</t>
  </si>
  <si>
    <t>48810988000180</t>
  </si>
  <si>
    <t>48935832000126</t>
  </si>
  <si>
    <t>40782280000151</t>
  </si>
  <si>
    <t>DEZEMBRO/2023</t>
  </si>
  <si>
    <t>31.036.611/0001-13</t>
  </si>
  <si>
    <t>31036611000113</t>
  </si>
  <si>
    <t>40503022000199</t>
  </si>
  <si>
    <t>42016411000115</t>
  </si>
  <si>
    <t>29890334000160</t>
  </si>
  <si>
    <t>46.649.721/0001-28</t>
  </si>
  <si>
    <t>46649721000128</t>
  </si>
  <si>
    <t>46716690000180</t>
  </si>
  <si>
    <t>25.325.847/0001-77</t>
  </si>
  <si>
    <t>25325847000177</t>
  </si>
  <si>
    <t>05407442000170</t>
  </si>
  <si>
    <t>26332275000116</t>
  </si>
  <si>
    <t>71332506000146</t>
  </si>
  <si>
    <t>44988331000157</t>
  </si>
  <si>
    <t>51468540000135</t>
  </si>
  <si>
    <t>49676289000152</t>
  </si>
  <si>
    <t>25.207.953/0001-56</t>
  </si>
  <si>
    <t>25207953000156</t>
  </si>
  <si>
    <t>09397628000147</t>
  </si>
  <si>
    <t>33892633000100</t>
  </si>
  <si>
    <t>29045799000114</t>
  </si>
  <si>
    <t>38405295000159</t>
  </si>
  <si>
    <t>39811468000100</t>
  </si>
  <si>
    <t>51113442000185</t>
  </si>
  <si>
    <t>34274976000174</t>
  </si>
  <si>
    <t>18597613000113</t>
  </si>
  <si>
    <t>31172303000115</t>
  </si>
  <si>
    <t>21909887000105</t>
  </si>
  <si>
    <t>50451580000101</t>
  </si>
  <si>
    <t>2024</t>
  </si>
  <si>
    <t>JANEIRO/2024</t>
  </si>
  <si>
    <t>50915681000196</t>
  </si>
  <si>
    <t>07.038.674/0001-24</t>
  </si>
  <si>
    <t>07038674000124</t>
  </si>
  <si>
    <t>46.034.540/0001-97</t>
  </si>
  <si>
    <t>46034540000197</t>
  </si>
  <si>
    <t>20655414000166</t>
  </si>
  <si>
    <t>51.298.745/0001-10</t>
  </si>
  <si>
    <t>51298745000110</t>
  </si>
  <si>
    <t>34.524.962/0001-61</t>
  </si>
  <si>
    <t>34524962000161</t>
  </si>
  <si>
    <t>25128996000146</t>
  </si>
  <si>
    <t>24725749000164</t>
  </si>
  <si>
    <t>36285638000163</t>
  </si>
  <si>
    <t>40820681000159</t>
  </si>
  <si>
    <t>52551180000101</t>
  </si>
  <si>
    <t>43.301.573/0001-68</t>
  </si>
  <si>
    <t>43301573000168</t>
  </si>
  <si>
    <t>53253615000196</t>
  </si>
  <si>
    <t>18785955000167</t>
  </si>
  <si>
    <t>45943778000172</t>
  </si>
  <si>
    <t>Norte Pioneiro Paranaense</t>
  </si>
  <si>
    <t>42.649.706/0001-29</t>
  </si>
  <si>
    <t>42649706000129</t>
  </si>
  <si>
    <t>13915765000101</t>
  </si>
  <si>
    <t>53.526.173/0001-04</t>
  </si>
  <si>
    <t>53526173000104</t>
  </si>
  <si>
    <t>50916988000101</t>
  </si>
  <si>
    <t>49857973000130</t>
  </si>
  <si>
    <t>47.687.004/0001-53</t>
  </si>
  <si>
    <t>47687004000153</t>
  </si>
  <si>
    <t>32267600000298</t>
  </si>
  <si>
    <t>27217097000145</t>
  </si>
  <si>
    <t>50978201000136</t>
  </si>
  <si>
    <t>31032693000128</t>
  </si>
  <si>
    <t>37456560000246</t>
  </si>
  <si>
    <t>24823144000106</t>
  </si>
  <si>
    <t>46.196.891/0001-02</t>
  </si>
  <si>
    <t>46196891000102</t>
  </si>
  <si>
    <t>FEVEREIRO/2024</t>
  </si>
  <si>
    <t>21.363.988/0001-23</t>
  </si>
  <si>
    <t>21363988000123</t>
  </si>
  <si>
    <t>22577450000184</t>
  </si>
  <si>
    <t>37617171000174</t>
  </si>
  <si>
    <t>35.367.736/0001-87</t>
  </si>
  <si>
    <t>35367736000187</t>
  </si>
  <si>
    <t>34014233000165</t>
  </si>
  <si>
    <t>52450638000128</t>
  </si>
  <si>
    <t>46123051000101</t>
  </si>
  <si>
    <t>50006176000129</t>
  </si>
  <si>
    <t>20589676000170</t>
  </si>
  <si>
    <t>09646485000160</t>
  </si>
  <si>
    <t>39419723000165</t>
  </si>
  <si>
    <t>43001436000108</t>
  </si>
  <si>
    <t>36652799000148</t>
  </si>
  <si>
    <t>46078220000139</t>
  </si>
  <si>
    <t>13783359000124</t>
  </si>
  <si>
    <t>53622111000104</t>
  </si>
  <si>
    <t>17683069000160</t>
  </si>
  <si>
    <t>18058528000187</t>
  </si>
  <si>
    <t>47749831000124</t>
  </si>
  <si>
    <t>53668966000168</t>
  </si>
  <si>
    <t>07191650000100</t>
  </si>
  <si>
    <t>50840612000160</t>
  </si>
  <si>
    <t>24.259.628/0001-74</t>
  </si>
  <si>
    <t>24259628000174</t>
  </si>
  <si>
    <t>11.290.556/0001-86</t>
  </si>
  <si>
    <t>11290556000186</t>
  </si>
  <si>
    <t>26805655000120</t>
  </si>
  <si>
    <t>34486882000169</t>
  </si>
  <si>
    <t>20064965000155</t>
  </si>
  <si>
    <t>34535140000186</t>
  </si>
  <si>
    <t>43186819000106</t>
  </si>
  <si>
    <t>49390296000193</t>
  </si>
  <si>
    <t>49873254000103</t>
  </si>
  <si>
    <t>09.214.043/0001-44</t>
  </si>
  <si>
    <t>09214043000144</t>
  </si>
  <si>
    <t>52506956000163</t>
  </si>
  <si>
    <t>46099956000193</t>
  </si>
  <si>
    <t>33891875000180</t>
  </si>
  <si>
    <t>52815130000186</t>
  </si>
  <si>
    <t>41596679000100</t>
  </si>
  <si>
    <t>30962945000155</t>
  </si>
  <si>
    <t>49423323000187</t>
  </si>
  <si>
    <t>11474894000178</t>
  </si>
  <si>
    <t>MARÇO/2024</t>
  </si>
  <si>
    <t>34254323000123</t>
  </si>
  <si>
    <t>03533786000109</t>
  </si>
  <si>
    <t>18854994000179</t>
  </si>
  <si>
    <t>05218939000140</t>
  </si>
  <si>
    <t>10.675.825/0001-60</t>
  </si>
  <si>
    <t>10675825000160</t>
  </si>
  <si>
    <t>27814866000192</t>
  </si>
  <si>
    <t>30667799000135</t>
  </si>
  <si>
    <t>51.024.717/0001-04</t>
  </si>
  <si>
    <t>51024717000104</t>
  </si>
  <si>
    <t>52744907000169</t>
  </si>
  <si>
    <t>32694141000148</t>
  </si>
  <si>
    <t>20795991000153</t>
  </si>
  <si>
    <t>04.289.594/0001-53</t>
  </si>
  <si>
    <t>04289594000153</t>
  </si>
  <si>
    <t>21460106000148</t>
  </si>
  <si>
    <t>32791057000142</t>
  </si>
  <si>
    <t>48557765000153</t>
  </si>
  <si>
    <t>51627260000122</t>
  </si>
  <si>
    <t>24997901000168</t>
  </si>
  <si>
    <t>14470232000118</t>
  </si>
  <si>
    <t>06176380000104</t>
  </si>
  <si>
    <t>49.492.095/0001-05</t>
  </si>
  <si>
    <t>49492095000105</t>
  </si>
  <si>
    <t>27959248000130</t>
  </si>
  <si>
    <t>11869418000156</t>
  </si>
  <si>
    <t>31566517000176</t>
  </si>
  <si>
    <t>31684778000190</t>
  </si>
  <si>
    <t>03134183000126</t>
  </si>
  <si>
    <t>51803710000190</t>
  </si>
  <si>
    <t>38.426.863/0001-06</t>
  </si>
  <si>
    <t>38426863000106</t>
  </si>
  <si>
    <t>40728935000103</t>
  </si>
  <si>
    <t>32.555.905/0001-14</t>
  </si>
  <si>
    <t>32555905000114</t>
  </si>
  <si>
    <t>ABRIL/2024</t>
  </si>
  <si>
    <t>42200408000157</t>
  </si>
  <si>
    <t>04832178000150</t>
  </si>
  <si>
    <t>05011266000153</t>
  </si>
  <si>
    <t>47096980000131</t>
  </si>
  <si>
    <t>33806054000106</t>
  </si>
  <si>
    <t>38064142000195</t>
  </si>
  <si>
    <t>São José do Rio Preto</t>
  </si>
  <si>
    <t>47206937000181</t>
  </si>
  <si>
    <t>17866023000186</t>
  </si>
  <si>
    <t>Vale do Juruá</t>
  </si>
  <si>
    <t>00691942000163</t>
  </si>
  <si>
    <t>27734809000101</t>
  </si>
  <si>
    <t>49568363000117</t>
  </si>
  <si>
    <t>44529208000178</t>
  </si>
  <si>
    <t>51008948000124</t>
  </si>
  <si>
    <t>50016353000158</t>
  </si>
  <si>
    <t>27960471000106</t>
  </si>
  <si>
    <t>41655260000182</t>
  </si>
  <si>
    <t>17518503000156</t>
  </si>
  <si>
    <t>45344281000138</t>
  </si>
  <si>
    <t>33162414000176</t>
  </si>
  <si>
    <t>49849868000150</t>
  </si>
  <si>
    <t>49167796000160</t>
  </si>
  <si>
    <t>49897163000108</t>
  </si>
  <si>
    <t>54677456000110</t>
  </si>
  <si>
    <t>46989469000104</t>
  </si>
  <si>
    <t>03.200.700/0001-18</t>
  </si>
  <si>
    <t>03200700000118</t>
  </si>
  <si>
    <t>42569164000184</t>
  </si>
  <si>
    <t>39296549000100</t>
  </si>
  <si>
    <t>04974906000168</t>
  </si>
  <si>
    <t>49476098000147</t>
  </si>
  <si>
    <t>44.724.890/0001-50</t>
  </si>
  <si>
    <t>44724890000150</t>
  </si>
  <si>
    <t>12242279000107</t>
  </si>
  <si>
    <t>26061746000107</t>
  </si>
  <si>
    <t>05.748.689/0001-50</t>
  </si>
  <si>
    <t>05748689000150</t>
  </si>
  <si>
    <t>53.619.142/0001-06</t>
  </si>
  <si>
    <t>53619142000106</t>
  </si>
  <si>
    <t>31972554000184</t>
  </si>
  <si>
    <t>42777159000167</t>
  </si>
  <si>
    <t>53565480000102</t>
  </si>
  <si>
    <t>42.523.603/0001-18</t>
  </si>
  <si>
    <t>42523603000118</t>
  </si>
  <si>
    <t>44.102.651/0001-68</t>
  </si>
  <si>
    <t>44102651000168</t>
  </si>
  <si>
    <t>32353213000193</t>
  </si>
  <si>
    <t>MAIO/2024</t>
  </si>
  <si>
    <t>12.088.663/0001-99</t>
  </si>
  <si>
    <t>12088663000199</t>
  </si>
  <si>
    <t>27171936000131</t>
  </si>
  <si>
    <t>28.765.361/0001-48</t>
  </si>
  <si>
    <t>28765361000148</t>
  </si>
  <si>
    <t>52883243000119</t>
  </si>
  <si>
    <t>18033021000179</t>
  </si>
  <si>
    <t>19787768000185</t>
  </si>
  <si>
    <t>47.239.235/0001-02</t>
  </si>
  <si>
    <t>47239235000102</t>
  </si>
  <si>
    <t>37633153000186</t>
  </si>
  <si>
    <t>04427227000179</t>
  </si>
  <si>
    <t>33856468000131</t>
  </si>
  <si>
    <t>12252012000192</t>
  </si>
  <si>
    <t>17066822000178</t>
  </si>
  <si>
    <t>05.569.191/0001-20</t>
  </si>
  <si>
    <t>05569191000120</t>
  </si>
  <si>
    <t>50514048000196</t>
  </si>
  <si>
    <t>40919694000180</t>
  </si>
  <si>
    <t>52485194000166</t>
  </si>
  <si>
    <t>37594352000203</t>
  </si>
  <si>
    <t>33758609000183</t>
  </si>
  <si>
    <t>52435386000168</t>
  </si>
  <si>
    <t>09509848000115</t>
  </si>
  <si>
    <t>04839934000172</t>
  </si>
  <si>
    <t>04388444000105</t>
  </si>
  <si>
    <t>54.103.286/0001-60</t>
  </si>
  <si>
    <t>54103286000160</t>
  </si>
  <si>
    <t>46556773000150</t>
  </si>
  <si>
    <t>45725499000132</t>
  </si>
  <si>
    <t>Litoral Sul Paulista</t>
  </si>
  <si>
    <t>51034243000181</t>
  </si>
  <si>
    <t>48.634.296/0001-29</t>
  </si>
  <si>
    <t>48634296000129</t>
  </si>
  <si>
    <t>07359841000139</t>
  </si>
  <si>
    <t>19593075000151</t>
  </si>
  <si>
    <t>10934242000106</t>
  </si>
  <si>
    <t>27959971000110</t>
  </si>
  <si>
    <t>JUNHO/2024</t>
  </si>
  <si>
    <t>45106223000176</t>
  </si>
  <si>
    <t>52.875.679/0001-66</t>
  </si>
  <si>
    <t>52875679000166</t>
  </si>
  <si>
    <t>36240682000408</t>
  </si>
  <si>
    <t>24726294000100</t>
  </si>
  <si>
    <t>20320562000120</t>
  </si>
  <si>
    <t>52084849000194</t>
  </si>
  <si>
    <t>52665462000121</t>
  </si>
  <si>
    <t>08319482000159</t>
  </si>
  <si>
    <t>31748371000180</t>
  </si>
  <si>
    <t>26648805000130</t>
  </si>
  <si>
    <t>07800224000127</t>
  </si>
  <si>
    <t>27585655000125</t>
  </si>
  <si>
    <t>37603603000198</t>
  </si>
  <si>
    <t>51.712.329/0001-16</t>
  </si>
  <si>
    <t>51712329000116</t>
  </si>
  <si>
    <t>40189076000121</t>
  </si>
  <si>
    <t>42881676000181</t>
  </si>
  <si>
    <t>55437459000149</t>
  </si>
  <si>
    <t>19363427000182</t>
  </si>
  <si>
    <t>04647193000128</t>
  </si>
  <si>
    <t>46703722000103</t>
  </si>
  <si>
    <t>54066124000107</t>
  </si>
  <si>
    <t>49721765000100</t>
  </si>
  <si>
    <t>12479916000155</t>
  </si>
  <si>
    <t>25250979000187</t>
  </si>
  <si>
    <t>05329091000127</t>
  </si>
  <si>
    <t>01469937000173</t>
  </si>
  <si>
    <t>26189717000206</t>
  </si>
  <si>
    <t>26189717000117</t>
  </si>
  <si>
    <t>40541784000180</t>
  </si>
  <si>
    <t>51084710000188</t>
  </si>
  <si>
    <t>49894168000187</t>
  </si>
  <si>
    <t>21999079000186</t>
  </si>
  <si>
    <t>26427845000151</t>
  </si>
  <si>
    <t>42118300000110</t>
  </si>
  <si>
    <t>42.600.491/0001-51</t>
  </si>
  <si>
    <t>42600491000151</t>
  </si>
  <si>
    <t>19467232000182</t>
  </si>
  <si>
    <t>55578045000130</t>
  </si>
  <si>
    <t>25449634000157</t>
  </si>
  <si>
    <t>JULHO/2024</t>
  </si>
  <si>
    <t>52700392000103</t>
  </si>
  <si>
    <t>23340046000317</t>
  </si>
  <si>
    <t>07288315000125</t>
  </si>
  <si>
    <t>47873250000108</t>
  </si>
  <si>
    <t>54.209.315/0001-72</t>
  </si>
  <si>
    <t>54209315000172</t>
  </si>
  <si>
    <t>11.269.857/0001-28</t>
  </si>
  <si>
    <t>11269857000128</t>
  </si>
  <si>
    <t>52383524000102</t>
  </si>
  <si>
    <t>29716082000157</t>
  </si>
  <si>
    <t>07912291000133</t>
  </si>
  <si>
    <t>16956114000140</t>
  </si>
  <si>
    <t>29041475000108</t>
  </si>
  <si>
    <t>44.247.461/0001-39</t>
  </si>
  <si>
    <t>44247461000139</t>
  </si>
  <si>
    <t>18928065000167</t>
  </si>
  <si>
    <t>54637132000158</t>
  </si>
  <si>
    <t>41149549000120</t>
  </si>
  <si>
    <t>46059359000135</t>
  </si>
  <si>
    <t>46.341.643/0001-08</t>
  </si>
  <si>
    <t>46341643000108</t>
  </si>
  <si>
    <t>50707633000102</t>
  </si>
  <si>
    <t>30970062000197</t>
  </si>
  <si>
    <t>26793211000112</t>
  </si>
  <si>
    <t>41915523000145</t>
  </si>
  <si>
    <t>44361816000116</t>
  </si>
  <si>
    <t>18923645000161</t>
  </si>
  <si>
    <t>45633839000103</t>
  </si>
  <si>
    <t>30544212000109</t>
  </si>
  <si>
    <t>49523342000185</t>
  </si>
  <si>
    <t>39.373.364/0001-52</t>
  </si>
  <si>
    <t>39373364000152</t>
  </si>
  <si>
    <t>51167305000123</t>
  </si>
  <si>
    <t>33247841000157</t>
  </si>
  <si>
    <t>54015054000150</t>
  </si>
  <si>
    <t>56036386000146</t>
  </si>
  <si>
    <t>39576578000126</t>
  </si>
  <si>
    <t>19.372.240/0001-45</t>
  </si>
  <si>
    <t>19372240000145</t>
  </si>
  <si>
    <t>22500802000101</t>
  </si>
  <si>
    <t>AGOSTO/2024</t>
  </si>
  <si>
    <t>29650750000190</t>
  </si>
  <si>
    <t>51867101000286</t>
  </si>
  <si>
    <t>49229994000101</t>
  </si>
  <si>
    <t>47472637000144</t>
  </si>
  <si>
    <t>44338322000110</t>
  </si>
  <si>
    <t>19449579000100</t>
  </si>
  <si>
    <t>05198723000241</t>
  </si>
  <si>
    <t>17.474.133/0001-00</t>
  </si>
  <si>
    <t>17474133000100</t>
  </si>
  <si>
    <t>25960170000149</t>
  </si>
  <si>
    <t>06216787000100</t>
  </si>
  <si>
    <t>38198794000112</t>
  </si>
  <si>
    <t>56.386.452/0001-08</t>
  </si>
  <si>
    <t>56386452000108</t>
  </si>
  <si>
    <t>51381821000156</t>
  </si>
  <si>
    <t>45212015000151</t>
  </si>
  <si>
    <t>53.689.092/0001-25</t>
  </si>
  <si>
    <t>53689092000125</t>
  </si>
  <si>
    <t>50064495000190</t>
  </si>
  <si>
    <t>24909535000148</t>
  </si>
  <si>
    <t>21987289000154</t>
  </si>
  <si>
    <t>54247593000114</t>
  </si>
  <si>
    <t>44793518000103</t>
  </si>
  <si>
    <t>19356776000177</t>
  </si>
  <si>
    <t>17661539000194</t>
  </si>
  <si>
    <t>53065935000112</t>
  </si>
  <si>
    <t>48299330000156</t>
  </si>
  <si>
    <t>45728364000120</t>
  </si>
  <si>
    <t>52809397000160</t>
  </si>
  <si>
    <t>51496348000152</t>
  </si>
  <si>
    <t>33870087000107</t>
  </si>
  <si>
    <t>38285079000117</t>
  </si>
  <si>
    <t>06194163000139</t>
  </si>
  <si>
    <t>22519459000139</t>
  </si>
  <si>
    <t>43770944000231</t>
  </si>
  <si>
    <t>30288659000156</t>
  </si>
  <si>
    <t>48671203000136</t>
  </si>
  <si>
    <t>51.087.111/0001-18</t>
  </si>
  <si>
    <t>51087111000118</t>
  </si>
  <si>
    <t>18311956000170</t>
  </si>
  <si>
    <t>53.934.852/0001-12</t>
  </si>
  <si>
    <t>53934852000112</t>
  </si>
  <si>
    <t>20021882000189</t>
  </si>
  <si>
    <t>54196889000153</t>
  </si>
  <si>
    <t>08707871000151</t>
  </si>
  <si>
    <t>50404934000167</t>
  </si>
  <si>
    <t>56982724000132</t>
  </si>
  <si>
    <t>56779246000168</t>
  </si>
  <si>
    <t>54502848000148</t>
  </si>
  <si>
    <t>Bauru</t>
  </si>
  <si>
    <t>31372208000165</t>
  </si>
  <si>
    <t>SETEMBRO/2024</t>
  </si>
  <si>
    <t>32196046000114</t>
  </si>
  <si>
    <t>23633016000137</t>
  </si>
  <si>
    <t>01186730000191</t>
  </si>
  <si>
    <t>39266456000133</t>
  </si>
  <si>
    <t>54.141.608/0001-65</t>
  </si>
  <si>
    <t>54141608000165</t>
  </si>
  <si>
    <t>51867101000103</t>
  </si>
  <si>
    <t>10555061000179</t>
  </si>
  <si>
    <t>39.785.757/0001-73</t>
  </si>
  <si>
    <t>39785757000173</t>
  </si>
  <si>
    <t>45.891.106/0001-60</t>
  </si>
  <si>
    <t>45891106000160</t>
  </si>
  <si>
    <t>50825917000101</t>
  </si>
  <si>
    <t>35450577000180</t>
  </si>
  <si>
    <t>34341405000105</t>
  </si>
  <si>
    <t>32.137.947/0001-35</t>
  </si>
  <si>
    <t>32137947000135</t>
  </si>
  <si>
    <t>47376693000185</t>
  </si>
  <si>
    <t>11189932000140</t>
  </si>
  <si>
    <t>51483037000159</t>
  </si>
  <si>
    <t>46854872000118</t>
  </si>
  <si>
    <t>55223458000100</t>
  </si>
  <si>
    <t>31622157000182</t>
  </si>
  <si>
    <t>29163013000163</t>
  </si>
  <si>
    <t>28817581000178</t>
  </si>
  <si>
    <t>43.493.710/0001-03</t>
  </si>
  <si>
    <t>43493710000103</t>
  </si>
  <si>
    <t>63279467000132</t>
  </si>
  <si>
    <t>51081387000199</t>
  </si>
  <si>
    <t>21533785000138</t>
  </si>
  <si>
    <t>Itapetininga</t>
  </si>
  <si>
    <t>49.677.969/0001-90</t>
  </si>
  <si>
    <t>49677969000190</t>
  </si>
  <si>
    <t>32411564000103</t>
  </si>
  <si>
    <t>02793150000125</t>
  </si>
  <si>
    <t>12116194000174</t>
  </si>
  <si>
    <t>53512662000107</t>
  </si>
  <si>
    <t>47959898000193</t>
  </si>
  <si>
    <t>44301397000127</t>
  </si>
  <si>
    <t>18865720000185</t>
  </si>
  <si>
    <t>57426739000187</t>
  </si>
  <si>
    <t>57184080000108</t>
  </si>
  <si>
    <t>51903858000105</t>
  </si>
  <si>
    <t>14487213000102</t>
  </si>
  <si>
    <t>55841370000143</t>
  </si>
  <si>
    <t>46930233000194</t>
  </si>
  <si>
    <t>57283275000105</t>
  </si>
  <si>
    <t>57134311000160</t>
  </si>
  <si>
    <t>18556150000141</t>
  </si>
  <si>
    <t>OUTUBRO/2024</t>
  </si>
  <si>
    <t>Agreste Sergipano</t>
  </si>
  <si>
    <t>30919706000112</t>
  </si>
  <si>
    <t>52026425000173</t>
  </si>
  <si>
    <t>38125665000102</t>
  </si>
  <si>
    <t>40761177000125</t>
  </si>
  <si>
    <t>39327366000105</t>
  </si>
  <si>
    <t>04343682000196</t>
  </si>
  <si>
    <t>18046346000196</t>
  </si>
  <si>
    <t>41273372000179</t>
  </si>
  <si>
    <t>52933446000172</t>
  </si>
  <si>
    <t>57513074000149</t>
  </si>
  <si>
    <t>57395750000127</t>
  </si>
  <si>
    <t>Metropolitana de Fortaleza</t>
  </si>
  <si>
    <t>42852765000108</t>
  </si>
  <si>
    <t>40978776000103</t>
  </si>
  <si>
    <t>51.386.494/0001-25</t>
  </si>
  <si>
    <t>51386494000125</t>
  </si>
  <si>
    <t>00618096000156</t>
  </si>
  <si>
    <t>00967317000100</t>
  </si>
  <si>
    <t>24565471000105</t>
  </si>
  <si>
    <t>52023673000160</t>
  </si>
  <si>
    <t>41246254000171</t>
  </si>
  <si>
    <t>06927278000195</t>
  </si>
  <si>
    <t>50678601000126</t>
  </si>
  <si>
    <t>39516938000102</t>
  </si>
  <si>
    <t>09644356000132</t>
  </si>
  <si>
    <t>44844123000184</t>
  </si>
  <si>
    <t>31142745000119</t>
  </si>
  <si>
    <t>11967345000135</t>
  </si>
  <si>
    <t>55517983000120</t>
  </si>
  <si>
    <t>35233701000155</t>
  </si>
  <si>
    <t>56339824000145</t>
  </si>
  <si>
    <t>86572401000131</t>
  </si>
  <si>
    <t>51702863000141</t>
  </si>
  <si>
    <t>30918771000123</t>
  </si>
  <si>
    <t>17523600000137</t>
  </si>
  <si>
    <t>50389142000160</t>
  </si>
  <si>
    <t>46007234000161</t>
  </si>
  <si>
    <t>52347680000118</t>
  </si>
  <si>
    <t>52141511000127</t>
  </si>
  <si>
    <t>56366088000114</t>
  </si>
  <si>
    <t>33.780.739/0001-12</t>
  </si>
  <si>
    <t>33780739000112</t>
  </si>
  <si>
    <t>37619780000162</t>
  </si>
  <si>
    <t>17.700.847/0001-81</t>
  </si>
  <si>
    <t>17700847000181</t>
  </si>
  <si>
    <t>54327170000104</t>
  </si>
  <si>
    <t>21915604000138</t>
  </si>
  <si>
    <t>27916913000109</t>
  </si>
  <si>
    <t>33.780.739/0002-01</t>
  </si>
  <si>
    <t>33780739000201</t>
  </si>
  <si>
    <t>49136892000141</t>
  </si>
  <si>
    <t>41074557000154</t>
  </si>
  <si>
    <t>69433324000110</t>
  </si>
  <si>
    <t>43071694000160</t>
  </si>
  <si>
    <t>17017474000149</t>
  </si>
  <si>
    <t>29604789000171</t>
  </si>
  <si>
    <t>55151276000162</t>
  </si>
  <si>
    <t>NOVEMBRO/2024</t>
  </si>
  <si>
    <t>52426226000152</t>
  </si>
  <si>
    <t>37887468000150</t>
  </si>
  <si>
    <t>37167842000142</t>
  </si>
  <si>
    <t>54753791000150</t>
  </si>
  <si>
    <t>19183200000155</t>
  </si>
  <si>
    <t>11449625000151</t>
  </si>
  <si>
    <t>50452171000120</t>
  </si>
  <si>
    <t>41336586000147</t>
  </si>
  <si>
    <t>02633086000115</t>
  </si>
  <si>
    <t>47417775000120</t>
  </si>
  <si>
    <t>28204701000161</t>
  </si>
  <si>
    <t>37874590000191</t>
  </si>
  <si>
    <t>50602975000168</t>
  </si>
  <si>
    <t>12601637000112</t>
  </si>
  <si>
    <t>37669589000125</t>
  </si>
  <si>
    <t>55.470.011/0001-27</t>
  </si>
  <si>
    <t>55470011000127</t>
  </si>
  <si>
    <t>65282469000106</t>
  </si>
  <si>
    <t>19658791000170</t>
  </si>
  <si>
    <t>58008265000116</t>
  </si>
  <si>
    <t>58072811000188</t>
  </si>
  <si>
    <t>22398837000173</t>
  </si>
  <si>
    <t>24798237000128</t>
  </si>
  <si>
    <t>06311313000147</t>
  </si>
  <si>
    <t>11466662000178</t>
  </si>
  <si>
    <t>01673300000102</t>
  </si>
  <si>
    <t>45887040000135</t>
  </si>
  <si>
    <t>10397707000137</t>
  </si>
  <si>
    <t>30977594000156</t>
  </si>
  <si>
    <t>49248927000134</t>
  </si>
  <si>
    <t>42643661000185</t>
  </si>
  <si>
    <t>57486777000125</t>
  </si>
  <si>
    <t>50423669000164</t>
  </si>
  <si>
    <t>47027035000188</t>
  </si>
  <si>
    <t>18938002000191</t>
  </si>
  <si>
    <t>48223042000118</t>
  </si>
  <si>
    <t>33.325.196/0001-43</t>
  </si>
  <si>
    <t>33325196000143</t>
  </si>
  <si>
    <t>57932620000186</t>
  </si>
  <si>
    <t>57776329000166</t>
  </si>
  <si>
    <t>49073136000110</t>
  </si>
  <si>
    <t>57671663000155</t>
  </si>
  <si>
    <t>48155654000110</t>
  </si>
  <si>
    <t>58168652000110</t>
  </si>
  <si>
    <t>54837266000112</t>
  </si>
  <si>
    <t>35379489000139</t>
  </si>
  <si>
    <t>04909238000195</t>
  </si>
  <si>
    <t>55316636000139</t>
  </si>
  <si>
    <t>14499460000110</t>
  </si>
  <si>
    <t>42.910.280/0001-15</t>
  </si>
  <si>
    <t>42910280000115</t>
  </si>
  <si>
    <t>57333944000106</t>
  </si>
  <si>
    <t>53483614000138</t>
  </si>
  <si>
    <t>58217429000115</t>
  </si>
  <si>
    <t>28643759000101</t>
  </si>
  <si>
    <t>2020</t>
  </si>
  <si>
    <t>SETEMBRO/2020</t>
  </si>
  <si>
    <t>41.893.393/0001-97</t>
  </si>
  <si>
    <t>41893393000197</t>
  </si>
  <si>
    <t>47384796000197</t>
  </si>
  <si>
    <t>DEZEMBRO/2024</t>
  </si>
  <si>
    <t>43246526000169</t>
  </si>
  <si>
    <t>32942615000123</t>
  </si>
  <si>
    <t>29923959000180</t>
  </si>
  <si>
    <t>42820094000195</t>
  </si>
  <si>
    <t>54380162000121</t>
  </si>
  <si>
    <t>57981993000147</t>
  </si>
  <si>
    <t>22009897000157</t>
  </si>
  <si>
    <t>57989735000107</t>
  </si>
  <si>
    <t>26861784000136</t>
  </si>
  <si>
    <t>37361503000100</t>
  </si>
  <si>
    <t>53369422000103</t>
  </si>
  <si>
    <t>55229054000115</t>
  </si>
  <si>
    <t>42.368.743/0001-69</t>
  </si>
  <si>
    <t>42368743000169</t>
  </si>
  <si>
    <t>21390445000103</t>
  </si>
  <si>
    <t>38248347000120</t>
  </si>
  <si>
    <t>46203275000123</t>
  </si>
  <si>
    <t>46719861000125</t>
  </si>
  <si>
    <t>20661531000132</t>
  </si>
  <si>
    <t>55420658000144</t>
  </si>
  <si>
    <t>10643376000178</t>
  </si>
  <si>
    <t>01868477000156</t>
  </si>
  <si>
    <t>23832265000151</t>
  </si>
  <si>
    <t>46502544000152</t>
  </si>
  <si>
    <t>37961124000143</t>
  </si>
  <si>
    <t>50283698000178</t>
  </si>
  <si>
    <t>35764889000168</t>
  </si>
  <si>
    <t>33780739000384</t>
  </si>
  <si>
    <t>2025</t>
  </si>
  <si>
    <t>JANEIRO/2025</t>
  </si>
  <si>
    <t>54.475.841/0001-84</t>
  </si>
  <si>
    <t>54475841000184</t>
  </si>
  <si>
    <t>37913208000101</t>
  </si>
  <si>
    <t>57670728000148</t>
  </si>
  <si>
    <t>46502544000233</t>
  </si>
  <si>
    <t>53119732000161</t>
  </si>
  <si>
    <t>43417945000116</t>
  </si>
  <si>
    <t>Sul Catarinense</t>
  </si>
  <si>
    <t>57618202000119</t>
  </si>
  <si>
    <t>47288658000104</t>
  </si>
  <si>
    <t>54283903000156</t>
  </si>
  <si>
    <t>42894342000142</t>
  </si>
  <si>
    <t>40075457000180</t>
  </si>
  <si>
    <t>13472875000138</t>
  </si>
  <si>
    <t>49962486000138</t>
  </si>
  <si>
    <t>10294146000140</t>
  </si>
  <si>
    <t>08896562000177</t>
  </si>
  <si>
    <t>30512740000178</t>
  </si>
  <si>
    <t>04406242000130</t>
  </si>
  <si>
    <t>Norte Catarinense</t>
  </si>
  <si>
    <t>12281037000114</t>
  </si>
  <si>
    <t>58096083000144</t>
  </si>
  <si>
    <t>41187525000165</t>
  </si>
  <si>
    <t>26190586000198</t>
  </si>
  <si>
    <t>49246989000107</t>
  </si>
  <si>
    <t>57.952.183/0001-62</t>
  </si>
  <si>
    <t>57952183000162</t>
  </si>
  <si>
    <t>42729146000112</t>
  </si>
  <si>
    <t>15161772000182</t>
  </si>
  <si>
    <t>32563809000118</t>
  </si>
  <si>
    <t>05436552000160</t>
  </si>
  <si>
    <t>41614886000140</t>
  </si>
  <si>
    <t>43059576000137</t>
  </si>
  <si>
    <t>54200724000108</t>
  </si>
  <si>
    <t>46346231000152</t>
  </si>
  <si>
    <t>42515487000195</t>
  </si>
  <si>
    <t>51401755000139</t>
  </si>
  <si>
    <t>27906996000155</t>
  </si>
  <si>
    <t>36187065000135</t>
  </si>
  <si>
    <t>46150830000104</t>
  </si>
  <si>
    <t>43333315000163</t>
  </si>
  <si>
    <t>53613688000141</t>
  </si>
  <si>
    <t>17089964000150</t>
  </si>
  <si>
    <t>41769676000121</t>
  </si>
  <si>
    <t>19517880000104</t>
  </si>
  <si>
    <t>44526090000124</t>
  </si>
  <si>
    <t>50391413000112</t>
  </si>
  <si>
    <t>55484429000193</t>
  </si>
  <si>
    <t>52603335000106</t>
  </si>
  <si>
    <t>13739866000160</t>
  </si>
  <si>
    <t>50438965000139</t>
  </si>
  <si>
    <t>44039497000127</t>
  </si>
  <si>
    <t>Jaguaribe</t>
  </si>
  <si>
    <t>56441825000104</t>
  </si>
  <si>
    <t>13359461000105</t>
  </si>
  <si>
    <t>50405469000189</t>
  </si>
  <si>
    <t>41001737000106</t>
  </si>
  <si>
    <t>54271767000184</t>
  </si>
  <si>
    <t>54415284000106</t>
  </si>
  <si>
    <t>37568727000180</t>
  </si>
  <si>
    <t>49395019000173</t>
  </si>
  <si>
    <t>46919888000161</t>
  </si>
  <si>
    <t>33351738000152</t>
  </si>
  <si>
    <t>34714087000180</t>
  </si>
  <si>
    <t>54069122000163</t>
  </si>
  <si>
    <t>44506542000106</t>
  </si>
  <si>
    <t>03318889000148</t>
  </si>
  <si>
    <t>35100913000164</t>
  </si>
  <si>
    <t>FEVEREIRO/2025</t>
  </si>
  <si>
    <t>37318560000107</t>
  </si>
  <si>
    <t>12039973000113</t>
  </si>
  <si>
    <t>40075457000260</t>
  </si>
  <si>
    <t>01674753000145</t>
  </si>
  <si>
    <t>39317762000151</t>
  </si>
  <si>
    <t>50.891.762/0001-01</t>
  </si>
  <si>
    <t>50891762000101</t>
  </si>
  <si>
    <t>57963336000177</t>
  </si>
  <si>
    <t>35044062000180</t>
  </si>
  <si>
    <t>51549951000155</t>
  </si>
  <si>
    <t>86676103000191</t>
  </si>
  <si>
    <t>41357348000118</t>
  </si>
  <si>
    <t>43309126000155</t>
  </si>
  <si>
    <t>43336039000197</t>
  </si>
  <si>
    <t>51569230000107</t>
  </si>
  <si>
    <t>02712074000186</t>
  </si>
  <si>
    <t>48025413000157</t>
  </si>
  <si>
    <t>59386307000115</t>
  </si>
  <si>
    <t>54014729000146</t>
  </si>
  <si>
    <t>59143031000144</t>
  </si>
  <si>
    <t>30184504000170</t>
  </si>
  <si>
    <t>33793416000163</t>
  </si>
  <si>
    <t>49.899.684/0001-02</t>
  </si>
  <si>
    <t>49899684000102</t>
  </si>
  <si>
    <t>09218903000118</t>
  </si>
  <si>
    <t>59083534000171</t>
  </si>
  <si>
    <t>33675829000143</t>
  </si>
  <si>
    <t>37976678000114</t>
  </si>
  <si>
    <t>52854067000197</t>
  </si>
  <si>
    <t>11290297000274</t>
  </si>
  <si>
    <t>19559892000193</t>
  </si>
  <si>
    <t>59409339000199</t>
  </si>
  <si>
    <t>Centro Oriental Paranaense</t>
  </si>
  <si>
    <t>30914233000160</t>
  </si>
  <si>
    <t>59011644000128</t>
  </si>
  <si>
    <t>59104669000176</t>
  </si>
  <si>
    <t>50401569000137</t>
  </si>
  <si>
    <t>37459600000122</t>
  </si>
  <si>
    <t>50627754000144</t>
  </si>
  <si>
    <t>36926637000150</t>
  </si>
  <si>
    <t>55948254000128</t>
  </si>
  <si>
    <t>08768033000198</t>
  </si>
  <si>
    <t>MARÇO/2025</t>
  </si>
  <si>
    <t>05094139000165</t>
  </si>
  <si>
    <t>54687782000108</t>
  </si>
  <si>
    <t>59783181000112</t>
  </si>
  <si>
    <t>21310240000162</t>
  </si>
  <si>
    <t>40970131000116</t>
  </si>
  <si>
    <t>14614813000186</t>
  </si>
  <si>
    <t>09426861000100</t>
  </si>
  <si>
    <t>36046203000166</t>
  </si>
  <si>
    <t>58623277000150</t>
  </si>
  <si>
    <t>31981985000107</t>
  </si>
  <si>
    <t>10337895000108</t>
  </si>
  <si>
    <t>11425708000100</t>
  </si>
  <si>
    <t>59685758000153</t>
  </si>
  <si>
    <t>56937986000185</t>
  </si>
  <si>
    <t>29660803000154</t>
  </si>
  <si>
    <t>54457751000160</t>
  </si>
  <si>
    <t>36739149000134</t>
  </si>
  <si>
    <t>37872564000124</t>
  </si>
  <si>
    <t>74025263000191</t>
  </si>
  <si>
    <t>43922047000115</t>
  </si>
  <si>
    <t>57591722000185</t>
  </si>
  <si>
    <t>18675913000173</t>
  </si>
  <si>
    <t>53621775000140</t>
  </si>
  <si>
    <t>33632893000147</t>
  </si>
  <si>
    <t>59978666000161</t>
  </si>
  <si>
    <t>37860565000159</t>
  </si>
  <si>
    <t>26022806000174</t>
  </si>
  <si>
    <t>34700976000199</t>
  </si>
  <si>
    <t>55141483000136</t>
  </si>
  <si>
    <t>14919044000124</t>
  </si>
  <si>
    <t>51883311000187</t>
  </si>
  <si>
    <t>14736140000137</t>
  </si>
  <si>
    <t>60108607000111</t>
  </si>
  <si>
    <t>55113585000148</t>
  </si>
  <si>
    <t>ABRIL/2025</t>
  </si>
  <si>
    <t>53958314000168</t>
  </si>
  <si>
    <t>39282477000142</t>
  </si>
  <si>
    <t>50182785000139</t>
  </si>
  <si>
    <t>02898791000144</t>
  </si>
  <si>
    <t>54583192000135</t>
  </si>
  <si>
    <t>18160889000130</t>
  </si>
  <si>
    <t>43116027000157</t>
  </si>
  <si>
    <t>59350912000136</t>
  </si>
  <si>
    <t>23106625000138</t>
  </si>
  <si>
    <t>30934085000146</t>
  </si>
  <si>
    <t>31315265000102</t>
  </si>
  <si>
    <t>24584355000133</t>
  </si>
  <si>
    <t>54890484000110</t>
  </si>
  <si>
    <t>60024391000106</t>
  </si>
  <si>
    <t>28057475000133</t>
  </si>
  <si>
    <t>51705245000155</t>
  </si>
  <si>
    <t>52478515000103</t>
  </si>
  <si>
    <t>48961233000187</t>
  </si>
  <si>
    <t>51290305000116</t>
  </si>
  <si>
    <t>17757606000179</t>
  </si>
  <si>
    <t>41241933000158</t>
  </si>
  <si>
    <t>56158707000185</t>
  </si>
  <si>
    <t>54508915000131</t>
  </si>
  <si>
    <t>32629191000141</t>
  </si>
  <si>
    <t>57768852000140</t>
  </si>
  <si>
    <t>41953466000199</t>
  </si>
  <si>
    <t>55784595000105</t>
  </si>
  <si>
    <t>21287947000103</t>
  </si>
  <si>
    <t>34063499000106</t>
  </si>
  <si>
    <t>50767234000137</t>
  </si>
  <si>
    <t>60061426000187</t>
  </si>
  <si>
    <t>29381445000140</t>
  </si>
  <si>
    <t>41105784000108</t>
  </si>
  <si>
    <t>54543969000138</t>
  </si>
  <si>
    <t>57661747000108</t>
  </si>
  <si>
    <t>24658913000168</t>
  </si>
  <si>
    <t>02236756000160</t>
  </si>
  <si>
    <t>51563806000129</t>
  </si>
  <si>
    <t>33816136000123</t>
  </si>
  <si>
    <t>02093995000108</t>
  </si>
  <si>
    <t>52269544000157</t>
  </si>
  <si>
    <t>10616392000171</t>
  </si>
  <si>
    <t>43304157000113</t>
  </si>
  <si>
    <t>52380861000146</t>
  </si>
  <si>
    <t>54932929000188</t>
  </si>
  <si>
    <t>31262158000163</t>
  </si>
  <si>
    <t>23108211000148</t>
  </si>
  <si>
    <t>54154908000189</t>
  </si>
  <si>
    <t>08518083000117</t>
  </si>
  <si>
    <t>33887247000120</t>
  </si>
  <si>
    <t>MAIO/2025</t>
  </si>
  <si>
    <t>48312022000113</t>
  </si>
  <si>
    <t>49310983000151</t>
  </si>
  <si>
    <t>59386949000114</t>
  </si>
  <si>
    <t>11117722000147</t>
  </si>
  <si>
    <t>53510401000158</t>
  </si>
  <si>
    <t>31139030000107</t>
  </si>
  <si>
    <t>54360534000158</t>
  </si>
  <si>
    <t>60477612000100</t>
  </si>
  <si>
    <t>19719241000113</t>
  </si>
  <si>
    <t>41126041000106</t>
  </si>
  <si>
    <t>Norte do Amapá</t>
  </si>
  <si>
    <t>53111444000160</t>
  </si>
  <si>
    <t>42556337000120</t>
  </si>
  <si>
    <t>59617267000175</t>
  </si>
  <si>
    <t>58962151000100</t>
  </si>
  <si>
    <t>43470239000138</t>
  </si>
  <si>
    <t>41919414000104</t>
  </si>
  <si>
    <t>59873781000171</t>
  </si>
  <si>
    <t>47387598000187</t>
  </si>
  <si>
    <t>51623076000104</t>
  </si>
  <si>
    <t>22044543000143</t>
  </si>
  <si>
    <t>22259106000147</t>
  </si>
  <si>
    <t>02827187000127</t>
  </si>
  <si>
    <t>51696002000106</t>
  </si>
  <si>
    <t>40905058000107</t>
  </si>
  <si>
    <t>52898021000170</t>
  </si>
  <si>
    <t>36079185000119</t>
  </si>
  <si>
    <t>53835376000182</t>
  </si>
  <si>
    <t>35355931000197</t>
  </si>
  <si>
    <t>58954149000190</t>
  </si>
  <si>
    <t>46047256000155</t>
  </si>
  <si>
    <t>51915959000198</t>
  </si>
  <si>
    <t>36607938000111</t>
  </si>
  <si>
    <t>59544119000178</t>
  </si>
  <si>
    <t>38185089000180</t>
  </si>
  <si>
    <t>04425433000140</t>
  </si>
  <si>
    <t>28487398000151</t>
  </si>
  <si>
    <t>05377813000119</t>
  </si>
  <si>
    <t>52736588000140</t>
  </si>
  <si>
    <t>39347963000100</t>
  </si>
  <si>
    <t>51447111000181</t>
  </si>
  <si>
    <t>53146596000107</t>
  </si>
  <si>
    <t>26428473000188</t>
  </si>
  <si>
    <t>43630744000100</t>
  </si>
  <si>
    <t>51858158000138</t>
  </si>
  <si>
    <t>06956963000140</t>
  </si>
  <si>
    <t>07543884000170</t>
  </si>
  <si>
    <t>03433352000129</t>
  </si>
  <si>
    <t>15199468000124</t>
  </si>
  <si>
    <t>60956860000125</t>
  </si>
  <si>
    <t>52902591000196</t>
  </si>
  <si>
    <t>54983268000110</t>
  </si>
  <si>
    <t>43735672000158</t>
  </si>
  <si>
    <t>58563095000131</t>
  </si>
  <si>
    <t>JUNHO/2025</t>
  </si>
  <si>
    <t>53140102000179</t>
  </si>
  <si>
    <t>53184956000157</t>
  </si>
  <si>
    <t>53495145000177</t>
  </si>
  <si>
    <t>04073502000101</t>
  </si>
  <si>
    <t>60962534000120</t>
  </si>
  <si>
    <t>05233780000133</t>
  </si>
  <si>
    <t>59420798000173</t>
  </si>
  <si>
    <t>47461673000102</t>
  </si>
  <si>
    <t>52403362000127</t>
  </si>
  <si>
    <t>49114008000178</t>
  </si>
  <si>
    <t>31842036000146</t>
  </si>
  <si>
    <t>34319215000191</t>
  </si>
  <si>
    <t>17306026000165</t>
  </si>
  <si>
    <t>09381993000163</t>
  </si>
  <si>
    <t>50707633000293</t>
  </si>
  <si>
    <t>20218762000176</t>
  </si>
  <si>
    <t>60355645000179</t>
  </si>
  <si>
    <t>59926694000135</t>
  </si>
  <si>
    <t>58098877000147</t>
  </si>
  <si>
    <t>55314225000104</t>
  </si>
  <si>
    <t>17732882000182</t>
  </si>
  <si>
    <t>61087909000113</t>
  </si>
  <si>
    <t>70176904000158</t>
  </si>
  <si>
    <t>51398960000192</t>
  </si>
  <si>
    <t>36155514000163</t>
  </si>
  <si>
    <t>55857953000162</t>
  </si>
  <si>
    <t>60454075000174</t>
  </si>
  <si>
    <t>33955940000193</t>
  </si>
  <si>
    <t>55326801000133</t>
  </si>
  <si>
    <t>22157219000131</t>
  </si>
  <si>
    <t>42486629000133</t>
  </si>
  <si>
    <t>21452845000198</t>
  </si>
  <si>
    <t>49450750000154</t>
  </si>
  <si>
    <t>46505761000104</t>
  </si>
  <si>
    <t>57572302000151</t>
  </si>
  <si>
    <t>39567843000100</t>
  </si>
  <si>
    <t>53422588000138</t>
  </si>
  <si>
    <t>36674550000133</t>
  </si>
  <si>
    <t>60783833000106</t>
  </si>
  <si>
    <t>40.649.156/0001-12</t>
  </si>
  <si>
    <t>40649156000112</t>
  </si>
  <si>
    <t>JULHO/2025</t>
  </si>
  <si>
    <t>48.014.838/0001-60</t>
  </si>
  <si>
    <t>48014838000160</t>
  </si>
  <si>
    <t>Sudeste Paranaense</t>
  </si>
  <si>
    <t>81.684.144/0001-06</t>
  </si>
  <si>
    <t>81684144000106</t>
  </si>
  <si>
    <t>54.737.690/0001-95</t>
  </si>
  <si>
    <t>54737690000195</t>
  </si>
  <si>
    <t>23.946.681/0001-80</t>
  </si>
  <si>
    <t>23946681000180</t>
  </si>
  <si>
    <t>10.989.731/0001-65</t>
  </si>
  <si>
    <t>10989731000165</t>
  </si>
  <si>
    <t>16.525.957/0001-91</t>
  </si>
  <si>
    <t>16525957000191</t>
  </si>
  <si>
    <t>48.527.789/0001-60</t>
  </si>
  <si>
    <t>48527789000160</t>
  </si>
  <si>
    <t>61.008.845/0001-18</t>
  </si>
  <si>
    <t>61008845000118</t>
  </si>
  <si>
    <t>45.502.521/0001-85</t>
  </si>
  <si>
    <t>45502521000185</t>
  </si>
  <si>
    <t>47.120.892/0001-28</t>
  </si>
  <si>
    <t>47120892000128</t>
  </si>
  <si>
    <t>09.547.748/0001-83</t>
  </si>
  <si>
    <t>09547748000183</t>
  </si>
  <si>
    <t>55.299.355/0001-15</t>
  </si>
  <si>
    <t>55299355000115</t>
  </si>
  <si>
    <t>23.340.046/0001-55</t>
  </si>
  <si>
    <t>23340046000155</t>
  </si>
  <si>
    <t>25.109.346/0001-53</t>
  </si>
  <si>
    <t>25109346000153</t>
  </si>
  <si>
    <t>60.708.213/0001-02</t>
  </si>
  <si>
    <t>60708213000102</t>
  </si>
  <si>
    <t>45.101.849/0001-90</t>
  </si>
  <si>
    <t>45101849000190</t>
  </si>
  <si>
    <t>33.527.241/0001-42</t>
  </si>
  <si>
    <t>33527241000142</t>
  </si>
  <si>
    <t>Sul de Roraima</t>
  </si>
  <si>
    <t>55.250.483/0001-74</t>
  </si>
  <si>
    <t>55250483000174</t>
  </si>
  <si>
    <t>07.221.896/0001-88</t>
  </si>
  <si>
    <t>07221896000188</t>
  </si>
  <si>
    <t>23.212.645/0001-93</t>
  </si>
  <si>
    <t>23212645000193</t>
  </si>
  <si>
    <t>55.154.246/0001-00</t>
  </si>
  <si>
    <t>55154246000100</t>
  </si>
  <si>
    <t>07.637.688/0001-64</t>
  </si>
  <si>
    <t>07637688000164</t>
  </si>
  <si>
    <t>44.080.477/0001-08</t>
  </si>
  <si>
    <t>44080477000108</t>
  </si>
  <si>
    <t>36.715.650/0001-60</t>
  </si>
  <si>
    <t>36715650000160</t>
  </si>
  <si>
    <t>47.696.886/0001-13</t>
  </si>
  <si>
    <t>47696886000113</t>
  </si>
  <si>
    <t>17.623.813/0001-30</t>
  </si>
  <si>
    <t>17623813000130</t>
  </si>
  <si>
    <t>11.706.426/0001-81</t>
  </si>
  <si>
    <t>11706426000181</t>
  </si>
  <si>
    <t>21.177.611/0001-80</t>
  </si>
  <si>
    <t>21177611000180</t>
  </si>
  <si>
    <t>35.318.486/0001-95</t>
  </si>
  <si>
    <t>35318486000195</t>
  </si>
  <si>
    <t>-</t>
  </si>
  <si>
    <t>Nunca Comprou</t>
  </si>
  <si>
    <t>STORE BOUTIQUE MULT - 443272329</t>
  </si>
  <si>
    <t>BELLA SHOESS LTDA MULT 1553</t>
  </si>
  <si>
    <t>W O DA SILVA LTDA - MULT 1677</t>
  </si>
  <si>
    <t>37.720.715/0002-00</t>
  </si>
  <si>
    <t>V. DE S. DIAS - ME - MULT 1678</t>
  </si>
  <si>
    <t>12.080.171/0001-57</t>
  </si>
  <si>
    <t>LARYSSA LOUISE CARDOSO DA CUNHA - MULT 1679</t>
  </si>
  <si>
    <t>53.548.381/0001-04</t>
  </si>
  <si>
    <t>Jeceaba</t>
  </si>
  <si>
    <t>BARBERINO E SANTOS LTDA - MULT 1680</t>
  </si>
  <si>
    <t>58.855.707/0001-60</t>
  </si>
  <si>
    <t>MIRELLY ALVES BARROS - MULT 1681</t>
  </si>
  <si>
    <t>42.161.649/0001-34</t>
  </si>
  <si>
    <t>Água Branca (PB)</t>
  </si>
  <si>
    <t>GABRIELLA EDUARDA PAIVA DE ALMEIDA - MULT 1682</t>
  </si>
  <si>
    <t>59.005.251/0001-01</t>
  </si>
  <si>
    <t>Serra</t>
  </si>
  <si>
    <t>NICOLLE DE MACEDO LACERDA - MULT 1683</t>
  </si>
  <si>
    <t>45.144.956/0001-03</t>
  </si>
  <si>
    <t>Campo Alegre de Lourdes</t>
  </si>
  <si>
    <t>ANDERSON DE MELO FRANCA - MULT 1684</t>
  </si>
  <si>
    <t>61.306.146/0001-54</t>
  </si>
  <si>
    <t>MURILO RIBAS CESAR CALCADOS II - MULT 1685</t>
  </si>
  <si>
    <t>22.157.219/0002-12</t>
  </si>
  <si>
    <t>CRISTIANE CARVALHO DOS SANTOS AGUIAR - MULT 1686</t>
  </si>
  <si>
    <t>50.838.563/0001-21</t>
  </si>
  <si>
    <t>Manhumirim</t>
  </si>
  <si>
    <t>FLAVIO BORGES DO BOMFIM - MULT 1687</t>
  </si>
  <si>
    <t>55.971.002/0001-10</t>
  </si>
  <si>
    <t>Porto Real do Colégio</t>
  </si>
  <si>
    <t>SCARLETY RODRIGUES RAMOS - MULT 1688</t>
  </si>
  <si>
    <t>60.032.058/0001-49</t>
  </si>
  <si>
    <t>ALBERTINA LUIZA DIPE DE SOUZA FREIRE - MULT 1689</t>
  </si>
  <si>
    <t>04.867.405/0001-82</t>
  </si>
  <si>
    <t>Muzambinho</t>
  </si>
  <si>
    <t>BRIGIDA DALLA VECCHIA &amp; CIA LTDA ME - MULT 1690</t>
  </si>
  <si>
    <t>26.021.400/0001-77</t>
  </si>
  <si>
    <t>Aratiba</t>
  </si>
  <si>
    <t>YANEILE VIEIRA DE JESUS - MULT 1692</t>
  </si>
  <si>
    <t>59.256.028/0001-37</t>
  </si>
  <si>
    <t>LUCILENE O MARTINS LTDA - MULT 1691</t>
  </si>
  <si>
    <t>09.206.493/0001-95</t>
  </si>
  <si>
    <t>Oriximiná</t>
  </si>
  <si>
    <t>CLARCK COMERCIO DE ROUPAS LTDA - MULT 1693</t>
  </si>
  <si>
    <t>41.592.141/0001-28</t>
  </si>
  <si>
    <t>Porto Feliz</t>
  </si>
  <si>
    <t>LAUDINEI JUNIO COSTA FIGUEIREDO - MULT 1694</t>
  </si>
  <si>
    <t>49.832.524/0001-38</t>
  </si>
  <si>
    <t>LORIENE O DE OLIVEIRA COMERCIO - MULT 1695</t>
  </si>
  <si>
    <t>32.982.471/0001-39</t>
  </si>
  <si>
    <t>KATHLEEN ISADORA DA SILVA - MULT 1696</t>
  </si>
  <si>
    <t>23.796.701/0001-84</t>
  </si>
  <si>
    <t>LILIAN BRITO MACHADO DE OLIVEIRA - MULT 1697</t>
  </si>
  <si>
    <t>51.861.709/0001-12</t>
  </si>
  <si>
    <t>KATIANA LIMA JACINTO - MULT 1698</t>
  </si>
  <si>
    <t>19.697.670/0001-37</t>
  </si>
  <si>
    <t>JOAO DONDONI LTDA - MULT 1699</t>
  </si>
  <si>
    <t>61.242.336/0001-55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</si>
</sst>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color theme="0"/>
      <name val="Calibri"/>
      <family val="2"/>
    </font>
    <font>
      <b/>
      <sz val="9"/>
      <color theme="0"/>
      <name val="Aptos Narrow"/>
      <family val="2"/>
      <scheme val="minor"/>
    </font>
    <font>
      <sz val="9"/>
      <name val="Calibri"/>
      <family val="2"/>
    </font>
    <font>
      <sz val="9"/>
      <color indexed="8"/>
      <name val="Calibri"/>
      <family val="2"/>
    </font>
    <font>
      <sz val="9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9"/>
      <color indexed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9" fontId="8" fillId="0" borderId="0" applyFont="0" applyFill="0" applyBorder="0" applyAlignment="0" applyProtection="0"/>
    <xf numFmtId="0" fontId="8" fillId="0" borderId="0"/>
  </cellStyleXfs>
  <cellXfs count="35">
    <xf numFmtId="0" fontId="0" fillId="0" borderId="0" xfId="0"/>
    <xf numFmtId="0" fontId="3" fillId="2" borderId="0" xfId="1" applyFont="1" applyFill="1" applyAlignment="1">
      <alignment horizontal="center" vertical="center"/>
    </xf>
    <xf numFmtId="0" fontId="2" fillId="0" borderId="0" xfId="1"/>
    <xf numFmtId="0" fontId="5" fillId="0" borderId="0" xfId="1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4" fontId="6" fillId="0" borderId="0" xfId="2" applyNumberFormat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7" fillId="0" borderId="0" xfId="2" applyNumberFormat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0" fontId="6" fillId="0" borderId="0" xfId="1" applyNumberFormat="1" applyFont="1" applyFill="1" applyAlignment="1">
      <alignment horizontal="center" vertical="center"/>
    </xf>
    <xf numFmtId="14" fontId="6" fillId="0" borderId="0" xfId="1" applyNumberFormat="1" applyFont="1" applyFill="1" applyAlignment="1">
      <alignment horizontal="center" vertical="center"/>
    </xf>
    <xf numFmtId="14" fontId="5" fillId="0" borderId="0" xfId="2" applyNumberFormat="1" applyFont="1" applyFill="1" applyAlignment="1">
      <alignment horizontal="center" vertical="center"/>
    </xf>
    <xf numFmtId="14" fontId="5" fillId="0" borderId="0" xfId="1" applyNumberFormat="1" applyFont="1" applyFill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1" fontId="7" fillId="0" borderId="0" xfId="1" applyNumberFormat="1" applyFont="1" applyFill="1" applyAlignment="1">
      <alignment horizontal="center" vertical="center"/>
    </xf>
  </cellXfs>
  <cellStyles count="5">
    <cellStyle name="Normal" xfId="0" builtinId="0"/>
    <cellStyle name="Normal 2" xfId="1" xr:uid="{E46A98A1-F609-4EB7-8C00-F33E2836CA84}"/>
    <cellStyle name="Normal 3" xfId="2" xr:uid="{7CC712CF-D113-4D6E-8159-89D1187BAECC}"/>
    <cellStyle name="Normal 4" xfId="4" xr:uid="{D56DCA7B-39D7-475F-A55F-A7A66F89A588}"/>
    <cellStyle name="Porcentagem 2" xfId="3" xr:uid="{39854044-C409-4F77-8621-23F81E858FE8}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nstancecombr-my.sharepoint.com/personal/lucasbarros_constance_com_br/Documents/&#193;rea%20de%20Trabalho/Constance/HUB%20SDR%20-%20Vers&#227;o%204.0.xlsm" TargetMode="External"/><Relationship Id="rId1" Type="http://schemas.openxmlformats.org/officeDocument/2006/relationships/externalLinkPath" Target="/personal/lucasbarros_constance_com_br/Documents/&#193;rea%20de%20Trabalho/Constance/HUB%20SDR%20-%20Vers&#227;o%204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SORREGIÕES"/>
      <sheetName val="ESQUELETO"/>
      <sheetName val="BASE_FILTRADA"/>
      <sheetName val="WISHLIST"/>
      <sheetName val="CLIENTES PAR. MULT + PRÉ B2B"/>
      <sheetName val="PARCEIROS MULTIMARCAS"/>
      <sheetName val="Franquias"/>
      <sheetName val="RELAÇÃO LP E FR"/>
      <sheetName val="BASE CADASTRO B2B"/>
      <sheetName val="Municípios (3)"/>
      <sheetName val="BASE DE REGIÕES"/>
      <sheetName val="DIN 1 - BUSCADOR DE CIDADES"/>
      <sheetName val="DIN 2 - POOL DE LOJISTAS MM"/>
      <sheetName val="DIN 3 - FRANQUIA-LOJA PRÓPRIA"/>
      <sheetName val="DIN 4 - BASE DE CIDADES"/>
      <sheetName val="DIN 5 - SLA DE ENTREGA"/>
      <sheetName val="BASE DE CIDADES IBGE"/>
      <sheetName val="Município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D95CA23A-4233-427A-91D9-997363CAAF0A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8AC68-ADCC-4DA3-AA2B-3E2907EFC85E}" name="Tabela27271516583029313531213" displayName="Tabela27271516583029313531213" ref="A1:V1123" headerRowDxfId="88" dataDxfId="87" tableBorderDxfId="86" headerRowCellStyle="Normal 2" dataCellStyle="Normal 2">
  <autoFilter ref="A1:V1123" xr:uid="{F9259E6C-0761-4771-B7BD-222FA972C86D}"/>
  <tableColumns count="22">
    <tableColumn id="1" xr3:uid="{1299A7EA-38CE-485B-9C57-436B85BEBCC2}" name="Recorrencia" totalsRowLabel="Total" dataDxfId="85" totalsRowDxfId="84" dataCellStyle="Normal 2">
      <calculatedColumnFormula>IF(M2&gt;=3,"&gt;=3",M2)</calculatedColumnFormula>
    </tableColumn>
    <tableColumn id="2" xr3:uid="{CB4D41E6-458A-416A-8717-E529F14A8EA8}" name="Mês de Apuração" dataDxfId="83" totalsRowDxfId="82" dataCellStyle="Normal 2"/>
    <tableColumn id="4" xr3:uid="{6C57E233-19E5-4A4C-8FAF-6E804D330145}" name="Status" dataDxfId="81" totalsRowDxfId="80" dataCellStyle="Normal 2"/>
    <tableColumn id="5" xr3:uid="{48BC49C0-07E0-4A3E-B8E6-AC3BBA889A5D}" name="Cód. Parceiro" dataDxfId="79" totalsRowDxfId="78" dataCellStyle="Normal 2"/>
    <tableColumn id="7" xr3:uid="{37D70B98-2F49-4FDA-8BC7-82DACEF8FE54}" name="Nome Parceiro (Parceiro)" dataDxfId="77" totalsRowDxfId="76" dataCellStyle="Normal 2"/>
    <tableColumn id="35" xr3:uid="{2B6C32BA-EEC2-465A-B176-3831814DAC83}" name="Status Lojista" dataDxfId="75" totalsRowDxfId="74" dataCellStyle="Normal 2"/>
    <tableColumn id="22" xr3:uid="{8F1219D1-E457-41F8-B8D1-173AC6F58D9E}" name="MOTIVO" dataDxfId="73" totalsRowDxfId="72" dataCellStyle="Normal 2"/>
    <tableColumn id="8" xr3:uid="{ACEC7A4E-8DD5-4E48-9A3C-6449343F15B8}" name="CNPJ" dataDxfId="71" totalsRowDxfId="70" dataCellStyle="Normal 2"/>
    <tableColumn id="9" xr3:uid="{C942CC8C-91A4-4DB2-9B9E-6AE7123D5FED}" name="Cidade" dataDxfId="1" totalsRowDxfId="69" dataCellStyle="Normal 2"/>
    <tableColumn id="26" xr3:uid="{310B8F99-88A8-4D3E-BD77-D8BF3350FEF1}" name="UF" dataDxfId="0" totalsRowDxfId="68" dataCellStyle="Normal 2"/>
    <tableColumn id="23" xr3:uid="{69ABD69C-5F37-4FF8-B68F-A6FA5D5F856B}" name="Apelido (Vendedor)" dataDxfId="67" totalsRowDxfId="66" dataCellStyle="Normal 2"/>
    <tableColumn id="3" xr3:uid="{2E98D9A0-7FEE-4D03-92EC-9C07D729FFF6}" name="Dias sem Compra" dataDxfId="65" totalsRowDxfId="64" dataCellStyle="Normal 2"/>
    <tableColumn id="27" xr3:uid="{6F8C59A1-9EE5-4106-AA28-892D1C3A69F3}" name="QTDE. PEDIDOS - 90 DIAS" dataDxfId="63" totalsRowDxfId="62" dataCellStyle="Normal 2"/>
    <tableColumn id="28" xr3:uid="{4E176B56-54C2-432D-B8B9-51FBE42F8870}" name="Data de Cadastro" dataDxfId="61" totalsRowDxfId="60" dataCellStyle="Normal 2"/>
    <tableColumn id="10" xr3:uid="{756FF62E-7A31-4771-B5CC-BA06DDF4813D}" name="Data Última Compra" dataDxfId="59" totalsRowDxfId="58" dataCellStyle="Normal 3"/>
    <tableColumn id="19" xr3:uid="{F239C168-3BEE-4664-8169-1AE022CFF23E}" name="DIA HOJE" dataDxfId="57" totalsRowDxfId="56" dataCellStyle="Normal 2">
      <calculatedColumnFormula>TODAY()</calculatedColumnFormula>
    </tableColumn>
    <tableColumn id="38" xr3:uid="{F88D375C-FDB1-44BA-8627-BBF2C3FE92DE}" name="TEMPO DE CASA (Anos)" dataDxfId="55" totalsRowDxfId="54" dataCellStyle="Normal 2">
      <calculatedColumnFormula>IF(_xlfn.DAYS(P2,N2) = 0, "Abriu a menos de 1 semana",
IF(_xlfn.DAYS(P2,N2) &lt; 360, "Menos de um ano",
ROUND(_xlfn.DAYS(P2,N2) / 360, 0) &amp; " ano(s)"))</calculatedColumnFormula>
    </tableColumn>
    <tableColumn id="34" xr3:uid="{202EC6B7-F1B9-46A0-8036-39433591ECDE}" name="COMPRA EM DIAS REAL" dataDxfId="53" totalsRowDxfId="52" dataCellStyle="Normal 2">
      <calculatedColumnFormula>IFERROR(_xlfn.DAYS(Tabela27271516583029313531213[[#This Row],[DIA HOJE]],Tabela27271516583029313531213[[#This Row],[Data Última Compra]]),"0")</calculatedColumnFormula>
    </tableColumn>
    <tableColumn id="24" xr3:uid="{7F3525C7-8544-4E57-BE00-09CE4DAD7B55}" name="BLOCOS DE RECORRÊNCIA" dataDxfId="51" totalsRowDxfId="50" dataCellStyle="Normal 2">
      <calculatedColumnFormula>IF(OR(J2="-",J2=0),"NUNCA COMPROU",
IF(AND(J2&gt;=1,J2&lt;=30),"&lt;=30 DIAS",
IF(AND(J2&gt;=1,J2&lt;=45),"45 DIAS",
IF(AND(J2&gt;=1,J2&lt;=60),"60 DIAS",
IF(AND(J2&gt;=1,J2&lt;=90),"90 DIAS",
"ACIMA DE 90 DIAS")))))</calculatedColumnFormula>
    </tableColumn>
    <tableColumn id="30" xr3:uid="{BC5A6074-E48C-4C05-825F-E859485A53AF}" name="CHAVE_MMM" dataDxfId="49" totalsRowDxfId="48" dataCellStyle="Normal 2">
      <calculatedColumnFormula>UPPER(TEXT(Tabela27271516583029313531213[[#This Row],[Data de Cadastro]],"MMMM"))</calculatedColumnFormula>
    </tableColumn>
    <tableColumn id="6" xr3:uid="{E6A52036-862E-465B-B7C8-3065621AB02D}" name="CHAVE_AAA" dataDxfId="47" totalsRowDxfId="46" dataCellStyle="Normal 2">
      <calculatedColumnFormula>UPPER(TEXT(Tabela27271516583029313531213[[#This Row],[Data de Cadastro]],"AAAA"))</calculatedColumnFormula>
    </tableColumn>
    <tableColumn id="31" xr3:uid="{6972FF41-A0B1-48E7-BA87-E3E82ABC0185}" name="CHAVE DATA ULT. COMPRA" dataDxfId="45" totalsRowDxfId="44" dataCellStyle="Normal 2">
      <calculatedColumnFormula>UPPER(TEXT(Tabela27271516583029313531213[[#This Row],[Data Última Compra]],"MMM/AAA"))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42721E-4ED6-4FD9-9AFE-9BA1DF3EBE71}" name="Tabela16" displayName="Tabela16" ref="A1:U1678" headerRowDxfId="43" dataDxfId="42">
  <autoFilter ref="A1:U1678" xr:uid="{EFEC252A-77D7-4A3B-B25B-A27816F4DF58}"/>
  <tableColumns count="21">
    <tableColumn id="1" xr3:uid="{E09CE395-1D58-498F-AC34-17F30A14E96E}" name="Cod. Par" dataDxfId="41" totalsRowDxfId="40"/>
    <tableColumn id="2" xr3:uid="{B121024B-C7F7-4B49-A139-BECDA9E780BC}" name="Nome Parceiro" totalsRowFunction="custom" dataDxfId="39" totalsRowDxfId="38">
      <totalsRowFormula>_xlfn.XLOOKUP(#REF!,'[1]CLIENTES PAR. MULT + PRÉ B2B'!$B:$B,'[1]CLIENTES PAR. MULT + PRÉ B2B'!$A:$A)</totalsRowFormula>
    </tableColumn>
    <tableColumn id="3" xr3:uid="{9FDD49DE-D833-41DB-AD6F-98EAC5D677DA}" name="STATUS" totalsRowFunction="custom" dataDxfId="37" totalsRowDxfId="36">
      <totalsRowFormula>IF(#REF!&gt;=0,"Loja Ativa","")</totalsRowFormula>
    </tableColumn>
    <tableColumn id="4" xr3:uid="{D920E2F4-839D-468E-AECC-73F0819AB40B}" name="DESCRIÇÃO STATUS" dataDxfId="35" totalsRowDxfId="34"/>
    <tableColumn id="6" xr3:uid="{7C3336CE-A1F7-4E81-B3DC-AB275A90D80E}" name="Apelido (Vendedor)" dataDxfId="33" totalsRowDxfId="32"/>
    <tableColumn id="16" xr3:uid="{28004073-412B-4B19-BC9A-1BA8F2AEBD1F}" name="SDR" dataDxfId="31" totalsRowDxfId="30"/>
    <tableColumn id="11" xr3:uid="{25BEE916-B95C-47EB-8041-CB9E5F49FBE7}" name="Nome (Cidade)" dataDxfId="29" totalsRowDxfId="28"/>
    <tableColumn id="13" xr3:uid="{2B602384-F964-4FE4-86A3-B0710247E1F8}" name="MESORREGIÃO" dataDxfId="27" totalsRowDxfId="26"/>
    <tableColumn id="7" xr3:uid="{0F699610-654D-4F1C-A4A9-D03AD7632E7F}" name="CHAVE QTD" dataDxfId="25" totalsRowDxfId="24"/>
    <tableColumn id="15" xr3:uid="{0E0445C0-B47E-47CC-862D-8989713F0EFC}" name="CNPJ" dataDxfId="23" totalsRowDxfId="22"/>
    <tableColumn id="17" xr3:uid="{C4F72ACA-BA6E-43EE-ACD4-231C022BA593}" name="CNPJ2" dataDxfId="21"/>
    <tableColumn id="21" xr3:uid="{EA53475E-48C3-46EC-A625-54126215D0DC}" name="POPULAÇÃO" dataDxfId="20" totalsRowDxfId="19"/>
    <tableColumn id="22" xr3:uid="{5BAF1F31-B897-4DA6-8FAF-5E2C40D3768F}" name="BLOCO POPULACIONAL" dataDxfId="18"/>
    <tableColumn id="5" xr3:uid="{EF474D2A-145D-4294-870D-23257E48F103}" name="CLUSTERIZAÇÃO" dataDxfId="17" totalsRowDxfId="16"/>
    <tableColumn id="12" xr3:uid="{3731B5DA-B0EC-4E0D-92D7-822B292E45D6}" name="ESTADO" dataDxfId="15" totalsRowDxfId="14"/>
    <tableColumn id="18" xr3:uid="{1A86EEE5-9CEB-4E2F-966F-8379B72C782D}" name="REGIÃO" dataDxfId="13" totalsRowDxfId="12"/>
    <tableColumn id="9" xr3:uid="{F0D4CE6D-C6A6-4270-A3F7-625EE6179573}" name="CHAVE MÊS" dataDxfId="11" totalsRowDxfId="10"/>
    <tableColumn id="10" xr3:uid="{774A50BC-C788-4E28-B68B-FE693CC6E79D}" name="CHAVE ANO" dataDxfId="9" totalsRowDxfId="8"/>
    <tableColumn id="14" xr3:uid="{AC4870A6-382E-4F78-A7CB-30984BD32D46}" name="Data Cadastro" dataDxfId="7" totalsRowDxfId="6"/>
    <tableColumn id="19" xr3:uid="{C2C01E4B-F0D9-40D3-8755-1977B27C5C60}" name="&amp;" dataDxfId="5" totalsRowDxfId="4"/>
    <tableColumn id="8" xr3:uid="{DB09ABA5-BEC2-4730-B6B3-692336808200}" name="Data cadastramento" dataDxfId="3" totalsRowDxfId="2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1758-60A3-4722-994D-E5E1B2DA6F36}">
  <sheetPr>
    <tabColor rgb="FF00B050"/>
  </sheetPr>
  <dimension ref="A1:V1123"/>
  <sheetViews>
    <sheetView showGridLines="0" tabSelected="1" topLeftCell="D1" workbookViewId="0">
      <selection activeCell="O2" sqref="O2:O1123"/>
    </sheetView>
  </sheetViews>
  <sheetFormatPr defaultRowHeight="12.5" outlineLevelCol="1" x14ac:dyDescent="0.25"/>
  <cols>
    <col min="1" max="1" width="13.453125" style="2" bestFit="1" customWidth="1"/>
    <col min="2" max="2" width="17.453125" style="2" bestFit="1" customWidth="1"/>
    <col min="3" max="3" width="19.26953125" style="2" customWidth="1"/>
    <col min="4" max="4" width="10.1796875" style="2" bestFit="1" customWidth="1"/>
    <col min="5" max="5" width="58.26953125" style="2" bestFit="1" customWidth="1"/>
    <col min="6" max="6" width="16.36328125" style="2" bestFit="1" customWidth="1"/>
    <col min="7" max="7" width="19.7265625" style="2" bestFit="1" customWidth="1"/>
    <col min="8" max="8" width="19.26953125" style="2" customWidth="1"/>
    <col min="9" max="9" width="26.453125" style="2" bestFit="1" customWidth="1"/>
    <col min="10" max="10" width="7.36328125" style="2" bestFit="1" customWidth="1"/>
    <col min="11" max="12" width="19.26953125" style="2" customWidth="1"/>
    <col min="13" max="13" width="21.54296875" style="2" bestFit="1" customWidth="1"/>
    <col min="14" max="14" width="17.08984375" style="2" bestFit="1" customWidth="1"/>
    <col min="15" max="15" width="17.08984375" style="2" customWidth="1"/>
    <col min="16" max="16" width="17.08984375" style="2" customWidth="1" outlineLevel="1"/>
    <col min="17" max="17" width="23.7265625" style="2" customWidth="1"/>
    <col min="18" max="18" width="21.6328125" style="2" bestFit="1" customWidth="1" outlineLevel="1"/>
    <col min="19" max="19" width="25.1796875" style="2" customWidth="1"/>
    <col min="20" max="20" width="14.7265625" style="2" bestFit="1" customWidth="1"/>
    <col min="21" max="21" width="13.90625" style="2" bestFit="1" customWidth="1"/>
    <col min="22" max="22" width="19.90625" style="2" bestFit="1" customWidth="1"/>
    <col min="23" max="212" width="8.7265625" style="2"/>
    <col min="213" max="213" width="27.1796875" style="2" customWidth="1"/>
    <col min="214" max="214" width="13.08984375" style="2" customWidth="1"/>
    <col min="215" max="215" width="53.08984375" style="2" customWidth="1"/>
    <col min="216" max="216" width="52.26953125" style="2" customWidth="1"/>
    <col min="217" max="217" width="28.453125" style="2" customWidth="1"/>
    <col min="218" max="222" width="13.08984375" style="2" customWidth="1"/>
    <col min="223" max="223" width="14.6328125" style="2" customWidth="1"/>
    <col min="224" max="224" width="21.36328125" style="2" customWidth="1"/>
    <col min="225" max="225" width="13.08984375" style="2" customWidth="1"/>
    <col min="226" max="226" width="19.7265625" style="2" customWidth="1"/>
    <col min="227" max="227" width="15.36328125" style="2" customWidth="1"/>
    <col min="228" max="228" width="31.7265625" style="2" customWidth="1"/>
    <col min="229" max="229" width="29.81640625" style="2" customWidth="1"/>
    <col min="230" max="230" width="26.6328125" style="2" customWidth="1"/>
    <col min="231" max="468" width="8.7265625" style="2"/>
    <col min="469" max="469" width="27.1796875" style="2" customWidth="1"/>
    <col min="470" max="470" width="13.08984375" style="2" customWidth="1"/>
    <col min="471" max="471" width="53.08984375" style="2" customWidth="1"/>
    <col min="472" max="472" width="52.26953125" style="2" customWidth="1"/>
    <col min="473" max="473" width="28.453125" style="2" customWidth="1"/>
    <col min="474" max="478" width="13.08984375" style="2" customWidth="1"/>
    <col min="479" max="479" width="14.6328125" style="2" customWidth="1"/>
    <col min="480" max="480" width="21.36328125" style="2" customWidth="1"/>
    <col min="481" max="481" width="13.08984375" style="2" customWidth="1"/>
    <col min="482" max="482" width="19.7265625" style="2" customWidth="1"/>
    <col min="483" max="483" width="15.36328125" style="2" customWidth="1"/>
    <col min="484" max="484" width="31.7265625" style="2" customWidth="1"/>
    <col min="485" max="485" width="29.81640625" style="2" customWidth="1"/>
    <col min="486" max="486" width="26.6328125" style="2" customWidth="1"/>
    <col min="487" max="724" width="8.7265625" style="2"/>
    <col min="725" max="725" width="27.1796875" style="2" customWidth="1"/>
    <col min="726" max="726" width="13.08984375" style="2" customWidth="1"/>
    <col min="727" max="727" width="53.08984375" style="2" customWidth="1"/>
    <col min="728" max="728" width="52.26953125" style="2" customWidth="1"/>
    <col min="729" max="729" width="28.453125" style="2" customWidth="1"/>
    <col min="730" max="734" width="13.08984375" style="2" customWidth="1"/>
    <col min="735" max="735" width="14.6328125" style="2" customWidth="1"/>
    <col min="736" max="736" width="21.36328125" style="2" customWidth="1"/>
    <col min="737" max="737" width="13.08984375" style="2" customWidth="1"/>
    <col min="738" max="738" width="19.7265625" style="2" customWidth="1"/>
    <col min="739" max="739" width="15.36328125" style="2" customWidth="1"/>
    <col min="740" max="740" width="31.7265625" style="2" customWidth="1"/>
    <col min="741" max="741" width="29.81640625" style="2" customWidth="1"/>
    <col min="742" max="742" width="26.6328125" style="2" customWidth="1"/>
    <col min="743" max="980" width="8.7265625" style="2"/>
    <col min="981" max="981" width="27.1796875" style="2" customWidth="1"/>
    <col min="982" max="982" width="13.08984375" style="2" customWidth="1"/>
    <col min="983" max="983" width="53.08984375" style="2" customWidth="1"/>
    <col min="984" max="984" width="52.26953125" style="2" customWidth="1"/>
    <col min="985" max="985" width="28.453125" style="2" customWidth="1"/>
    <col min="986" max="990" width="13.08984375" style="2" customWidth="1"/>
    <col min="991" max="991" width="14.6328125" style="2" customWidth="1"/>
    <col min="992" max="992" width="21.36328125" style="2" customWidth="1"/>
    <col min="993" max="993" width="13.08984375" style="2" customWidth="1"/>
    <col min="994" max="994" width="19.7265625" style="2" customWidth="1"/>
    <col min="995" max="995" width="15.36328125" style="2" customWidth="1"/>
    <col min="996" max="996" width="31.7265625" style="2" customWidth="1"/>
    <col min="997" max="997" width="29.81640625" style="2" customWidth="1"/>
    <col min="998" max="998" width="26.6328125" style="2" customWidth="1"/>
    <col min="999" max="1236" width="8.7265625" style="2"/>
    <col min="1237" max="1237" width="27.1796875" style="2" customWidth="1"/>
    <col min="1238" max="1238" width="13.08984375" style="2" customWidth="1"/>
    <col min="1239" max="1239" width="53.08984375" style="2" customWidth="1"/>
    <col min="1240" max="1240" width="52.26953125" style="2" customWidth="1"/>
    <col min="1241" max="1241" width="28.453125" style="2" customWidth="1"/>
    <col min="1242" max="1246" width="13.08984375" style="2" customWidth="1"/>
    <col min="1247" max="1247" width="14.6328125" style="2" customWidth="1"/>
    <col min="1248" max="1248" width="21.36328125" style="2" customWidth="1"/>
    <col min="1249" max="1249" width="13.08984375" style="2" customWidth="1"/>
    <col min="1250" max="1250" width="19.7265625" style="2" customWidth="1"/>
    <col min="1251" max="1251" width="15.36328125" style="2" customWidth="1"/>
    <col min="1252" max="1252" width="31.7265625" style="2" customWidth="1"/>
    <col min="1253" max="1253" width="29.81640625" style="2" customWidth="1"/>
    <col min="1254" max="1254" width="26.6328125" style="2" customWidth="1"/>
    <col min="1255" max="1492" width="8.7265625" style="2"/>
    <col min="1493" max="1493" width="27.1796875" style="2" customWidth="1"/>
    <col min="1494" max="1494" width="13.08984375" style="2" customWidth="1"/>
    <col min="1495" max="1495" width="53.08984375" style="2" customWidth="1"/>
    <col min="1496" max="1496" width="52.26953125" style="2" customWidth="1"/>
    <col min="1497" max="1497" width="28.453125" style="2" customWidth="1"/>
    <col min="1498" max="1502" width="13.08984375" style="2" customWidth="1"/>
    <col min="1503" max="1503" width="14.6328125" style="2" customWidth="1"/>
    <col min="1504" max="1504" width="21.36328125" style="2" customWidth="1"/>
    <col min="1505" max="1505" width="13.08984375" style="2" customWidth="1"/>
    <col min="1506" max="1506" width="19.7265625" style="2" customWidth="1"/>
    <col min="1507" max="1507" width="15.36328125" style="2" customWidth="1"/>
    <col min="1508" max="1508" width="31.7265625" style="2" customWidth="1"/>
    <col min="1509" max="1509" width="29.81640625" style="2" customWidth="1"/>
    <col min="1510" max="1510" width="26.6328125" style="2" customWidth="1"/>
    <col min="1511" max="1748" width="8.7265625" style="2"/>
    <col min="1749" max="1749" width="27.1796875" style="2" customWidth="1"/>
    <col min="1750" max="1750" width="13.08984375" style="2" customWidth="1"/>
    <col min="1751" max="1751" width="53.08984375" style="2" customWidth="1"/>
    <col min="1752" max="1752" width="52.26953125" style="2" customWidth="1"/>
    <col min="1753" max="1753" width="28.453125" style="2" customWidth="1"/>
    <col min="1754" max="1758" width="13.08984375" style="2" customWidth="1"/>
    <col min="1759" max="1759" width="14.6328125" style="2" customWidth="1"/>
    <col min="1760" max="1760" width="21.36328125" style="2" customWidth="1"/>
    <col min="1761" max="1761" width="13.08984375" style="2" customWidth="1"/>
    <col min="1762" max="1762" width="19.7265625" style="2" customWidth="1"/>
    <col min="1763" max="1763" width="15.36328125" style="2" customWidth="1"/>
    <col min="1764" max="1764" width="31.7265625" style="2" customWidth="1"/>
    <col min="1765" max="1765" width="29.81640625" style="2" customWidth="1"/>
    <col min="1766" max="1766" width="26.6328125" style="2" customWidth="1"/>
    <col min="1767" max="2004" width="8.7265625" style="2"/>
    <col min="2005" max="2005" width="27.1796875" style="2" customWidth="1"/>
    <col min="2006" max="2006" width="13.08984375" style="2" customWidth="1"/>
    <col min="2007" max="2007" width="53.08984375" style="2" customWidth="1"/>
    <col min="2008" max="2008" width="52.26953125" style="2" customWidth="1"/>
    <col min="2009" max="2009" width="28.453125" style="2" customWidth="1"/>
    <col min="2010" max="2014" width="13.08984375" style="2" customWidth="1"/>
    <col min="2015" max="2015" width="14.6328125" style="2" customWidth="1"/>
    <col min="2016" max="2016" width="21.36328125" style="2" customWidth="1"/>
    <col min="2017" max="2017" width="13.08984375" style="2" customWidth="1"/>
    <col min="2018" max="2018" width="19.7265625" style="2" customWidth="1"/>
    <col min="2019" max="2019" width="15.36328125" style="2" customWidth="1"/>
    <col min="2020" max="2020" width="31.7265625" style="2" customWidth="1"/>
    <col min="2021" max="2021" width="29.81640625" style="2" customWidth="1"/>
    <col min="2022" max="2022" width="26.6328125" style="2" customWidth="1"/>
    <col min="2023" max="2260" width="8.7265625" style="2"/>
    <col min="2261" max="2261" width="27.1796875" style="2" customWidth="1"/>
    <col min="2262" max="2262" width="13.08984375" style="2" customWidth="1"/>
    <col min="2263" max="2263" width="53.08984375" style="2" customWidth="1"/>
    <col min="2264" max="2264" width="52.26953125" style="2" customWidth="1"/>
    <col min="2265" max="2265" width="28.453125" style="2" customWidth="1"/>
    <col min="2266" max="2270" width="13.08984375" style="2" customWidth="1"/>
    <col min="2271" max="2271" width="14.6328125" style="2" customWidth="1"/>
    <col min="2272" max="2272" width="21.36328125" style="2" customWidth="1"/>
    <col min="2273" max="2273" width="13.08984375" style="2" customWidth="1"/>
    <col min="2274" max="2274" width="19.7265625" style="2" customWidth="1"/>
    <col min="2275" max="2275" width="15.36328125" style="2" customWidth="1"/>
    <col min="2276" max="2276" width="31.7265625" style="2" customWidth="1"/>
    <col min="2277" max="2277" width="29.81640625" style="2" customWidth="1"/>
    <col min="2278" max="2278" width="26.6328125" style="2" customWidth="1"/>
    <col min="2279" max="2516" width="8.7265625" style="2"/>
    <col min="2517" max="2517" width="27.1796875" style="2" customWidth="1"/>
    <col min="2518" max="2518" width="13.08984375" style="2" customWidth="1"/>
    <col min="2519" max="2519" width="53.08984375" style="2" customWidth="1"/>
    <col min="2520" max="2520" width="52.26953125" style="2" customWidth="1"/>
    <col min="2521" max="2521" width="28.453125" style="2" customWidth="1"/>
    <col min="2522" max="2526" width="13.08984375" style="2" customWidth="1"/>
    <col min="2527" max="2527" width="14.6328125" style="2" customWidth="1"/>
    <col min="2528" max="2528" width="21.36328125" style="2" customWidth="1"/>
    <col min="2529" max="2529" width="13.08984375" style="2" customWidth="1"/>
    <col min="2530" max="2530" width="19.7265625" style="2" customWidth="1"/>
    <col min="2531" max="2531" width="15.36328125" style="2" customWidth="1"/>
    <col min="2532" max="2532" width="31.7265625" style="2" customWidth="1"/>
    <col min="2533" max="2533" width="29.81640625" style="2" customWidth="1"/>
    <col min="2534" max="2534" width="26.6328125" style="2" customWidth="1"/>
    <col min="2535" max="2772" width="8.7265625" style="2"/>
    <col min="2773" max="2773" width="27.1796875" style="2" customWidth="1"/>
    <col min="2774" max="2774" width="13.08984375" style="2" customWidth="1"/>
    <col min="2775" max="2775" width="53.08984375" style="2" customWidth="1"/>
    <col min="2776" max="2776" width="52.26953125" style="2" customWidth="1"/>
    <col min="2777" max="2777" width="28.453125" style="2" customWidth="1"/>
    <col min="2778" max="2782" width="13.08984375" style="2" customWidth="1"/>
    <col min="2783" max="2783" width="14.6328125" style="2" customWidth="1"/>
    <col min="2784" max="2784" width="21.36328125" style="2" customWidth="1"/>
    <col min="2785" max="2785" width="13.08984375" style="2" customWidth="1"/>
    <col min="2786" max="2786" width="19.7265625" style="2" customWidth="1"/>
    <col min="2787" max="2787" width="15.36328125" style="2" customWidth="1"/>
    <col min="2788" max="2788" width="31.7265625" style="2" customWidth="1"/>
    <col min="2789" max="2789" width="29.81640625" style="2" customWidth="1"/>
    <col min="2790" max="2790" width="26.6328125" style="2" customWidth="1"/>
    <col min="2791" max="3028" width="8.7265625" style="2"/>
    <col min="3029" max="3029" width="27.1796875" style="2" customWidth="1"/>
    <col min="3030" max="3030" width="13.08984375" style="2" customWidth="1"/>
    <col min="3031" max="3031" width="53.08984375" style="2" customWidth="1"/>
    <col min="3032" max="3032" width="52.26953125" style="2" customWidth="1"/>
    <col min="3033" max="3033" width="28.453125" style="2" customWidth="1"/>
    <col min="3034" max="3038" width="13.08984375" style="2" customWidth="1"/>
    <col min="3039" max="3039" width="14.6328125" style="2" customWidth="1"/>
    <col min="3040" max="3040" width="21.36328125" style="2" customWidth="1"/>
    <col min="3041" max="3041" width="13.08984375" style="2" customWidth="1"/>
    <col min="3042" max="3042" width="19.7265625" style="2" customWidth="1"/>
    <col min="3043" max="3043" width="15.36328125" style="2" customWidth="1"/>
    <col min="3044" max="3044" width="31.7265625" style="2" customWidth="1"/>
    <col min="3045" max="3045" width="29.81640625" style="2" customWidth="1"/>
    <col min="3046" max="3046" width="26.6328125" style="2" customWidth="1"/>
    <col min="3047" max="3284" width="8.7265625" style="2"/>
    <col min="3285" max="3285" width="27.1796875" style="2" customWidth="1"/>
    <col min="3286" max="3286" width="13.08984375" style="2" customWidth="1"/>
    <col min="3287" max="3287" width="53.08984375" style="2" customWidth="1"/>
    <col min="3288" max="3288" width="52.26953125" style="2" customWidth="1"/>
    <col min="3289" max="3289" width="28.453125" style="2" customWidth="1"/>
    <col min="3290" max="3294" width="13.08984375" style="2" customWidth="1"/>
    <col min="3295" max="3295" width="14.6328125" style="2" customWidth="1"/>
    <col min="3296" max="3296" width="21.36328125" style="2" customWidth="1"/>
    <col min="3297" max="3297" width="13.08984375" style="2" customWidth="1"/>
    <col min="3298" max="3298" width="19.7265625" style="2" customWidth="1"/>
    <col min="3299" max="3299" width="15.36328125" style="2" customWidth="1"/>
    <col min="3300" max="3300" width="31.7265625" style="2" customWidth="1"/>
    <col min="3301" max="3301" width="29.81640625" style="2" customWidth="1"/>
    <col min="3302" max="3302" width="26.6328125" style="2" customWidth="1"/>
    <col min="3303" max="3540" width="8.7265625" style="2"/>
    <col min="3541" max="3541" width="27.1796875" style="2" customWidth="1"/>
    <col min="3542" max="3542" width="13.08984375" style="2" customWidth="1"/>
    <col min="3543" max="3543" width="53.08984375" style="2" customWidth="1"/>
    <col min="3544" max="3544" width="52.26953125" style="2" customWidth="1"/>
    <col min="3545" max="3545" width="28.453125" style="2" customWidth="1"/>
    <col min="3546" max="3550" width="13.08984375" style="2" customWidth="1"/>
    <col min="3551" max="3551" width="14.6328125" style="2" customWidth="1"/>
    <col min="3552" max="3552" width="21.36328125" style="2" customWidth="1"/>
    <col min="3553" max="3553" width="13.08984375" style="2" customWidth="1"/>
    <col min="3554" max="3554" width="19.7265625" style="2" customWidth="1"/>
    <col min="3555" max="3555" width="15.36328125" style="2" customWidth="1"/>
    <col min="3556" max="3556" width="31.7265625" style="2" customWidth="1"/>
    <col min="3557" max="3557" width="29.81640625" style="2" customWidth="1"/>
    <col min="3558" max="3558" width="26.6328125" style="2" customWidth="1"/>
    <col min="3559" max="3796" width="8.7265625" style="2"/>
    <col min="3797" max="3797" width="27.1796875" style="2" customWidth="1"/>
    <col min="3798" max="3798" width="13.08984375" style="2" customWidth="1"/>
    <col min="3799" max="3799" width="53.08984375" style="2" customWidth="1"/>
    <col min="3800" max="3800" width="52.26953125" style="2" customWidth="1"/>
    <col min="3801" max="3801" width="28.453125" style="2" customWidth="1"/>
    <col min="3802" max="3806" width="13.08984375" style="2" customWidth="1"/>
    <col min="3807" max="3807" width="14.6328125" style="2" customWidth="1"/>
    <col min="3808" max="3808" width="21.36328125" style="2" customWidth="1"/>
    <col min="3809" max="3809" width="13.08984375" style="2" customWidth="1"/>
    <col min="3810" max="3810" width="19.7265625" style="2" customWidth="1"/>
    <col min="3811" max="3811" width="15.36328125" style="2" customWidth="1"/>
    <col min="3812" max="3812" width="31.7265625" style="2" customWidth="1"/>
    <col min="3813" max="3813" width="29.81640625" style="2" customWidth="1"/>
    <col min="3814" max="3814" width="26.6328125" style="2" customWidth="1"/>
    <col min="3815" max="4052" width="8.7265625" style="2"/>
    <col min="4053" max="4053" width="27.1796875" style="2" customWidth="1"/>
    <col min="4054" max="4054" width="13.08984375" style="2" customWidth="1"/>
    <col min="4055" max="4055" width="53.08984375" style="2" customWidth="1"/>
    <col min="4056" max="4056" width="52.26953125" style="2" customWidth="1"/>
    <col min="4057" max="4057" width="28.453125" style="2" customWidth="1"/>
    <col min="4058" max="4062" width="13.08984375" style="2" customWidth="1"/>
    <col min="4063" max="4063" width="14.6328125" style="2" customWidth="1"/>
    <col min="4064" max="4064" width="21.36328125" style="2" customWidth="1"/>
    <col min="4065" max="4065" width="13.08984375" style="2" customWidth="1"/>
    <col min="4066" max="4066" width="19.7265625" style="2" customWidth="1"/>
    <col min="4067" max="4067" width="15.36328125" style="2" customWidth="1"/>
    <col min="4068" max="4068" width="31.7265625" style="2" customWidth="1"/>
    <col min="4069" max="4069" width="29.81640625" style="2" customWidth="1"/>
    <col min="4070" max="4070" width="26.6328125" style="2" customWidth="1"/>
    <col min="4071" max="4308" width="8.7265625" style="2"/>
    <col min="4309" max="4309" width="27.1796875" style="2" customWidth="1"/>
    <col min="4310" max="4310" width="13.08984375" style="2" customWidth="1"/>
    <col min="4311" max="4311" width="53.08984375" style="2" customWidth="1"/>
    <col min="4312" max="4312" width="52.26953125" style="2" customWidth="1"/>
    <col min="4313" max="4313" width="28.453125" style="2" customWidth="1"/>
    <col min="4314" max="4318" width="13.08984375" style="2" customWidth="1"/>
    <col min="4319" max="4319" width="14.6328125" style="2" customWidth="1"/>
    <col min="4320" max="4320" width="21.36328125" style="2" customWidth="1"/>
    <col min="4321" max="4321" width="13.08984375" style="2" customWidth="1"/>
    <col min="4322" max="4322" width="19.7265625" style="2" customWidth="1"/>
    <col min="4323" max="4323" width="15.36328125" style="2" customWidth="1"/>
    <col min="4324" max="4324" width="31.7265625" style="2" customWidth="1"/>
    <col min="4325" max="4325" width="29.81640625" style="2" customWidth="1"/>
    <col min="4326" max="4326" width="26.6328125" style="2" customWidth="1"/>
    <col min="4327" max="4564" width="8.7265625" style="2"/>
    <col min="4565" max="4565" width="27.1796875" style="2" customWidth="1"/>
    <col min="4566" max="4566" width="13.08984375" style="2" customWidth="1"/>
    <col min="4567" max="4567" width="53.08984375" style="2" customWidth="1"/>
    <col min="4568" max="4568" width="52.26953125" style="2" customWidth="1"/>
    <col min="4569" max="4569" width="28.453125" style="2" customWidth="1"/>
    <col min="4570" max="4574" width="13.08984375" style="2" customWidth="1"/>
    <col min="4575" max="4575" width="14.6328125" style="2" customWidth="1"/>
    <col min="4576" max="4576" width="21.36328125" style="2" customWidth="1"/>
    <col min="4577" max="4577" width="13.08984375" style="2" customWidth="1"/>
    <col min="4578" max="4578" width="19.7265625" style="2" customWidth="1"/>
    <col min="4579" max="4579" width="15.36328125" style="2" customWidth="1"/>
    <col min="4580" max="4580" width="31.7265625" style="2" customWidth="1"/>
    <col min="4581" max="4581" width="29.81640625" style="2" customWidth="1"/>
    <col min="4582" max="4582" width="26.6328125" style="2" customWidth="1"/>
    <col min="4583" max="4820" width="8.7265625" style="2"/>
    <col min="4821" max="4821" width="27.1796875" style="2" customWidth="1"/>
    <col min="4822" max="4822" width="13.08984375" style="2" customWidth="1"/>
    <col min="4823" max="4823" width="53.08984375" style="2" customWidth="1"/>
    <col min="4824" max="4824" width="52.26953125" style="2" customWidth="1"/>
    <col min="4825" max="4825" width="28.453125" style="2" customWidth="1"/>
    <col min="4826" max="4830" width="13.08984375" style="2" customWidth="1"/>
    <col min="4831" max="4831" width="14.6328125" style="2" customWidth="1"/>
    <col min="4832" max="4832" width="21.36328125" style="2" customWidth="1"/>
    <col min="4833" max="4833" width="13.08984375" style="2" customWidth="1"/>
    <col min="4834" max="4834" width="19.7265625" style="2" customWidth="1"/>
    <col min="4835" max="4835" width="15.36328125" style="2" customWidth="1"/>
    <col min="4836" max="4836" width="31.7265625" style="2" customWidth="1"/>
    <col min="4837" max="4837" width="29.81640625" style="2" customWidth="1"/>
    <col min="4838" max="4838" width="26.6328125" style="2" customWidth="1"/>
    <col min="4839" max="5076" width="8.7265625" style="2"/>
    <col min="5077" max="5077" width="27.1796875" style="2" customWidth="1"/>
    <col min="5078" max="5078" width="13.08984375" style="2" customWidth="1"/>
    <col min="5079" max="5079" width="53.08984375" style="2" customWidth="1"/>
    <col min="5080" max="5080" width="52.26953125" style="2" customWidth="1"/>
    <col min="5081" max="5081" width="28.453125" style="2" customWidth="1"/>
    <col min="5082" max="5086" width="13.08984375" style="2" customWidth="1"/>
    <col min="5087" max="5087" width="14.6328125" style="2" customWidth="1"/>
    <col min="5088" max="5088" width="21.36328125" style="2" customWidth="1"/>
    <col min="5089" max="5089" width="13.08984375" style="2" customWidth="1"/>
    <col min="5090" max="5090" width="19.7265625" style="2" customWidth="1"/>
    <col min="5091" max="5091" width="15.36328125" style="2" customWidth="1"/>
    <col min="5092" max="5092" width="31.7265625" style="2" customWidth="1"/>
    <col min="5093" max="5093" width="29.81640625" style="2" customWidth="1"/>
    <col min="5094" max="5094" width="26.6328125" style="2" customWidth="1"/>
    <col min="5095" max="5332" width="8.7265625" style="2"/>
    <col min="5333" max="5333" width="27.1796875" style="2" customWidth="1"/>
    <col min="5334" max="5334" width="13.08984375" style="2" customWidth="1"/>
    <col min="5335" max="5335" width="53.08984375" style="2" customWidth="1"/>
    <col min="5336" max="5336" width="52.26953125" style="2" customWidth="1"/>
    <col min="5337" max="5337" width="28.453125" style="2" customWidth="1"/>
    <col min="5338" max="5342" width="13.08984375" style="2" customWidth="1"/>
    <col min="5343" max="5343" width="14.6328125" style="2" customWidth="1"/>
    <col min="5344" max="5344" width="21.36328125" style="2" customWidth="1"/>
    <col min="5345" max="5345" width="13.08984375" style="2" customWidth="1"/>
    <col min="5346" max="5346" width="19.7265625" style="2" customWidth="1"/>
    <col min="5347" max="5347" width="15.36328125" style="2" customWidth="1"/>
    <col min="5348" max="5348" width="31.7265625" style="2" customWidth="1"/>
    <col min="5349" max="5349" width="29.81640625" style="2" customWidth="1"/>
    <col min="5350" max="5350" width="26.6328125" style="2" customWidth="1"/>
    <col min="5351" max="5588" width="8.7265625" style="2"/>
    <col min="5589" max="5589" width="27.1796875" style="2" customWidth="1"/>
    <col min="5590" max="5590" width="13.08984375" style="2" customWidth="1"/>
    <col min="5591" max="5591" width="53.08984375" style="2" customWidth="1"/>
    <col min="5592" max="5592" width="52.26953125" style="2" customWidth="1"/>
    <col min="5593" max="5593" width="28.453125" style="2" customWidth="1"/>
    <col min="5594" max="5598" width="13.08984375" style="2" customWidth="1"/>
    <col min="5599" max="5599" width="14.6328125" style="2" customWidth="1"/>
    <col min="5600" max="5600" width="21.36328125" style="2" customWidth="1"/>
    <col min="5601" max="5601" width="13.08984375" style="2" customWidth="1"/>
    <col min="5602" max="5602" width="19.7265625" style="2" customWidth="1"/>
    <col min="5603" max="5603" width="15.36328125" style="2" customWidth="1"/>
    <col min="5604" max="5604" width="31.7265625" style="2" customWidth="1"/>
    <col min="5605" max="5605" width="29.81640625" style="2" customWidth="1"/>
    <col min="5606" max="5606" width="26.6328125" style="2" customWidth="1"/>
    <col min="5607" max="5844" width="8.7265625" style="2"/>
    <col min="5845" max="5845" width="27.1796875" style="2" customWidth="1"/>
    <col min="5846" max="5846" width="13.08984375" style="2" customWidth="1"/>
    <col min="5847" max="5847" width="53.08984375" style="2" customWidth="1"/>
    <col min="5848" max="5848" width="52.26953125" style="2" customWidth="1"/>
    <col min="5849" max="5849" width="28.453125" style="2" customWidth="1"/>
    <col min="5850" max="5854" width="13.08984375" style="2" customWidth="1"/>
    <col min="5855" max="5855" width="14.6328125" style="2" customWidth="1"/>
    <col min="5856" max="5856" width="21.36328125" style="2" customWidth="1"/>
    <col min="5857" max="5857" width="13.08984375" style="2" customWidth="1"/>
    <col min="5858" max="5858" width="19.7265625" style="2" customWidth="1"/>
    <col min="5859" max="5859" width="15.36328125" style="2" customWidth="1"/>
    <col min="5860" max="5860" width="31.7265625" style="2" customWidth="1"/>
    <col min="5861" max="5861" width="29.81640625" style="2" customWidth="1"/>
    <col min="5862" max="5862" width="26.6328125" style="2" customWidth="1"/>
    <col min="5863" max="6100" width="8.7265625" style="2"/>
    <col min="6101" max="6101" width="27.1796875" style="2" customWidth="1"/>
    <col min="6102" max="6102" width="13.08984375" style="2" customWidth="1"/>
    <col min="6103" max="6103" width="53.08984375" style="2" customWidth="1"/>
    <col min="6104" max="6104" width="52.26953125" style="2" customWidth="1"/>
    <col min="6105" max="6105" width="28.453125" style="2" customWidth="1"/>
    <col min="6106" max="6110" width="13.08984375" style="2" customWidth="1"/>
    <col min="6111" max="6111" width="14.6328125" style="2" customWidth="1"/>
    <col min="6112" max="6112" width="21.36328125" style="2" customWidth="1"/>
    <col min="6113" max="6113" width="13.08984375" style="2" customWidth="1"/>
    <col min="6114" max="6114" width="19.7265625" style="2" customWidth="1"/>
    <col min="6115" max="6115" width="15.36328125" style="2" customWidth="1"/>
    <col min="6116" max="6116" width="31.7265625" style="2" customWidth="1"/>
    <col min="6117" max="6117" width="29.81640625" style="2" customWidth="1"/>
    <col min="6118" max="6118" width="26.6328125" style="2" customWidth="1"/>
    <col min="6119" max="6356" width="8.7265625" style="2"/>
    <col min="6357" max="6357" width="27.1796875" style="2" customWidth="1"/>
    <col min="6358" max="6358" width="13.08984375" style="2" customWidth="1"/>
    <col min="6359" max="6359" width="53.08984375" style="2" customWidth="1"/>
    <col min="6360" max="6360" width="52.26953125" style="2" customWidth="1"/>
    <col min="6361" max="6361" width="28.453125" style="2" customWidth="1"/>
    <col min="6362" max="6366" width="13.08984375" style="2" customWidth="1"/>
    <col min="6367" max="6367" width="14.6328125" style="2" customWidth="1"/>
    <col min="6368" max="6368" width="21.36328125" style="2" customWidth="1"/>
    <col min="6369" max="6369" width="13.08984375" style="2" customWidth="1"/>
    <col min="6370" max="6370" width="19.7265625" style="2" customWidth="1"/>
    <col min="6371" max="6371" width="15.36328125" style="2" customWidth="1"/>
    <col min="6372" max="6372" width="31.7265625" style="2" customWidth="1"/>
    <col min="6373" max="6373" width="29.81640625" style="2" customWidth="1"/>
    <col min="6374" max="6374" width="26.6328125" style="2" customWidth="1"/>
    <col min="6375" max="6612" width="8.7265625" style="2"/>
    <col min="6613" max="6613" width="27.1796875" style="2" customWidth="1"/>
    <col min="6614" max="6614" width="13.08984375" style="2" customWidth="1"/>
    <col min="6615" max="6615" width="53.08984375" style="2" customWidth="1"/>
    <col min="6616" max="6616" width="52.26953125" style="2" customWidth="1"/>
    <col min="6617" max="6617" width="28.453125" style="2" customWidth="1"/>
    <col min="6618" max="6622" width="13.08984375" style="2" customWidth="1"/>
    <col min="6623" max="6623" width="14.6328125" style="2" customWidth="1"/>
    <col min="6624" max="6624" width="21.36328125" style="2" customWidth="1"/>
    <col min="6625" max="6625" width="13.08984375" style="2" customWidth="1"/>
    <col min="6626" max="6626" width="19.7265625" style="2" customWidth="1"/>
    <col min="6627" max="6627" width="15.36328125" style="2" customWidth="1"/>
    <col min="6628" max="6628" width="31.7265625" style="2" customWidth="1"/>
    <col min="6629" max="6629" width="29.81640625" style="2" customWidth="1"/>
    <col min="6630" max="6630" width="26.6328125" style="2" customWidth="1"/>
    <col min="6631" max="6868" width="8.7265625" style="2"/>
    <col min="6869" max="6869" width="27.1796875" style="2" customWidth="1"/>
    <col min="6870" max="6870" width="13.08984375" style="2" customWidth="1"/>
    <col min="6871" max="6871" width="53.08984375" style="2" customWidth="1"/>
    <col min="6872" max="6872" width="52.26953125" style="2" customWidth="1"/>
    <col min="6873" max="6873" width="28.453125" style="2" customWidth="1"/>
    <col min="6874" max="6878" width="13.08984375" style="2" customWidth="1"/>
    <col min="6879" max="6879" width="14.6328125" style="2" customWidth="1"/>
    <col min="6880" max="6880" width="21.36328125" style="2" customWidth="1"/>
    <col min="6881" max="6881" width="13.08984375" style="2" customWidth="1"/>
    <col min="6882" max="6882" width="19.7265625" style="2" customWidth="1"/>
    <col min="6883" max="6883" width="15.36328125" style="2" customWidth="1"/>
    <col min="6884" max="6884" width="31.7265625" style="2" customWidth="1"/>
    <col min="6885" max="6885" width="29.81640625" style="2" customWidth="1"/>
    <col min="6886" max="6886" width="26.6328125" style="2" customWidth="1"/>
    <col min="6887" max="7124" width="8.7265625" style="2"/>
    <col min="7125" max="7125" width="27.1796875" style="2" customWidth="1"/>
    <col min="7126" max="7126" width="13.08984375" style="2" customWidth="1"/>
    <col min="7127" max="7127" width="53.08984375" style="2" customWidth="1"/>
    <col min="7128" max="7128" width="52.26953125" style="2" customWidth="1"/>
    <col min="7129" max="7129" width="28.453125" style="2" customWidth="1"/>
    <col min="7130" max="7134" width="13.08984375" style="2" customWidth="1"/>
    <col min="7135" max="7135" width="14.6328125" style="2" customWidth="1"/>
    <col min="7136" max="7136" width="21.36328125" style="2" customWidth="1"/>
    <col min="7137" max="7137" width="13.08984375" style="2" customWidth="1"/>
    <col min="7138" max="7138" width="19.7265625" style="2" customWidth="1"/>
    <col min="7139" max="7139" width="15.36328125" style="2" customWidth="1"/>
    <col min="7140" max="7140" width="31.7265625" style="2" customWidth="1"/>
    <col min="7141" max="7141" width="29.81640625" style="2" customWidth="1"/>
    <col min="7142" max="7142" width="26.6328125" style="2" customWidth="1"/>
    <col min="7143" max="7380" width="8.7265625" style="2"/>
    <col min="7381" max="7381" width="27.1796875" style="2" customWidth="1"/>
    <col min="7382" max="7382" width="13.08984375" style="2" customWidth="1"/>
    <col min="7383" max="7383" width="53.08984375" style="2" customWidth="1"/>
    <col min="7384" max="7384" width="52.26953125" style="2" customWidth="1"/>
    <col min="7385" max="7385" width="28.453125" style="2" customWidth="1"/>
    <col min="7386" max="7390" width="13.08984375" style="2" customWidth="1"/>
    <col min="7391" max="7391" width="14.6328125" style="2" customWidth="1"/>
    <col min="7392" max="7392" width="21.36328125" style="2" customWidth="1"/>
    <col min="7393" max="7393" width="13.08984375" style="2" customWidth="1"/>
    <col min="7394" max="7394" width="19.7265625" style="2" customWidth="1"/>
    <col min="7395" max="7395" width="15.36328125" style="2" customWidth="1"/>
    <col min="7396" max="7396" width="31.7265625" style="2" customWidth="1"/>
    <col min="7397" max="7397" width="29.81640625" style="2" customWidth="1"/>
    <col min="7398" max="7398" width="26.6328125" style="2" customWidth="1"/>
    <col min="7399" max="7636" width="8.7265625" style="2"/>
    <col min="7637" max="7637" width="27.1796875" style="2" customWidth="1"/>
    <col min="7638" max="7638" width="13.08984375" style="2" customWidth="1"/>
    <col min="7639" max="7639" width="53.08984375" style="2" customWidth="1"/>
    <col min="7640" max="7640" width="52.26953125" style="2" customWidth="1"/>
    <col min="7641" max="7641" width="28.453125" style="2" customWidth="1"/>
    <col min="7642" max="7646" width="13.08984375" style="2" customWidth="1"/>
    <col min="7647" max="7647" width="14.6328125" style="2" customWidth="1"/>
    <col min="7648" max="7648" width="21.36328125" style="2" customWidth="1"/>
    <col min="7649" max="7649" width="13.08984375" style="2" customWidth="1"/>
    <col min="7650" max="7650" width="19.7265625" style="2" customWidth="1"/>
    <col min="7651" max="7651" width="15.36328125" style="2" customWidth="1"/>
    <col min="7652" max="7652" width="31.7265625" style="2" customWidth="1"/>
    <col min="7653" max="7653" width="29.81640625" style="2" customWidth="1"/>
    <col min="7654" max="7654" width="26.6328125" style="2" customWidth="1"/>
    <col min="7655" max="7892" width="8.7265625" style="2"/>
    <col min="7893" max="7893" width="27.1796875" style="2" customWidth="1"/>
    <col min="7894" max="7894" width="13.08984375" style="2" customWidth="1"/>
    <col min="7895" max="7895" width="53.08984375" style="2" customWidth="1"/>
    <col min="7896" max="7896" width="52.26953125" style="2" customWidth="1"/>
    <col min="7897" max="7897" width="28.453125" style="2" customWidth="1"/>
    <col min="7898" max="7902" width="13.08984375" style="2" customWidth="1"/>
    <col min="7903" max="7903" width="14.6328125" style="2" customWidth="1"/>
    <col min="7904" max="7904" width="21.36328125" style="2" customWidth="1"/>
    <col min="7905" max="7905" width="13.08984375" style="2" customWidth="1"/>
    <col min="7906" max="7906" width="19.7265625" style="2" customWidth="1"/>
    <col min="7907" max="7907" width="15.36328125" style="2" customWidth="1"/>
    <col min="7908" max="7908" width="31.7265625" style="2" customWidth="1"/>
    <col min="7909" max="7909" width="29.81640625" style="2" customWidth="1"/>
    <col min="7910" max="7910" width="26.6328125" style="2" customWidth="1"/>
    <col min="7911" max="8148" width="8.7265625" style="2"/>
    <col min="8149" max="8149" width="27.1796875" style="2" customWidth="1"/>
    <col min="8150" max="8150" width="13.08984375" style="2" customWidth="1"/>
    <col min="8151" max="8151" width="53.08984375" style="2" customWidth="1"/>
    <col min="8152" max="8152" width="52.26953125" style="2" customWidth="1"/>
    <col min="8153" max="8153" width="28.453125" style="2" customWidth="1"/>
    <col min="8154" max="8158" width="13.08984375" style="2" customWidth="1"/>
    <col min="8159" max="8159" width="14.6328125" style="2" customWidth="1"/>
    <col min="8160" max="8160" width="21.36328125" style="2" customWidth="1"/>
    <col min="8161" max="8161" width="13.08984375" style="2" customWidth="1"/>
    <col min="8162" max="8162" width="19.7265625" style="2" customWidth="1"/>
    <col min="8163" max="8163" width="15.36328125" style="2" customWidth="1"/>
    <col min="8164" max="8164" width="31.7265625" style="2" customWidth="1"/>
    <col min="8165" max="8165" width="29.81640625" style="2" customWidth="1"/>
    <col min="8166" max="8166" width="26.6328125" style="2" customWidth="1"/>
    <col min="8167" max="8404" width="8.7265625" style="2"/>
    <col min="8405" max="8405" width="27.1796875" style="2" customWidth="1"/>
    <col min="8406" max="8406" width="13.08984375" style="2" customWidth="1"/>
    <col min="8407" max="8407" width="53.08984375" style="2" customWidth="1"/>
    <col min="8408" max="8408" width="52.26953125" style="2" customWidth="1"/>
    <col min="8409" max="8409" width="28.453125" style="2" customWidth="1"/>
    <col min="8410" max="8414" width="13.08984375" style="2" customWidth="1"/>
    <col min="8415" max="8415" width="14.6328125" style="2" customWidth="1"/>
    <col min="8416" max="8416" width="21.36328125" style="2" customWidth="1"/>
    <col min="8417" max="8417" width="13.08984375" style="2" customWidth="1"/>
    <col min="8418" max="8418" width="19.7265625" style="2" customWidth="1"/>
    <col min="8419" max="8419" width="15.36328125" style="2" customWidth="1"/>
    <col min="8420" max="8420" width="31.7265625" style="2" customWidth="1"/>
    <col min="8421" max="8421" width="29.81640625" style="2" customWidth="1"/>
    <col min="8422" max="8422" width="26.6328125" style="2" customWidth="1"/>
    <col min="8423" max="8660" width="8.7265625" style="2"/>
    <col min="8661" max="8661" width="27.1796875" style="2" customWidth="1"/>
    <col min="8662" max="8662" width="13.08984375" style="2" customWidth="1"/>
    <col min="8663" max="8663" width="53.08984375" style="2" customWidth="1"/>
    <col min="8664" max="8664" width="52.26953125" style="2" customWidth="1"/>
    <col min="8665" max="8665" width="28.453125" style="2" customWidth="1"/>
    <col min="8666" max="8670" width="13.08984375" style="2" customWidth="1"/>
    <col min="8671" max="8671" width="14.6328125" style="2" customWidth="1"/>
    <col min="8672" max="8672" width="21.36328125" style="2" customWidth="1"/>
    <col min="8673" max="8673" width="13.08984375" style="2" customWidth="1"/>
    <col min="8674" max="8674" width="19.7265625" style="2" customWidth="1"/>
    <col min="8675" max="8675" width="15.36328125" style="2" customWidth="1"/>
    <col min="8676" max="8676" width="31.7265625" style="2" customWidth="1"/>
    <col min="8677" max="8677" width="29.81640625" style="2" customWidth="1"/>
    <col min="8678" max="8678" width="26.6328125" style="2" customWidth="1"/>
    <col min="8679" max="8916" width="8.7265625" style="2"/>
    <col min="8917" max="8917" width="27.1796875" style="2" customWidth="1"/>
    <col min="8918" max="8918" width="13.08984375" style="2" customWidth="1"/>
    <col min="8919" max="8919" width="53.08984375" style="2" customWidth="1"/>
    <col min="8920" max="8920" width="52.26953125" style="2" customWidth="1"/>
    <col min="8921" max="8921" width="28.453125" style="2" customWidth="1"/>
    <col min="8922" max="8926" width="13.08984375" style="2" customWidth="1"/>
    <col min="8927" max="8927" width="14.6328125" style="2" customWidth="1"/>
    <col min="8928" max="8928" width="21.36328125" style="2" customWidth="1"/>
    <col min="8929" max="8929" width="13.08984375" style="2" customWidth="1"/>
    <col min="8930" max="8930" width="19.7265625" style="2" customWidth="1"/>
    <col min="8931" max="8931" width="15.36328125" style="2" customWidth="1"/>
    <col min="8932" max="8932" width="31.7265625" style="2" customWidth="1"/>
    <col min="8933" max="8933" width="29.81640625" style="2" customWidth="1"/>
    <col min="8934" max="8934" width="26.6328125" style="2" customWidth="1"/>
    <col min="8935" max="9172" width="8.7265625" style="2"/>
    <col min="9173" max="9173" width="27.1796875" style="2" customWidth="1"/>
    <col min="9174" max="9174" width="13.08984375" style="2" customWidth="1"/>
    <col min="9175" max="9175" width="53.08984375" style="2" customWidth="1"/>
    <col min="9176" max="9176" width="52.26953125" style="2" customWidth="1"/>
    <col min="9177" max="9177" width="28.453125" style="2" customWidth="1"/>
    <col min="9178" max="9182" width="13.08984375" style="2" customWidth="1"/>
    <col min="9183" max="9183" width="14.6328125" style="2" customWidth="1"/>
    <col min="9184" max="9184" width="21.36328125" style="2" customWidth="1"/>
    <col min="9185" max="9185" width="13.08984375" style="2" customWidth="1"/>
    <col min="9186" max="9186" width="19.7265625" style="2" customWidth="1"/>
    <col min="9187" max="9187" width="15.36328125" style="2" customWidth="1"/>
    <col min="9188" max="9188" width="31.7265625" style="2" customWidth="1"/>
    <col min="9189" max="9189" width="29.81640625" style="2" customWidth="1"/>
    <col min="9190" max="9190" width="26.6328125" style="2" customWidth="1"/>
    <col min="9191" max="9428" width="8.7265625" style="2"/>
    <col min="9429" max="9429" width="27.1796875" style="2" customWidth="1"/>
    <col min="9430" max="9430" width="13.08984375" style="2" customWidth="1"/>
    <col min="9431" max="9431" width="53.08984375" style="2" customWidth="1"/>
    <col min="9432" max="9432" width="52.26953125" style="2" customWidth="1"/>
    <col min="9433" max="9433" width="28.453125" style="2" customWidth="1"/>
    <col min="9434" max="9438" width="13.08984375" style="2" customWidth="1"/>
    <col min="9439" max="9439" width="14.6328125" style="2" customWidth="1"/>
    <col min="9440" max="9440" width="21.36328125" style="2" customWidth="1"/>
    <col min="9441" max="9441" width="13.08984375" style="2" customWidth="1"/>
    <col min="9442" max="9442" width="19.7265625" style="2" customWidth="1"/>
    <col min="9443" max="9443" width="15.36328125" style="2" customWidth="1"/>
    <col min="9444" max="9444" width="31.7265625" style="2" customWidth="1"/>
    <col min="9445" max="9445" width="29.81640625" style="2" customWidth="1"/>
    <col min="9446" max="9446" width="26.6328125" style="2" customWidth="1"/>
    <col min="9447" max="9684" width="8.7265625" style="2"/>
    <col min="9685" max="9685" width="27.1796875" style="2" customWidth="1"/>
    <col min="9686" max="9686" width="13.08984375" style="2" customWidth="1"/>
    <col min="9687" max="9687" width="53.08984375" style="2" customWidth="1"/>
    <col min="9688" max="9688" width="52.26953125" style="2" customWidth="1"/>
    <col min="9689" max="9689" width="28.453125" style="2" customWidth="1"/>
    <col min="9690" max="9694" width="13.08984375" style="2" customWidth="1"/>
    <col min="9695" max="9695" width="14.6328125" style="2" customWidth="1"/>
    <col min="9696" max="9696" width="21.36328125" style="2" customWidth="1"/>
    <col min="9697" max="9697" width="13.08984375" style="2" customWidth="1"/>
    <col min="9698" max="9698" width="19.7265625" style="2" customWidth="1"/>
    <col min="9699" max="9699" width="15.36328125" style="2" customWidth="1"/>
    <col min="9700" max="9700" width="31.7265625" style="2" customWidth="1"/>
    <col min="9701" max="9701" width="29.81640625" style="2" customWidth="1"/>
    <col min="9702" max="9702" width="26.6328125" style="2" customWidth="1"/>
    <col min="9703" max="9940" width="8.7265625" style="2"/>
    <col min="9941" max="9941" width="27.1796875" style="2" customWidth="1"/>
    <col min="9942" max="9942" width="13.08984375" style="2" customWidth="1"/>
    <col min="9943" max="9943" width="53.08984375" style="2" customWidth="1"/>
    <col min="9944" max="9944" width="52.26953125" style="2" customWidth="1"/>
    <col min="9945" max="9945" width="28.453125" style="2" customWidth="1"/>
    <col min="9946" max="9950" width="13.08984375" style="2" customWidth="1"/>
    <col min="9951" max="9951" width="14.6328125" style="2" customWidth="1"/>
    <col min="9952" max="9952" width="21.36328125" style="2" customWidth="1"/>
    <col min="9953" max="9953" width="13.08984375" style="2" customWidth="1"/>
    <col min="9954" max="9954" width="19.7265625" style="2" customWidth="1"/>
    <col min="9955" max="9955" width="15.36328125" style="2" customWidth="1"/>
    <col min="9956" max="9956" width="31.7265625" style="2" customWidth="1"/>
    <col min="9957" max="9957" width="29.81640625" style="2" customWidth="1"/>
    <col min="9958" max="9958" width="26.6328125" style="2" customWidth="1"/>
    <col min="9959" max="10196" width="8.7265625" style="2"/>
    <col min="10197" max="10197" width="27.1796875" style="2" customWidth="1"/>
    <col min="10198" max="10198" width="13.08984375" style="2" customWidth="1"/>
    <col min="10199" max="10199" width="53.08984375" style="2" customWidth="1"/>
    <col min="10200" max="10200" width="52.26953125" style="2" customWidth="1"/>
    <col min="10201" max="10201" width="28.453125" style="2" customWidth="1"/>
    <col min="10202" max="10206" width="13.08984375" style="2" customWidth="1"/>
    <col min="10207" max="10207" width="14.6328125" style="2" customWidth="1"/>
    <col min="10208" max="10208" width="21.36328125" style="2" customWidth="1"/>
    <col min="10209" max="10209" width="13.08984375" style="2" customWidth="1"/>
    <col min="10210" max="10210" width="19.7265625" style="2" customWidth="1"/>
    <col min="10211" max="10211" width="15.36328125" style="2" customWidth="1"/>
    <col min="10212" max="10212" width="31.7265625" style="2" customWidth="1"/>
    <col min="10213" max="10213" width="29.81640625" style="2" customWidth="1"/>
    <col min="10214" max="10214" width="26.6328125" style="2" customWidth="1"/>
    <col min="10215" max="10452" width="8.7265625" style="2"/>
    <col min="10453" max="10453" width="27.1796875" style="2" customWidth="1"/>
    <col min="10454" max="10454" width="13.08984375" style="2" customWidth="1"/>
    <col min="10455" max="10455" width="53.08984375" style="2" customWidth="1"/>
    <col min="10456" max="10456" width="52.26953125" style="2" customWidth="1"/>
    <col min="10457" max="10457" width="28.453125" style="2" customWidth="1"/>
    <col min="10458" max="10462" width="13.08984375" style="2" customWidth="1"/>
    <col min="10463" max="10463" width="14.6328125" style="2" customWidth="1"/>
    <col min="10464" max="10464" width="21.36328125" style="2" customWidth="1"/>
    <col min="10465" max="10465" width="13.08984375" style="2" customWidth="1"/>
    <col min="10466" max="10466" width="19.7265625" style="2" customWidth="1"/>
    <col min="10467" max="10467" width="15.36328125" style="2" customWidth="1"/>
    <col min="10468" max="10468" width="31.7265625" style="2" customWidth="1"/>
    <col min="10469" max="10469" width="29.81640625" style="2" customWidth="1"/>
    <col min="10470" max="10470" width="26.6328125" style="2" customWidth="1"/>
    <col min="10471" max="10708" width="8.7265625" style="2"/>
    <col min="10709" max="10709" width="27.1796875" style="2" customWidth="1"/>
    <col min="10710" max="10710" width="13.08984375" style="2" customWidth="1"/>
    <col min="10711" max="10711" width="53.08984375" style="2" customWidth="1"/>
    <col min="10712" max="10712" width="52.26953125" style="2" customWidth="1"/>
    <col min="10713" max="10713" width="28.453125" style="2" customWidth="1"/>
    <col min="10714" max="10718" width="13.08984375" style="2" customWidth="1"/>
    <col min="10719" max="10719" width="14.6328125" style="2" customWidth="1"/>
    <col min="10720" max="10720" width="21.36328125" style="2" customWidth="1"/>
    <col min="10721" max="10721" width="13.08984375" style="2" customWidth="1"/>
    <col min="10722" max="10722" width="19.7265625" style="2" customWidth="1"/>
    <col min="10723" max="10723" width="15.36328125" style="2" customWidth="1"/>
    <col min="10724" max="10724" width="31.7265625" style="2" customWidth="1"/>
    <col min="10725" max="10725" width="29.81640625" style="2" customWidth="1"/>
    <col min="10726" max="10726" width="26.6328125" style="2" customWidth="1"/>
    <col min="10727" max="10964" width="8.7265625" style="2"/>
    <col min="10965" max="10965" width="27.1796875" style="2" customWidth="1"/>
    <col min="10966" max="10966" width="13.08984375" style="2" customWidth="1"/>
    <col min="10967" max="10967" width="53.08984375" style="2" customWidth="1"/>
    <col min="10968" max="10968" width="52.26953125" style="2" customWidth="1"/>
    <col min="10969" max="10969" width="28.453125" style="2" customWidth="1"/>
    <col min="10970" max="10974" width="13.08984375" style="2" customWidth="1"/>
    <col min="10975" max="10975" width="14.6328125" style="2" customWidth="1"/>
    <col min="10976" max="10976" width="21.36328125" style="2" customWidth="1"/>
    <col min="10977" max="10977" width="13.08984375" style="2" customWidth="1"/>
    <col min="10978" max="10978" width="19.7265625" style="2" customWidth="1"/>
    <col min="10979" max="10979" width="15.36328125" style="2" customWidth="1"/>
    <col min="10980" max="10980" width="31.7265625" style="2" customWidth="1"/>
    <col min="10981" max="10981" width="29.81640625" style="2" customWidth="1"/>
    <col min="10982" max="10982" width="26.6328125" style="2" customWidth="1"/>
    <col min="10983" max="11220" width="8.7265625" style="2"/>
    <col min="11221" max="11221" width="27.1796875" style="2" customWidth="1"/>
    <col min="11222" max="11222" width="13.08984375" style="2" customWidth="1"/>
    <col min="11223" max="11223" width="53.08984375" style="2" customWidth="1"/>
    <col min="11224" max="11224" width="52.26953125" style="2" customWidth="1"/>
    <col min="11225" max="11225" width="28.453125" style="2" customWidth="1"/>
    <col min="11226" max="11230" width="13.08984375" style="2" customWidth="1"/>
    <col min="11231" max="11231" width="14.6328125" style="2" customWidth="1"/>
    <col min="11232" max="11232" width="21.36328125" style="2" customWidth="1"/>
    <col min="11233" max="11233" width="13.08984375" style="2" customWidth="1"/>
    <col min="11234" max="11234" width="19.7265625" style="2" customWidth="1"/>
    <col min="11235" max="11235" width="15.36328125" style="2" customWidth="1"/>
    <col min="11236" max="11236" width="31.7265625" style="2" customWidth="1"/>
    <col min="11237" max="11237" width="29.81640625" style="2" customWidth="1"/>
    <col min="11238" max="11238" width="26.6328125" style="2" customWidth="1"/>
    <col min="11239" max="11476" width="8.7265625" style="2"/>
    <col min="11477" max="11477" width="27.1796875" style="2" customWidth="1"/>
    <col min="11478" max="11478" width="13.08984375" style="2" customWidth="1"/>
    <col min="11479" max="11479" width="53.08984375" style="2" customWidth="1"/>
    <col min="11480" max="11480" width="52.26953125" style="2" customWidth="1"/>
    <col min="11481" max="11481" width="28.453125" style="2" customWidth="1"/>
    <col min="11482" max="11486" width="13.08984375" style="2" customWidth="1"/>
    <col min="11487" max="11487" width="14.6328125" style="2" customWidth="1"/>
    <col min="11488" max="11488" width="21.36328125" style="2" customWidth="1"/>
    <col min="11489" max="11489" width="13.08984375" style="2" customWidth="1"/>
    <col min="11490" max="11490" width="19.7265625" style="2" customWidth="1"/>
    <col min="11491" max="11491" width="15.36328125" style="2" customWidth="1"/>
    <col min="11492" max="11492" width="31.7265625" style="2" customWidth="1"/>
    <col min="11493" max="11493" width="29.81640625" style="2" customWidth="1"/>
    <col min="11494" max="11494" width="26.6328125" style="2" customWidth="1"/>
    <col min="11495" max="11732" width="8.7265625" style="2"/>
    <col min="11733" max="11733" width="27.1796875" style="2" customWidth="1"/>
    <col min="11734" max="11734" width="13.08984375" style="2" customWidth="1"/>
    <col min="11735" max="11735" width="53.08984375" style="2" customWidth="1"/>
    <col min="11736" max="11736" width="52.26953125" style="2" customWidth="1"/>
    <col min="11737" max="11737" width="28.453125" style="2" customWidth="1"/>
    <col min="11738" max="11742" width="13.08984375" style="2" customWidth="1"/>
    <col min="11743" max="11743" width="14.6328125" style="2" customWidth="1"/>
    <col min="11744" max="11744" width="21.36328125" style="2" customWidth="1"/>
    <col min="11745" max="11745" width="13.08984375" style="2" customWidth="1"/>
    <col min="11746" max="11746" width="19.7265625" style="2" customWidth="1"/>
    <col min="11747" max="11747" width="15.36328125" style="2" customWidth="1"/>
    <col min="11748" max="11748" width="31.7265625" style="2" customWidth="1"/>
    <col min="11749" max="11749" width="29.81640625" style="2" customWidth="1"/>
    <col min="11750" max="11750" width="26.6328125" style="2" customWidth="1"/>
    <col min="11751" max="11988" width="8.7265625" style="2"/>
    <col min="11989" max="11989" width="27.1796875" style="2" customWidth="1"/>
    <col min="11990" max="11990" width="13.08984375" style="2" customWidth="1"/>
    <col min="11991" max="11991" width="53.08984375" style="2" customWidth="1"/>
    <col min="11992" max="11992" width="52.26953125" style="2" customWidth="1"/>
    <col min="11993" max="11993" width="28.453125" style="2" customWidth="1"/>
    <col min="11994" max="11998" width="13.08984375" style="2" customWidth="1"/>
    <col min="11999" max="11999" width="14.6328125" style="2" customWidth="1"/>
    <col min="12000" max="12000" width="21.36328125" style="2" customWidth="1"/>
    <col min="12001" max="12001" width="13.08984375" style="2" customWidth="1"/>
    <col min="12002" max="12002" width="19.7265625" style="2" customWidth="1"/>
    <col min="12003" max="12003" width="15.36328125" style="2" customWidth="1"/>
    <col min="12004" max="12004" width="31.7265625" style="2" customWidth="1"/>
    <col min="12005" max="12005" width="29.81640625" style="2" customWidth="1"/>
    <col min="12006" max="12006" width="26.6328125" style="2" customWidth="1"/>
    <col min="12007" max="12244" width="8.7265625" style="2"/>
    <col min="12245" max="12245" width="27.1796875" style="2" customWidth="1"/>
    <col min="12246" max="12246" width="13.08984375" style="2" customWidth="1"/>
    <col min="12247" max="12247" width="53.08984375" style="2" customWidth="1"/>
    <col min="12248" max="12248" width="52.26953125" style="2" customWidth="1"/>
    <col min="12249" max="12249" width="28.453125" style="2" customWidth="1"/>
    <col min="12250" max="12254" width="13.08984375" style="2" customWidth="1"/>
    <col min="12255" max="12255" width="14.6328125" style="2" customWidth="1"/>
    <col min="12256" max="12256" width="21.36328125" style="2" customWidth="1"/>
    <col min="12257" max="12257" width="13.08984375" style="2" customWidth="1"/>
    <col min="12258" max="12258" width="19.7265625" style="2" customWidth="1"/>
    <col min="12259" max="12259" width="15.36328125" style="2" customWidth="1"/>
    <col min="12260" max="12260" width="31.7265625" style="2" customWidth="1"/>
    <col min="12261" max="12261" width="29.81640625" style="2" customWidth="1"/>
    <col min="12262" max="12262" width="26.6328125" style="2" customWidth="1"/>
    <col min="12263" max="12500" width="8.7265625" style="2"/>
    <col min="12501" max="12501" width="27.1796875" style="2" customWidth="1"/>
    <col min="12502" max="12502" width="13.08984375" style="2" customWidth="1"/>
    <col min="12503" max="12503" width="53.08984375" style="2" customWidth="1"/>
    <col min="12504" max="12504" width="52.26953125" style="2" customWidth="1"/>
    <col min="12505" max="12505" width="28.453125" style="2" customWidth="1"/>
    <col min="12506" max="12510" width="13.08984375" style="2" customWidth="1"/>
    <col min="12511" max="12511" width="14.6328125" style="2" customWidth="1"/>
    <col min="12512" max="12512" width="21.36328125" style="2" customWidth="1"/>
    <col min="12513" max="12513" width="13.08984375" style="2" customWidth="1"/>
    <col min="12514" max="12514" width="19.7265625" style="2" customWidth="1"/>
    <col min="12515" max="12515" width="15.36328125" style="2" customWidth="1"/>
    <col min="12516" max="12516" width="31.7265625" style="2" customWidth="1"/>
    <col min="12517" max="12517" width="29.81640625" style="2" customWidth="1"/>
    <col min="12518" max="12518" width="26.6328125" style="2" customWidth="1"/>
    <col min="12519" max="12756" width="8.7265625" style="2"/>
    <col min="12757" max="12757" width="27.1796875" style="2" customWidth="1"/>
    <col min="12758" max="12758" width="13.08984375" style="2" customWidth="1"/>
    <col min="12759" max="12759" width="53.08984375" style="2" customWidth="1"/>
    <col min="12760" max="12760" width="52.26953125" style="2" customWidth="1"/>
    <col min="12761" max="12761" width="28.453125" style="2" customWidth="1"/>
    <col min="12762" max="12766" width="13.08984375" style="2" customWidth="1"/>
    <col min="12767" max="12767" width="14.6328125" style="2" customWidth="1"/>
    <col min="12768" max="12768" width="21.36328125" style="2" customWidth="1"/>
    <col min="12769" max="12769" width="13.08984375" style="2" customWidth="1"/>
    <col min="12770" max="12770" width="19.7265625" style="2" customWidth="1"/>
    <col min="12771" max="12771" width="15.36328125" style="2" customWidth="1"/>
    <col min="12772" max="12772" width="31.7265625" style="2" customWidth="1"/>
    <col min="12773" max="12773" width="29.81640625" style="2" customWidth="1"/>
    <col min="12774" max="12774" width="26.6328125" style="2" customWidth="1"/>
    <col min="12775" max="13012" width="8.7265625" style="2"/>
    <col min="13013" max="13013" width="27.1796875" style="2" customWidth="1"/>
    <col min="13014" max="13014" width="13.08984375" style="2" customWidth="1"/>
    <col min="13015" max="13015" width="53.08984375" style="2" customWidth="1"/>
    <col min="13016" max="13016" width="52.26953125" style="2" customWidth="1"/>
    <col min="13017" max="13017" width="28.453125" style="2" customWidth="1"/>
    <col min="13018" max="13022" width="13.08984375" style="2" customWidth="1"/>
    <col min="13023" max="13023" width="14.6328125" style="2" customWidth="1"/>
    <col min="13024" max="13024" width="21.36328125" style="2" customWidth="1"/>
    <col min="13025" max="13025" width="13.08984375" style="2" customWidth="1"/>
    <col min="13026" max="13026" width="19.7265625" style="2" customWidth="1"/>
    <col min="13027" max="13027" width="15.36328125" style="2" customWidth="1"/>
    <col min="13028" max="13028" width="31.7265625" style="2" customWidth="1"/>
    <col min="13029" max="13029" width="29.81640625" style="2" customWidth="1"/>
    <col min="13030" max="13030" width="26.6328125" style="2" customWidth="1"/>
    <col min="13031" max="13268" width="8.7265625" style="2"/>
    <col min="13269" max="13269" width="27.1796875" style="2" customWidth="1"/>
    <col min="13270" max="13270" width="13.08984375" style="2" customWidth="1"/>
    <col min="13271" max="13271" width="53.08984375" style="2" customWidth="1"/>
    <col min="13272" max="13272" width="52.26953125" style="2" customWidth="1"/>
    <col min="13273" max="13273" width="28.453125" style="2" customWidth="1"/>
    <col min="13274" max="13278" width="13.08984375" style="2" customWidth="1"/>
    <col min="13279" max="13279" width="14.6328125" style="2" customWidth="1"/>
    <col min="13280" max="13280" width="21.36328125" style="2" customWidth="1"/>
    <col min="13281" max="13281" width="13.08984375" style="2" customWidth="1"/>
    <col min="13282" max="13282" width="19.7265625" style="2" customWidth="1"/>
    <col min="13283" max="13283" width="15.36328125" style="2" customWidth="1"/>
    <col min="13284" max="13284" width="31.7265625" style="2" customWidth="1"/>
    <col min="13285" max="13285" width="29.81640625" style="2" customWidth="1"/>
    <col min="13286" max="13286" width="26.6328125" style="2" customWidth="1"/>
    <col min="13287" max="13524" width="8.7265625" style="2"/>
    <col min="13525" max="13525" width="27.1796875" style="2" customWidth="1"/>
    <col min="13526" max="13526" width="13.08984375" style="2" customWidth="1"/>
    <col min="13527" max="13527" width="53.08984375" style="2" customWidth="1"/>
    <col min="13528" max="13528" width="52.26953125" style="2" customWidth="1"/>
    <col min="13529" max="13529" width="28.453125" style="2" customWidth="1"/>
    <col min="13530" max="13534" width="13.08984375" style="2" customWidth="1"/>
    <col min="13535" max="13535" width="14.6328125" style="2" customWidth="1"/>
    <col min="13536" max="13536" width="21.36328125" style="2" customWidth="1"/>
    <col min="13537" max="13537" width="13.08984375" style="2" customWidth="1"/>
    <col min="13538" max="13538" width="19.7265625" style="2" customWidth="1"/>
    <col min="13539" max="13539" width="15.36328125" style="2" customWidth="1"/>
    <col min="13540" max="13540" width="31.7265625" style="2" customWidth="1"/>
    <col min="13541" max="13541" width="29.81640625" style="2" customWidth="1"/>
    <col min="13542" max="13542" width="26.6328125" style="2" customWidth="1"/>
    <col min="13543" max="13780" width="8.7265625" style="2"/>
    <col min="13781" max="13781" width="27.1796875" style="2" customWidth="1"/>
    <col min="13782" max="13782" width="13.08984375" style="2" customWidth="1"/>
    <col min="13783" max="13783" width="53.08984375" style="2" customWidth="1"/>
    <col min="13784" max="13784" width="52.26953125" style="2" customWidth="1"/>
    <col min="13785" max="13785" width="28.453125" style="2" customWidth="1"/>
    <col min="13786" max="13790" width="13.08984375" style="2" customWidth="1"/>
    <col min="13791" max="13791" width="14.6328125" style="2" customWidth="1"/>
    <col min="13792" max="13792" width="21.36328125" style="2" customWidth="1"/>
    <col min="13793" max="13793" width="13.08984375" style="2" customWidth="1"/>
    <col min="13794" max="13794" width="19.7265625" style="2" customWidth="1"/>
    <col min="13795" max="13795" width="15.36328125" style="2" customWidth="1"/>
    <col min="13796" max="13796" width="31.7265625" style="2" customWidth="1"/>
    <col min="13797" max="13797" width="29.81640625" style="2" customWidth="1"/>
    <col min="13798" max="13798" width="26.6328125" style="2" customWidth="1"/>
    <col min="13799" max="14036" width="8.7265625" style="2"/>
    <col min="14037" max="14037" width="27.1796875" style="2" customWidth="1"/>
    <col min="14038" max="14038" width="13.08984375" style="2" customWidth="1"/>
    <col min="14039" max="14039" width="53.08984375" style="2" customWidth="1"/>
    <col min="14040" max="14040" width="52.26953125" style="2" customWidth="1"/>
    <col min="14041" max="14041" width="28.453125" style="2" customWidth="1"/>
    <col min="14042" max="14046" width="13.08984375" style="2" customWidth="1"/>
    <col min="14047" max="14047" width="14.6328125" style="2" customWidth="1"/>
    <col min="14048" max="14048" width="21.36328125" style="2" customWidth="1"/>
    <col min="14049" max="14049" width="13.08984375" style="2" customWidth="1"/>
    <col min="14050" max="14050" width="19.7265625" style="2" customWidth="1"/>
    <col min="14051" max="14051" width="15.36328125" style="2" customWidth="1"/>
    <col min="14052" max="14052" width="31.7265625" style="2" customWidth="1"/>
    <col min="14053" max="14053" width="29.81640625" style="2" customWidth="1"/>
    <col min="14054" max="14054" width="26.6328125" style="2" customWidth="1"/>
    <col min="14055" max="14292" width="8.7265625" style="2"/>
    <col min="14293" max="14293" width="27.1796875" style="2" customWidth="1"/>
    <col min="14294" max="14294" width="13.08984375" style="2" customWidth="1"/>
    <col min="14295" max="14295" width="53.08984375" style="2" customWidth="1"/>
    <col min="14296" max="14296" width="52.26953125" style="2" customWidth="1"/>
    <col min="14297" max="14297" width="28.453125" style="2" customWidth="1"/>
    <col min="14298" max="14302" width="13.08984375" style="2" customWidth="1"/>
    <col min="14303" max="14303" width="14.6328125" style="2" customWidth="1"/>
    <col min="14304" max="14304" width="21.36328125" style="2" customWidth="1"/>
    <col min="14305" max="14305" width="13.08984375" style="2" customWidth="1"/>
    <col min="14306" max="14306" width="19.7265625" style="2" customWidth="1"/>
    <col min="14307" max="14307" width="15.36328125" style="2" customWidth="1"/>
    <col min="14308" max="14308" width="31.7265625" style="2" customWidth="1"/>
    <col min="14309" max="14309" width="29.81640625" style="2" customWidth="1"/>
    <col min="14310" max="14310" width="26.6328125" style="2" customWidth="1"/>
    <col min="14311" max="14548" width="8.7265625" style="2"/>
    <col min="14549" max="14549" width="27.1796875" style="2" customWidth="1"/>
    <col min="14550" max="14550" width="13.08984375" style="2" customWidth="1"/>
    <col min="14551" max="14551" width="53.08984375" style="2" customWidth="1"/>
    <col min="14552" max="14552" width="52.26953125" style="2" customWidth="1"/>
    <col min="14553" max="14553" width="28.453125" style="2" customWidth="1"/>
    <col min="14554" max="14558" width="13.08984375" style="2" customWidth="1"/>
    <col min="14559" max="14559" width="14.6328125" style="2" customWidth="1"/>
    <col min="14560" max="14560" width="21.36328125" style="2" customWidth="1"/>
    <col min="14561" max="14561" width="13.08984375" style="2" customWidth="1"/>
    <col min="14562" max="14562" width="19.7265625" style="2" customWidth="1"/>
    <col min="14563" max="14563" width="15.36328125" style="2" customWidth="1"/>
    <col min="14564" max="14564" width="31.7265625" style="2" customWidth="1"/>
    <col min="14565" max="14565" width="29.81640625" style="2" customWidth="1"/>
    <col min="14566" max="14566" width="26.6328125" style="2" customWidth="1"/>
    <col min="14567" max="14804" width="8.7265625" style="2"/>
    <col min="14805" max="14805" width="27.1796875" style="2" customWidth="1"/>
    <col min="14806" max="14806" width="13.08984375" style="2" customWidth="1"/>
    <col min="14807" max="14807" width="53.08984375" style="2" customWidth="1"/>
    <col min="14808" max="14808" width="52.26953125" style="2" customWidth="1"/>
    <col min="14809" max="14809" width="28.453125" style="2" customWidth="1"/>
    <col min="14810" max="14814" width="13.08984375" style="2" customWidth="1"/>
    <col min="14815" max="14815" width="14.6328125" style="2" customWidth="1"/>
    <col min="14816" max="14816" width="21.36328125" style="2" customWidth="1"/>
    <col min="14817" max="14817" width="13.08984375" style="2" customWidth="1"/>
    <col min="14818" max="14818" width="19.7265625" style="2" customWidth="1"/>
    <col min="14819" max="14819" width="15.36328125" style="2" customWidth="1"/>
    <col min="14820" max="14820" width="31.7265625" style="2" customWidth="1"/>
    <col min="14821" max="14821" width="29.81640625" style="2" customWidth="1"/>
    <col min="14822" max="14822" width="26.6328125" style="2" customWidth="1"/>
    <col min="14823" max="15060" width="8.7265625" style="2"/>
    <col min="15061" max="15061" width="27.1796875" style="2" customWidth="1"/>
    <col min="15062" max="15062" width="13.08984375" style="2" customWidth="1"/>
    <col min="15063" max="15063" width="53.08984375" style="2" customWidth="1"/>
    <col min="15064" max="15064" width="52.26953125" style="2" customWidth="1"/>
    <col min="15065" max="15065" width="28.453125" style="2" customWidth="1"/>
    <col min="15066" max="15070" width="13.08984375" style="2" customWidth="1"/>
    <col min="15071" max="15071" width="14.6328125" style="2" customWidth="1"/>
    <col min="15072" max="15072" width="21.36328125" style="2" customWidth="1"/>
    <col min="15073" max="15073" width="13.08984375" style="2" customWidth="1"/>
    <col min="15074" max="15074" width="19.7265625" style="2" customWidth="1"/>
    <col min="15075" max="15075" width="15.36328125" style="2" customWidth="1"/>
    <col min="15076" max="15076" width="31.7265625" style="2" customWidth="1"/>
    <col min="15077" max="15077" width="29.81640625" style="2" customWidth="1"/>
    <col min="15078" max="15078" width="26.6328125" style="2" customWidth="1"/>
    <col min="15079" max="15316" width="8.7265625" style="2"/>
    <col min="15317" max="15317" width="27.1796875" style="2" customWidth="1"/>
    <col min="15318" max="15318" width="13.08984375" style="2" customWidth="1"/>
    <col min="15319" max="15319" width="53.08984375" style="2" customWidth="1"/>
    <col min="15320" max="15320" width="52.26953125" style="2" customWidth="1"/>
    <col min="15321" max="15321" width="28.453125" style="2" customWidth="1"/>
    <col min="15322" max="15326" width="13.08984375" style="2" customWidth="1"/>
    <col min="15327" max="15327" width="14.6328125" style="2" customWidth="1"/>
    <col min="15328" max="15328" width="21.36328125" style="2" customWidth="1"/>
    <col min="15329" max="15329" width="13.08984375" style="2" customWidth="1"/>
    <col min="15330" max="15330" width="19.7265625" style="2" customWidth="1"/>
    <col min="15331" max="15331" width="15.36328125" style="2" customWidth="1"/>
    <col min="15332" max="15332" width="31.7265625" style="2" customWidth="1"/>
    <col min="15333" max="15333" width="29.81640625" style="2" customWidth="1"/>
    <col min="15334" max="15334" width="26.6328125" style="2" customWidth="1"/>
    <col min="15335" max="15572" width="8.7265625" style="2"/>
    <col min="15573" max="15573" width="27.1796875" style="2" customWidth="1"/>
    <col min="15574" max="15574" width="13.08984375" style="2" customWidth="1"/>
    <col min="15575" max="15575" width="53.08984375" style="2" customWidth="1"/>
    <col min="15576" max="15576" width="52.26953125" style="2" customWidth="1"/>
    <col min="15577" max="15577" width="28.453125" style="2" customWidth="1"/>
    <col min="15578" max="15582" width="13.08984375" style="2" customWidth="1"/>
    <col min="15583" max="15583" width="14.6328125" style="2" customWidth="1"/>
    <col min="15584" max="15584" width="21.36328125" style="2" customWidth="1"/>
    <col min="15585" max="15585" width="13.08984375" style="2" customWidth="1"/>
    <col min="15586" max="15586" width="19.7265625" style="2" customWidth="1"/>
    <col min="15587" max="15587" width="15.36328125" style="2" customWidth="1"/>
    <col min="15588" max="15588" width="31.7265625" style="2" customWidth="1"/>
    <col min="15589" max="15589" width="29.81640625" style="2" customWidth="1"/>
    <col min="15590" max="15590" width="26.6328125" style="2" customWidth="1"/>
    <col min="15591" max="15828" width="8.7265625" style="2"/>
    <col min="15829" max="15829" width="27.1796875" style="2" customWidth="1"/>
    <col min="15830" max="15830" width="13.08984375" style="2" customWidth="1"/>
    <col min="15831" max="15831" width="53.08984375" style="2" customWidth="1"/>
    <col min="15832" max="15832" width="52.26953125" style="2" customWidth="1"/>
    <col min="15833" max="15833" width="28.453125" style="2" customWidth="1"/>
    <col min="15834" max="15838" width="13.08984375" style="2" customWidth="1"/>
    <col min="15839" max="15839" width="14.6328125" style="2" customWidth="1"/>
    <col min="15840" max="15840" width="21.36328125" style="2" customWidth="1"/>
    <col min="15841" max="15841" width="13.08984375" style="2" customWidth="1"/>
    <col min="15842" max="15842" width="19.7265625" style="2" customWidth="1"/>
    <col min="15843" max="15843" width="15.36328125" style="2" customWidth="1"/>
    <col min="15844" max="15844" width="31.7265625" style="2" customWidth="1"/>
    <col min="15845" max="15845" width="29.81640625" style="2" customWidth="1"/>
    <col min="15846" max="15846" width="26.6328125" style="2" customWidth="1"/>
    <col min="15847" max="16084" width="8.7265625" style="2"/>
    <col min="16085" max="16085" width="27.1796875" style="2" customWidth="1"/>
    <col min="16086" max="16086" width="13.08984375" style="2" customWidth="1"/>
    <col min="16087" max="16087" width="53.08984375" style="2" customWidth="1"/>
    <col min="16088" max="16088" width="52.26953125" style="2" customWidth="1"/>
    <col min="16089" max="16089" width="28.453125" style="2" customWidth="1"/>
    <col min="16090" max="16094" width="13.08984375" style="2" customWidth="1"/>
    <col min="16095" max="16095" width="14.6328125" style="2" customWidth="1"/>
    <col min="16096" max="16096" width="21.36328125" style="2" customWidth="1"/>
    <col min="16097" max="16097" width="13.08984375" style="2" customWidth="1"/>
    <col min="16098" max="16098" width="19.7265625" style="2" customWidth="1"/>
    <col min="16099" max="16099" width="15.36328125" style="2" customWidth="1"/>
    <col min="16100" max="16100" width="31.7265625" style="2" customWidth="1"/>
    <col min="16101" max="16101" width="29.81640625" style="2" customWidth="1"/>
    <col min="16102" max="16102" width="26.6328125" style="2" customWidth="1"/>
    <col min="16103" max="16384" width="8.7265625" style="2"/>
  </cols>
  <sheetData>
    <row r="1" spans="1:22" x14ac:dyDescent="0.25">
      <c r="A1" s="15" t="s">
        <v>0</v>
      </c>
      <c r="B1" s="15" t="s">
        <v>1</v>
      </c>
      <c r="C1" s="15" t="s">
        <v>2</v>
      </c>
      <c r="D1" s="15" t="s">
        <v>2843</v>
      </c>
      <c r="E1" s="15" t="s">
        <v>2842</v>
      </c>
      <c r="F1" s="15" t="s">
        <v>2844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1934</v>
      </c>
      <c r="L1" s="15" t="s">
        <v>2845</v>
      </c>
      <c r="M1" s="15" t="s">
        <v>7</v>
      </c>
      <c r="N1" s="15" t="s">
        <v>8</v>
      </c>
      <c r="O1" s="16" t="s">
        <v>13</v>
      </c>
      <c r="P1" s="1" t="s">
        <v>9</v>
      </c>
      <c r="Q1" s="1" t="s">
        <v>10</v>
      </c>
      <c r="R1" s="17" t="s">
        <v>11</v>
      </c>
      <c r="S1" s="17" t="s">
        <v>12</v>
      </c>
      <c r="T1" s="17" t="s">
        <v>1928</v>
      </c>
      <c r="U1" s="17" t="s">
        <v>1929</v>
      </c>
      <c r="V1" s="17" t="s">
        <v>14</v>
      </c>
    </row>
    <row r="2" spans="1:22" x14ac:dyDescent="0.25">
      <c r="A2" s="3">
        <f t="shared" ref="A2:A65" si="0">IF(M2&gt;=3,"&gt;=3",M2)</f>
        <v>0</v>
      </c>
      <c r="B2" s="3" t="s">
        <v>3972</v>
      </c>
      <c r="C2" s="4" t="s">
        <v>2847</v>
      </c>
      <c r="D2" s="4">
        <v>36576</v>
      </c>
      <c r="E2" s="4" t="s">
        <v>16</v>
      </c>
      <c r="F2" s="4" t="s">
        <v>17</v>
      </c>
      <c r="G2" s="4" t="s">
        <v>18</v>
      </c>
      <c r="H2" s="4" t="s">
        <v>2848</v>
      </c>
      <c r="I2" s="4" t="s">
        <v>19</v>
      </c>
      <c r="J2" s="4" t="s">
        <v>20</v>
      </c>
      <c r="K2" s="28" t="s">
        <v>21</v>
      </c>
      <c r="L2" s="28">
        <v>301</v>
      </c>
      <c r="M2" s="4">
        <v>0</v>
      </c>
      <c r="N2" s="5">
        <v>44090</v>
      </c>
      <c r="O2" s="10">
        <v>45568</v>
      </c>
      <c r="P2" s="6">
        <f t="shared" ref="P2:P65" ca="1" si="1">TODAY()</f>
        <v>45876</v>
      </c>
      <c r="Q2" s="7" t="str">
        <f t="shared" ref="Q2:Q65" ca="1" si="2">IF(_xlfn.DAYS(P2,N2) = 0, "Abriu a menos de 1 semana",
IF(_xlfn.DAYS(P2,N2) &lt; 360, "Menos de um ano",
ROUND(_xlfn.DAYS(P2,N2) / 360, 0) &amp; " ano(s)"))</f>
        <v>5 ano(s)</v>
      </c>
      <c r="R2" s="9">
        <f ca="1">IFERROR(_xlfn.DAYS(Tabela27271516583029313531213[[#This Row],[DIA HOJE]],Tabela27271516583029313531213[[#This Row],[Data Última Compra]]),"0")</f>
        <v>308</v>
      </c>
      <c r="S2" s="8" t="str">
        <f>IF(OR(J2="-",J2=0),"NUNCA COMPROU",
IF(AND(J2&gt;=1,J2&lt;=30),"&lt;=30 DIAS",
IF(AND(J2&gt;=1,J2&lt;=45),"45 DIAS",
IF(AND(J2&gt;=1,J2&lt;=60),"60 DIAS",
IF(AND(J2&gt;=1,J2&lt;=90),"90 DIAS",
"ACIMA DE 90 DIAS")))))</f>
        <v>ACIMA DE 90 DIAS</v>
      </c>
      <c r="T2" s="9" t="str">
        <f>UPPER(TEXT(Tabela27271516583029313531213[[#This Row],[Data de Cadastro]],"MMMM"))</f>
        <v>SETEMBRO</v>
      </c>
      <c r="U2" s="9" t="str">
        <f>UPPER(TEXT(Tabela27271516583029313531213[[#This Row],[Data de Cadastro]],"AAAA"))</f>
        <v>2020</v>
      </c>
      <c r="V2" s="9" t="str">
        <f>UPPER(TEXT(Tabela27271516583029313531213[[#This Row],[Data Última Compra]],"MMM/AAA"))</f>
        <v>OUT/2024</v>
      </c>
    </row>
    <row r="3" spans="1:22" x14ac:dyDescent="0.25">
      <c r="A3" s="3" t="str">
        <f t="shared" si="0"/>
        <v>&gt;=3</v>
      </c>
      <c r="B3" s="3" t="s">
        <v>3972</v>
      </c>
      <c r="C3" s="4" t="s">
        <v>2849</v>
      </c>
      <c r="D3" s="4">
        <v>72798</v>
      </c>
      <c r="E3" s="4" t="s">
        <v>22</v>
      </c>
      <c r="F3" s="4" t="s">
        <v>17</v>
      </c>
      <c r="G3" s="4" t="s">
        <v>18</v>
      </c>
      <c r="H3" s="4" t="s">
        <v>2850</v>
      </c>
      <c r="I3" s="4" t="s">
        <v>23</v>
      </c>
      <c r="J3" s="4" t="s">
        <v>24</v>
      </c>
      <c r="K3" s="28" t="s">
        <v>25</v>
      </c>
      <c r="L3" s="28">
        <v>15</v>
      </c>
      <c r="M3" s="4">
        <v>4</v>
      </c>
      <c r="N3" s="5">
        <v>44347</v>
      </c>
      <c r="O3" s="10">
        <v>45854</v>
      </c>
      <c r="P3" s="6">
        <f t="shared" ca="1" si="1"/>
        <v>45876</v>
      </c>
      <c r="Q3" s="7" t="str">
        <f t="shared" ca="1" si="2"/>
        <v>4 ano(s)</v>
      </c>
      <c r="R3" s="9">
        <f ca="1">IFERROR(_xlfn.DAYS(Tabela27271516583029313531213[[#This Row],[DIA HOJE]],Tabela27271516583029313531213[[#This Row],[Data Última Compra]]),"0")</f>
        <v>22</v>
      </c>
      <c r="S3" s="8" t="str">
        <f>IF(OR(J3="-",J3=0),"NUNCA COMPROU",
IF(AND(J3&gt;=1,J3&lt;=30),"&lt;=30 DIAS",
IF(AND(J3&gt;=1,J3&lt;=45),"45 DIAS",
IF(AND(J3&gt;=1,J3&lt;=60),"60 DIAS",
IF(AND(J3&gt;=1,J3&lt;=90),"90 DIAS",
"ACIMA DE 90 DIAS")))))</f>
        <v>ACIMA DE 90 DIAS</v>
      </c>
      <c r="T3" s="9" t="str">
        <f>UPPER(TEXT(Tabela27271516583029313531213[[#This Row],[Data de Cadastro]],"MMMM"))</f>
        <v>MAIO</v>
      </c>
      <c r="U3" s="9" t="str">
        <f>UPPER(TEXT(Tabela27271516583029313531213[[#This Row],[Data de Cadastro]],"AAAA"))</f>
        <v>2021</v>
      </c>
      <c r="V3" s="9" t="str">
        <f>UPPER(TEXT(Tabela27271516583029313531213[[#This Row],[Data Última Compra]],"MMM/AAA"))</f>
        <v>JUL/2025</v>
      </c>
    </row>
    <row r="4" spans="1:22" x14ac:dyDescent="0.25">
      <c r="A4" s="3">
        <f t="shared" si="0"/>
        <v>1</v>
      </c>
      <c r="B4" s="3" t="s">
        <v>3972</v>
      </c>
      <c r="C4" s="4" t="s">
        <v>6416</v>
      </c>
      <c r="D4" s="4">
        <v>75410</v>
      </c>
      <c r="E4" s="4" t="s">
        <v>26</v>
      </c>
      <c r="F4" s="4" t="s">
        <v>17</v>
      </c>
      <c r="G4" s="4" t="s">
        <v>18</v>
      </c>
      <c r="H4" s="4" t="s">
        <v>2851</v>
      </c>
      <c r="I4" s="4" t="s">
        <v>27</v>
      </c>
      <c r="J4" s="4" t="s">
        <v>24</v>
      </c>
      <c r="K4" s="28" t="s">
        <v>25</v>
      </c>
      <c r="L4" s="28">
        <v>0</v>
      </c>
      <c r="M4" s="4">
        <v>1</v>
      </c>
      <c r="N4" s="5">
        <v>44365</v>
      </c>
      <c r="O4" s="10">
        <v>45869</v>
      </c>
      <c r="P4" s="6">
        <f t="shared" ca="1" si="1"/>
        <v>45876</v>
      </c>
      <c r="Q4" s="7" t="str">
        <f t="shared" ca="1" si="2"/>
        <v>4 ano(s)</v>
      </c>
      <c r="R4" s="9">
        <f ca="1">IFERROR(_xlfn.DAYS(Tabela27271516583029313531213[[#This Row],[DIA HOJE]],Tabela27271516583029313531213[[#This Row],[Data Última Compra]]),"0")</f>
        <v>7</v>
      </c>
      <c r="S4" s="8" t="str">
        <f>IF(OR(J4="-",J4=0),"NUNCA COMPROU",
IF(AND(J4&gt;=1,J4&lt;=30),"&lt;=30 DIAS",
IF(AND(J4&gt;=1,J4&lt;=45),"45 DIAS",
IF(AND(J4&gt;=1,J4&lt;=60),"60 DIAS",
IF(AND(J4&gt;=1,J4&lt;=90),"90 DIAS",
"ACIMA DE 90 DIAS")))))</f>
        <v>ACIMA DE 90 DIAS</v>
      </c>
      <c r="T4" s="9" t="str">
        <f>UPPER(TEXT(Tabela27271516583029313531213[[#This Row],[Data de Cadastro]],"MMMM"))</f>
        <v>JUNHO</v>
      </c>
      <c r="U4" s="9" t="str">
        <f>UPPER(TEXT(Tabela27271516583029313531213[[#This Row],[Data de Cadastro]],"AAAA"))</f>
        <v>2021</v>
      </c>
      <c r="V4" s="9" t="str">
        <f>UPPER(TEXT(Tabela27271516583029313531213[[#This Row],[Data Última Compra]],"MMM/AAA"))</f>
        <v>JUL/2025</v>
      </c>
    </row>
    <row r="5" spans="1:22" x14ac:dyDescent="0.25">
      <c r="A5" s="3">
        <f t="shared" si="0"/>
        <v>1</v>
      </c>
      <c r="B5" s="3" t="s">
        <v>3972</v>
      </c>
      <c r="C5" s="4" t="s">
        <v>2857</v>
      </c>
      <c r="D5" s="4">
        <v>76784</v>
      </c>
      <c r="E5" s="4" t="s">
        <v>28</v>
      </c>
      <c r="F5" s="4" t="s">
        <v>17</v>
      </c>
      <c r="G5" s="4" t="s">
        <v>18</v>
      </c>
      <c r="H5" s="4" t="s">
        <v>2852</v>
      </c>
      <c r="I5" s="4" t="s">
        <v>29</v>
      </c>
      <c r="J5" s="4" t="s">
        <v>30</v>
      </c>
      <c r="K5" s="28" t="s">
        <v>31</v>
      </c>
      <c r="L5" s="28">
        <v>42</v>
      </c>
      <c r="M5" s="4">
        <v>1</v>
      </c>
      <c r="N5" s="5">
        <v>44376</v>
      </c>
      <c r="O5" s="10">
        <v>45827</v>
      </c>
      <c r="P5" s="6">
        <f t="shared" ca="1" si="1"/>
        <v>45876</v>
      </c>
      <c r="Q5" s="7" t="str">
        <f t="shared" ca="1" si="2"/>
        <v>4 ano(s)</v>
      </c>
      <c r="R5" s="9">
        <f ca="1">IFERROR(_xlfn.DAYS(Tabela27271516583029313531213[[#This Row],[DIA HOJE]],Tabela27271516583029313531213[[#This Row],[Data Última Compra]]),"0")</f>
        <v>49</v>
      </c>
      <c r="S5" s="8" t="str">
        <f>IF(OR(J5="-",J5=0),"NUNCA COMPROU",
IF(AND(J5&gt;=1,J5&lt;=30),"&lt;=30 DIAS",
IF(AND(J5&gt;=1,J5&lt;=45),"45 DIAS",
IF(AND(J5&gt;=1,J5&lt;=60),"60 DIAS",
IF(AND(J5&gt;=1,J5&lt;=90),"90 DIAS",
"ACIMA DE 90 DIAS")))))</f>
        <v>ACIMA DE 90 DIAS</v>
      </c>
      <c r="T5" s="9" t="str">
        <f>UPPER(TEXT(Tabela27271516583029313531213[[#This Row],[Data de Cadastro]],"MMMM"))</f>
        <v>JUNHO</v>
      </c>
      <c r="U5" s="9" t="str">
        <f>UPPER(TEXT(Tabela27271516583029313531213[[#This Row],[Data de Cadastro]],"AAAA"))</f>
        <v>2021</v>
      </c>
      <c r="V5" s="9" t="str">
        <f>UPPER(TEXT(Tabela27271516583029313531213[[#This Row],[Data Última Compra]],"MMM/AAA"))</f>
        <v>JUN/2025</v>
      </c>
    </row>
    <row r="6" spans="1:22" x14ac:dyDescent="0.25">
      <c r="A6" s="3">
        <f t="shared" si="0"/>
        <v>0</v>
      </c>
      <c r="B6" s="3" t="s">
        <v>3972</v>
      </c>
      <c r="C6" s="4" t="s">
        <v>2847</v>
      </c>
      <c r="D6" s="4">
        <v>77688</v>
      </c>
      <c r="E6" s="4" t="s">
        <v>32</v>
      </c>
      <c r="F6" s="4" t="s">
        <v>17</v>
      </c>
      <c r="G6" s="4" t="s">
        <v>18</v>
      </c>
      <c r="H6" s="4" t="s">
        <v>2854</v>
      </c>
      <c r="I6" s="4" t="s">
        <v>33</v>
      </c>
      <c r="J6" s="4" t="s">
        <v>20</v>
      </c>
      <c r="K6" s="28" t="s">
        <v>21</v>
      </c>
      <c r="L6" s="28">
        <v>92</v>
      </c>
      <c r="M6" s="4">
        <v>0</v>
      </c>
      <c r="N6" s="5">
        <v>44382</v>
      </c>
      <c r="O6" s="10">
        <v>45777</v>
      </c>
      <c r="P6" s="6">
        <f t="shared" ca="1" si="1"/>
        <v>45876</v>
      </c>
      <c r="Q6" s="7" t="str">
        <f t="shared" ca="1" si="2"/>
        <v>4 ano(s)</v>
      </c>
      <c r="R6" s="9">
        <f ca="1">IFERROR(_xlfn.DAYS(Tabela27271516583029313531213[[#This Row],[DIA HOJE]],Tabela27271516583029313531213[[#This Row],[Data Última Compra]]),"0")</f>
        <v>99</v>
      </c>
      <c r="S6" s="8" t="str">
        <f>IF(OR(J6="-",J6=0),"NUNCA COMPROU",
IF(AND(J6&gt;=1,J6&lt;=30),"&lt;=30 DIAS",
IF(AND(J6&gt;=1,J6&lt;=45),"45 DIAS",
IF(AND(J6&gt;=1,J6&lt;=60),"60 DIAS",
IF(AND(J6&gt;=1,J6&lt;=90),"90 DIAS",
"ACIMA DE 90 DIAS")))))</f>
        <v>ACIMA DE 90 DIAS</v>
      </c>
      <c r="T6" s="9" t="str">
        <f>UPPER(TEXT(Tabela27271516583029313531213[[#This Row],[Data de Cadastro]],"MMMM"))</f>
        <v>JULHO</v>
      </c>
      <c r="U6" s="9" t="str">
        <f>UPPER(TEXT(Tabela27271516583029313531213[[#This Row],[Data de Cadastro]],"AAAA"))</f>
        <v>2021</v>
      </c>
      <c r="V6" s="9" t="str">
        <f>UPPER(TEXT(Tabela27271516583029313531213[[#This Row],[Data Última Compra]],"MMM/AAA"))</f>
        <v>ABR/2025</v>
      </c>
    </row>
    <row r="7" spans="1:22" x14ac:dyDescent="0.25">
      <c r="A7" s="3" t="str">
        <f t="shared" si="0"/>
        <v>&gt;=3</v>
      </c>
      <c r="B7" s="3" t="s">
        <v>3972</v>
      </c>
      <c r="C7" s="4" t="s">
        <v>2857</v>
      </c>
      <c r="D7" s="4">
        <v>78009</v>
      </c>
      <c r="E7" s="4" t="s">
        <v>34</v>
      </c>
      <c r="F7" s="4" t="s">
        <v>17</v>
      </c>
      <c r="G7" s="4" t="s">
        <v>18</v>
      </c>
      <c r="H7" s="4" t="s">
        <v>2855</v>
      </c>
      <c r="I7" s="4" t="s">
        <v>35</v>
      </c>
      <c r="J7" s="4" t="s">
        <v>36</v>
      </c>
      <c r="K7" s="28" t="s">
        <v>31</v>
      </c>
      <c r="L7" s="28">
        <v>44</v>
      </c>
      <c r="M7" s="4">
        <v>4</v>
      </c>
      <c r="N7" s="5">
        <v>44385</v>
      </c>
      <c r="O7" s="10">
        <v>45825</v>
      </c>
      <c r="P7" s="6">
        <f t="shared" ca="1" si="1"/>
        <v>45876</v>
      </c>
      <c r="Q7" s="7" t="str">
        <f t="shared" ca="1" si="2"/>
        <v>4 ano(s)</v>
      </c>
      <c r="R7" s="9">
        <f ca="1">IFERROR(_xlfn.DAYS(Tabela27271516583029313531213[[#This Row],[DIA HOJE]],Tabela27271516583029313531213[[#This Row],[Data Última Compra]]),"0")</f>
        <v>51</v>
      </c>
      <c r="S7" s="8" t="str">
        <f>IF(OR(J7="-",J7=0),"NUNCA COMPROU",
IF(AND(J7&gt;=1,J7&lt;=30),"&lt;=30 DIAS",
IF(AND(J7&gt;=1,J7&lt;=45),"45 DIAS",
IF(AND(J7&gt;=1,J7&lt;=60),"60 DIAS",
IF(AND(J7&gt;=1,J7&lt;=90),"90 DIAS",
"ACIMA DE 90 DIAS")))))</f>
        <v>ACIMA DE 90 DIAS</v>
      </c>
      <c r="T7" s="9" t="str">
        <f>UPPER(TEXT(Tabela27271516583029313531213[[#This Row],[Data de Cadastro]],"MMMM"))</f>
        <v>JULHO</v>
      </c>
      <c r="U7" s="9" t="str">
        <f>UPPER(TEXT(Tabela27271516583029313531213[[#This Row],[Data de Cadastro]],"AAAA"))</f>
        <v>2021</v>
      </c>
      <c r="V7" s="9" t="str">
        <f>UPPER(TEXT(Tabela27271516583029313531213[[#This Row],[Data Última Compra]],"MMM/AAA"))</f>
        <v>JUN/2025</v>
      </c>
    </row>
    <row r="8" spans="1:22" x14ac:dyDescent="0.25">
      <c r="A8" s="3">
        <f t="shared" si="0"/>
        <v>0</v>
      </c>
      <c r="B8" s="3" t="s">
        <v>3972</v>
      </c>
      <c r="C8" s="4" t="s">
        <v>2847</v>
      </c>
      <c r="D8" s="4">
        <v>78960</v>
      </c>
      <c r="E8" s="4" t="s">
        <v>37</v>
      </c>
      <c r="F8" s="4" t="s">
        <v>17</v>
      </c>
      <c r="G8" s="4" t="s">
        <v>18</v>
      </c>
      <c r="H8" s="4" t="s">
        <v>2856</v>
      </c>
      <c r="I8" s="4" t="s">
        <v>38</v>
      </c>
      <c r="J8" s="4" t="s">
        <v>30</v>
      </c>
      <c r="K8" s="28" t="s">
        <v>21</v>
      </c>
      <c r="L8" s="28">
        <v>126</v>
      </c>
      <c r="M8" s="4">
        <v>0</v>
      </c>
      <c r="N8" s="5">
        <v>44393</v>
      </c>
      <c r="O8" s="10">
        <v>45743</v>
      </c>
      <c r="P8" s="6">
        <f t="shared" ca="1" si="1"/>
        <v>45876</v>
      </c>
      <c r="Q8" s="7" t="str">
        <f t="shared" ca="1" si="2"/>
        <v>4 ano(s)</v>
      </c>
      <c r="R8" s="9">
        <f ca="1">IFERROR(_xlfn.DAYS(Tabela27271516583029313531213[[#This Row],[DIA HOJE]],Tabela27271516583029313531213[[#This Row],[Data Última Compra]]),"0")</f>
        <v>133</v>
      </c>
      <c r="S8" s="8" t="str">
        <f>IF(OR(J8="-",J8=0),"NUNCA COMPROU",
IF(AND(J8&gt;=1,J8&lt;=30),"&lt;=30 DIAS",
IF(AND(J8&gt;=1,J8&lt;=45),"45 DIAS",
IF(AND(J8&gt;=1,J8&lt;=60),"60 DIAS",
IF(AND(J8&gt;=1,J8&lt;=90),"90 DIAS",
"ACIMA DE 90 DIAS")))))</f>
        <v>ACIMA DE 90 DIAS</v>
      </c>
      <c r="T8" s="9" t="str">
        <f>UPPER(TEXT(Tabela27271516583029313531213[[#This Row],[Data de Cadastro]],"MMMM"))</f>
        <v>JULHO</v>
      </c>
      <c r="U8" s="9" t="str">
        <f>UPPER(TEXT(Tabela27271516583029313531213[[#This Row],[Data de Cadastro]],"AAAA"))</f>
        <v>2021</v>
      </c>
      <c r="V8" s="9" t="str">
        <f>UPPER(TEXT(Tabela27271516583029313531213[[#This Row],[Data Última Compra]],"MMM/AAA"))</f>
        <v>MAR/2025</v>
      </c>
    </row>
    <row r="9" spans="1:22" x14ac:dyDescent="0.25">
      <c r="A9" s="3" t="str">
        <f t="shared" si="0"/>
        <v>&gt;=3</v>
      </c>
      <c r="B9" s="3" t="s">
        <v>3972</v>
      </c>
      <c r="C9" s="4" t="s">
        <v>2849</v>
      </c>
      <c r="D9" s="4">
        <v>78961</v>
      </c>
      <c r="E9" s="4" t="s">
        <v>2858</v>
      </c>
      <c r="F9" s="4" t="s">
        <v>17</v>
      </c>
      <c r="G9" s="4" t="s">
        <v>18</v>
      </c>
      <c r="H9" s="4" t="s">
        <v>2859</v>
      </c>
      <c r="I9" s="4" t="s">
        <v>39</v>
      </c>
      <c r="J9" s="4" t="s">
        <v>40</v>
      </c>
      <c r="K9" s="28" t="s">
        <v>31</v>
      </c>
      <c r="L9" s="28">
        <v>10</v>
      </c>
      <c r="M9" s="4">
        <v>3</v>
      </c>
      <c r="N9" s="5">
        <v>44393</v>
      </c>
      <c r="O9" s="10">
        <v>45859</v>
      </c>
      <c r="P9" s="6">
        <f t="shared" ca="1" si="1"/>
        <v>45876</v>
      </c>
      <c r="Q9" s="7" t="str">
        <f t="shared" ca="1" si="2"/>
        <v>4 ano(s)</v>
      </c>
      <c r="R9" s="9">
        <f ca="1">IFERROR(_xlfn.DAYS(Tabela27271516583029313531213[[#This Row],[DIA HOJE]],Tabela27271516583029313531213[[#This Row],[Data Última Compra]]),"0")</f>
        <v>17</v>
      </c>
      <c r="S9" s="8" t="str">
        <f>IF(OR(J9="-",J9=0),"NUNCA COMPROU",
IF(AND(J9&gt;=1,J9&lt;=30),"&lt;=30 DIAS",
IF(AND(J9&gt;=1,J9&lt;=45),"45 DIAS",
IF(AND(J9&gt;=1,J9&lt;=60),"60 DIAS",
IF(AND(J9&gt;=1,J9&lt;=90),"90 DIAS",
"ACIMA DE 90 DIAS")))))</f>
        <v>ACIMA DE 90 DIAS</v>
      </c>
      <c r="T9" s="9" t="str">
        <f>UPPER(TEXT(Tabela27271516583029313531213[[#This Row],[Data de Cadastro]],"MMMM"))</f>
        <v>JULHO</v>
      </c>
      <c r="U9" s="9" t="str">
        <f>UPPER(TEXT(Tabela27271516583029313531213[[#This Row],[Data de Cadastro]],"AAAA"))</f>
        <v>2021</v>
      </c>
      <c r="V9" s="9" t="str">
        <f>UPPER(TEXT(Tabela27271516583029313531213[[#This Row],[Data Última Compra]],"MMM/AAA"))</f>
        <v>JUL/2025</v>
      </c>
    </row>
    <row r="10" spans="1:22" x14ac:dyDescent="0.25">
      <c r="A10" s="3">
        <f t="shared" si="0"/>
        <v>1</v>
      </c>
      <c r="B10" s="3" t="s">
        <v>3972</v>
      </c>
      <c r="C10" s="4" t="s">
        <v>2853</v>
      </c>
      <c r="D10" s="4">
        <v>80889</v>
      </c>
      <c r="E10" s="4" t="s">
        <v>47</v>
      </c>
      <c r="F10" s="4" t="s">
        <v>17</v>
      </c>
      <c r="G10" s="4" t="s">
        <v>18</v>
      </c>
      <c r="H10" s="4" t="s">
        <v>2862</v>
      </c>
      <c r="I10" s="4" t="s">
        <v>48</v>
      </c>
      <c r="J10" s="4" t="s">
        <v>40</v>
      </c>
      <c r="K10" s="28" t="s">
        <v>46</v>
      </c>
      <c r="L10" s="28">
        <v>66</v>
      </c>
      <c r="M10" s="4">
        <v>1</v>
      </c>
      <c r="N10" s="5">
        <v>44414</v>
      </c>
      <c r="O10" s="10">
        <v>45803</v>
      </c>
      <c r="P10" s="6">
        <f t="shared" ca="1" si="1"/>
        <v>45876</v>
      </c>
      <c r="Q10" s="7" t="str">
        <f t="shared" ca="1" si="2"/>
        <v>4 ano(s)</v>
      </c>
      <c r="R10" s="9">
        <f ca="1">IFERROR(_xlfn.DAYS(Tabela27271516583029313531213[[#This Row],[DIA HOJE]],Tabela27271516583029313531213[[#This Row],[Data Última Compra]]),"0")</f>
        <v>73</v>
      </c>
      <c r="S10" s="8" t="str">
        <f>IF(OR(J10="-",J10=0),"NUNCA COMPROU",
IF(AND(J10&gt;=1,J10&lt;=30),"&lt;=30 DIAS",
IF(AND(J10&gt;=1,J10&lt;=45),"45 DIAS",
IF(AND(J10&gt;=1,J10&lt;=60),"60 DIAS",
IF(AND(J10&gt;=1,J10&lt;=90),"90 DIAS",
"ACIMA DE 90 DIAS")))))</f>
        <v>ACIMA DE 90 DIAS</v>
      </c>
      <c r="T10" s="9" t="str">
        <f>UPPER(TEXT(Tabela27271516583029313531213[[#This Row],[Data de Cadastro]],"MMMM"))</f>
        <v>AGOSTO</v>
      </c>
      <c r="U10" s="9" t="str">
        <f>UPPER(TEXT(Tabela27271516583029313531213[[#This Row],[Data de Cadastro]],"AAAA"))</f>
        <v>2021</v>
      </c>
      <c r="V10" s="9" t="str">
        <f>UPPER(TEXT(Tabela27271516583029313531213[[#This Row],[Data Última Compra]],"MMM/AAA"))</f>
        <v>MAI/2025</v>
      </c>
    </row>
    <row r="11" spans="1:22" x14ac:dyDescent="0.25">
      <c r="A11" s="3" t="str">
        <f t="shared" si="0"/>
        <v>&gt;=3</v>
      </c>
      <c r="B11" s="3" t="s">
        <v>3972</v>
      </c>
      <c r="C11" s="4" t="s">
        <v>2849</v>
      </c>
      <c r="D11" s="4">
        <v>80936</v>
      </c>
      <c r="E11" s="4" t="s">
        <v>49</v>
      </c>
      <c r="F11" s="4" t="s">
        <v>17</v>
      </c>
      <c r="G11" s="4" t="s">
        <v>18</v>
      </c>
      <c r="H11" s="4" t="s">
        <v>2863</v>
      </c>
      <c r="I11" s="4" t="s">
        <v>50</v>
      </c>
      <c r="J11" s="4" t="s">
        <v>36</v>
      </c>
      <c r="K11" s="28" t="s">
        <v>31</v>
      </c>
      <c r="L11" s="28">
        <v>23</v>
      </c>
      <c r="M11" s="4">
        <v>4</v>
      </c>
      <c r="N11" s="5">
        <v>44414</v>
      </c>
      <c r="O11" s="10">
        <v>45846</v>
      </c>
      <c r="P11" s="6">
        <f t="shared" ca="1" si="1"/>
        <v>45876</v>
      </c>
      <c r="Q11" s="7" t="str">
        <f t="shared" ca="1" si="2"/>
        <v>4 ano(s)</v>
      </c>
      <c r="R11" s="9">
        <f ca="1">IFERROR(_xlfn.DAYS(Tabela27271516583029313531213[[#This Row],[DIA HOJE]],Tabela27271516583029313531213[[#This Row],[Data Última Compra]]),"0")</f>
        <v>30</v>
      </c>
      <c r="S11" s="8" t="str">
        <f>IF(OR(J11="-",J11=0),"NUNCA COMPROU",
IF(AND(J11&gt;=1,J11&lt;=30),"&lt;=30 DIAS",
IF(AND(J11&gt;=1,J11&lt;=45),"45 DIAS",
IF(AND(J11&gt;=1,J11&lt;=60),"60 DIAS",
IF(AND(J11&gt;=1,J11&lt;=90),"90 DIAS",
"ACIMA DE 90 DIAS")))))</f>
        <v>ACIMA DE 90 DIAS</v>
      </c>
      <c r="T11" s="9" t="str">
        <f>UPPER(TEXT(Tabela27271516583029313531213[[#This Row],[Data de Cadastro]],"MMMM"))</f>
        <v>AGOSTO</v>
      </c>
      <c r="U11" s="9" t="str">
        <f>UPPER(TEXT(Tabela27271516583029313531213[[#This Row],[Data de Cadastro]],"AAAA"))</f>
        <v>2021</v>
      </c>
      <c r="V11" s="9" t="str">
        <f>UPPER(TEXT(Tabela27271516583029313531213[[#This Row],[Data Última Compra]],"MMM/AAA"))</f>
        <v>JUL/2025</v>
      </c>
    </row>
    <row r="12" spans="1:22" x14ac:dyDescent="0.25">
      <c r="A12" s="3">
        <f t="shared" si="0"/>
        <v>2</v>
      </c>
      <c r="B12" s="3" t="s">
        <v>3972</v>
      </c>
      <c r="C12" s="4" t="s">
        <v>2849</v>
      </c>
      <c r="D12" s="4">
        <v>80879</v>
      </c>
      <c r="E12" s="4" t="s">
        <v>41</v>
      </c>
      <c r="F12" s="4" t="s">
        <v>17</v>
      </c>
      <c r="G12" s="4" t="s">
        <v>18</v>
      </c>
      <c r="H12" s="4" t="s">
        <v>2860</v>
      </c>
      <c r="I12" s="4" t="s">
        <v>42</v>
      </c>
      <c r="J12" s="4" t="s">
        <v>24</v>
      </c>
      <c r="K12" s="28" t="s">
        <v>25</v>
      </c>
      <c r="L12" s="28">
        <v>17</v>
      </c>
      <c r="M12" s="4">
        <v>2</v>
      </c>
      <c r="N12" s="5">
        <v>44414</v>
      </c>
      <c r="O12" s="10">
        <v>45852</v>
      </c>
      <c r="P12" s="6">
        <f t="shared" ca="1" si="1"/>
        <v>45876</v>
      </c>
      <c r="Q12" s="7" t="str">
        <f t="shared" ca="1" si="2"/>
        <v>4 ano(s)</v>
      </c>
      <c r="R12" s="9">
        <f ca="1">IFERROR(_xlfn.DAYS(Tabela27271516583029313531213[[#This Row],[DIA HOJE]],Tabela27271516583029313531213[[#This Row],[Data Última Compra]]),"0")</f>
        <v>24</v>
      </c>
      <c r="S12" s="8" t="str">
        <f>IF(OR(J12="-",J12=0),"NUNCA COMPROU",
IF(AND(J12&gt;=1,J12&lt;=30),"&lt;=30 DIAS",
IF(AND(J12&gt;=1,J12&lt;=45),"45 DIAS",
IF(AND(J12&gt;=1,J12&lt;=60),"60 DIAS",
IF(AND(J12&gt;=1,J12&lt;=90),"90 DIAS",
"ACIMA DE 90 DIAS")))))</f>
        <v>ACIMA DE 90 DIAS</v>
      </c>
      <c r="T12" s="9" t="str">
        <f>UPPER(TEXT(Tabela27271516583029313531213[[#This Row],[Data de Cadastro]],"MMMM"))</f>
        <v>AGOSTO</v>
      </c>
      <c r="U12" s="9" t="str">
        <f>UPPER(TEXT(Tabela27271516583029313531213[[#This Row],[Data de Cadastro]],"AAAA"))</f>
        <v>2021</v>
      </c>
      <c r="V12" s="9" t="str">
        <f>UPPER(TEXT(Tabela27271516583029313531213[[#This Row],[Data Última Compra]],"MMM/AAA"))</f>
        <v>JUL/2025</v>
      </c>
    </row>
    <row r="13" spans="1:22" x14ac:dyDescent="0.25">
      <c r="A13" s="3">
        <f t="shared" si="0"/>
        <v>0</v>
      </c>
      <c r="B13" s="3" t="s">
        <v>3972</v>
      </c>
      <c r="C13" s="4" t="s">
        <v>2847</v>
      </c>
      <c r="D13" s="4">
        <v>80880</v>
      </c>
      <c r="E13" s="4" t="s">
        <v>43</v>
      </c>
      <c r="F13" s="4" t="s">
        <v>17</v>
      </c>
      <c r="G13" s="4" t="s">
        <v>18</v>
      </c>
      <c r="H13" s="4" t="s">
        <v>2861</v>
      </c>
      <c r="I13" s="4" t="s">
        <v>44</v>
      </c>
      <c r="J13" s="4" t="s">
        <v>45</v>
      </c>
      <c r="K13" s="28" t="s">
        <v>46</v>
      </c>
      <c r="L13" s="28">
        <v>310</v>
      </c>
      <c r="M13" s="4">
        <v>0</v>
      </c>
      <c r="N13" s="5">
        <v>44414</v>
      </c>
      <c r="O13" s="10">
        <v>45559</v>
      </c>
      <c r="P13" s="6">
        <f t="shared" ca="1" si="1"/>
        <v>45876</v>
      </c>
      <c r="Q13" s="7" t="str">
        <f t="shared" ca="1" si="2"/>
        <v>4 ano(s)</v>
      </c>
      <c r="R13" s="9">
        <f ca="1">IFERROR(_xlfn.DAYS(Tabela27271516583029313531213[[#This Row],[DIA HOJE]],Tabela27271516583029313531213[[#This Row],[Data Última Compra]]),"0")</f>
        <v>317</v>
      </c>
      <c r="S13" s="8" t="str">
        <f>IF(OR(J13="-",J13=0),"NUNCA COMPROU",
IF(AND(J13&gt;=1,J13&lt;=30),"&lt;=30 DIAS",
IF(AND(J13&gt;=1,J13&lt;=45),"45 DIAS",
IF(AND(J13&gt;=1,J13&lt;=60),"60 DIAS",
IF(AND(J13&gt;=1,J13&lt;=90),"90 DIAS",
"ACIMA DE 90 DIAS")))))</f>
        <v>ACIMA DE 90 DIAS</v>
      </c>
      <c r="T13" s="9" t="str">
        <f>UPPER(TEXT(Tabela27271516583029313531213[[#This Row],[Data de Cadastro]],"MMMM"))</f>
        <v>AGOSTO</v>
      </c>
      <c r="U13" s="9" t="str">
        <f>UPPER(TEXT(Tabela27271516583029313531213[[#This Row],[Data de Cadastro]],"AAAA"))</f>
        <v>2021</v>
      </c>
      <c r="V13" s="9" t="str">
        <f>UPPER(TEXT(Tabela27271516583029313531213[[#This Row],[Data Última Compra]],"MMM/AAA"))</f>
        <v>SET/2024</v>
      </c>
    </row>
    <row r="14" spans="1:22" x14ac:dyDescent="0.25">
      <c r="A14" s="3" t="str">
        <f t="shared" si="0"/>
        <v>&gt;=3</v>
      </c>
      <c r="B14" s="3" t="s">
        <v>3972</v>
      </c>
      <c r="C14" s="4" t="s">
        <v>2849</v>
      </c>
      <c r="D14" s="4">
        <v>82210</v>
      </c>
      <c r="E14" s="4" t="s">
        <v>51</v>
      </c>
      <c r="F14" s="4" t="s">
        <v>17</v>
      </c>
      <c r="G14" s="4" t="s">
        <v>18</v>
      </c>
      <c r="H14" s="4" t="s">
        <v>2864</v>
      </c>
      <c r="I14" s="4" t="s">
        <v>52</v>
      </c>
      <c r="J14" s="4" t="s">
        <v>53</v>
      </c>
      <c r="K14" s="28" t="s">
        <v>21</v>
      </c>
      <c r="L14" s="28">
        <v>6</v>
      </c>
      <c r="M14" s="4">
        <v>3</v>
      </c>
      <c r="N14" s="5">
        <v>44428</v>
      </c>
      <c r="O14" s="10">
        <v>45863</v>
      </c>
      <c r="P14" s="6">
        <f t="shared" ca="1" si="1"/>
        <v>45876</v>
      </c>
      <c r="Q14" s="7" t="str">
        <f t="shared" ca="1" si="2"/>
        <v>4 ano(s)</v>
      </c>
      <c r="R14" s="9">
        <f ca="1">IFERROR(_xlfn.DAYS(Tabela27271516583029313531213[[#This Row],[DIA HOJE]],Tabela27271516583029313531213[[#This Row],[Data Última Compra]]),"0")</f>
        <v>13</v>
      </c>
      <c r="S14" s="8" t="str">
        <f>IF(OR(J14="-",J14=0),"NUNCA COMPROU",
IF(AND(J14&gt;=1,J14&lt;=30),"&lt;=30 DIAS",
IF(AND(J14&gt;=1,J14&lt;=45),"45 DIAS",
IF(AND(J14&gt;=1,J14&lt;=60),"60 DIAS",
IF(AND(J14&gt;=1,J14&lt;=90),"90 DIAS",
"ACIMA DE 90 DIAS")))))</f>
        <v>ACIMA DE 90 DIAS</v>
      </c>
      <c r="T14" s="9" t="str">
        <f>UPPER(TEXT(Tabela27271516583029313531213[[#This Row],[Data de Cadastro]],"MMMM"))</f>
        <v>AGOSTO</v>
      </c>
      <c r="U14" s="9" t="str">
        <f>UPPER(TEXT(Tabela27271516583029313531213[[#This Row],[Data de Cadastro]],"AAAA"))</f>
        <v>2021</v>
      </c>
      <c r="V14" s="9" t="str">
        <f>UPPER(TEXT(Tabela27271516583029313531213[[#This Row],[Data Última Compra]],"MMM/AAA"))</f>
        <v>JUL/2025</v>
      </c>
    </row>
    <row r="15" spans="1:22" x14ac:dyDescent="0.25">
      <c r="A15" s="3">
        <f t="shared" si="0"/>
        <v>2</v>
      </c>
      <c r="B15" s="3" t="s">
        <v>3972</v>
      </c>
      <c r="C15" s="4" t="s">
        <v>2853</v>
      </c>
      <c r="D15" s="4">
        <v>83242</v>
      </c>
      <c r="E15" s="4" t="s">
        <v>60</v>
      </c>
      <c r="F15" s="4" t="s">
        <v>17</v>
      </c>
      <c r="G15" s="4" t="s">
        <v>18</v>
      </c>
      <c r="H15" s="4" t="s">
        <v>2866</v>
      </c>
      <c r="I15" s="4" t="s">
        <v>61</v>
      </c>
      <c r="J15" s="4" t="s">
        <v>30</v>
      </c>
      <c r="K15" s="28" t="s">
        <v>59</v>
      </c>
      <c r="L15" s="28">
        <v>63</v>
      </c>
      <c r="M15" s="4">
        <v>2</v>
      </c>
      <c r="N15" s="5">
        <v>44440</v>
      </c>
      <c r="O15" s="10">
        <v>45806</v>
      </c>
      <c r="P15" s="6">
        <f t="shared" ca="1" si="1"/>
        <v>45876</v>
      </c>
      <c r="Q15" s="7" t="str">
        <f t="shared" ca="1" si="2"/>
        <v>4 ano(s)</v>
      </c>
      <c r="R15" s="9">
        <f ca="1">IFERROR(_xlfn.DAYS(Tabela27271516583029313531213[[#This Row],[DIA HOJE]],Tabela27271516583029313531213[[#This Row],[Data Última Compra]]),"0")</f>
        <v>70</v>
      </c>
      <c r="S15" s="8" t="str">
        <f>IF(OR(J15="-",J15=0),"NUNCA COMPROU",
IF(AND(J15&gt;=1,J15&lt;=30),"&lt;=30 DIAS",
IF(AND(J15&gt;=1,J15&lt;=45),"45 DIAS",
IF(AND(J15&gt;=1,J15&lt;=60),"60 DIAS",
IF(AND(J15&gt;=1,J15&lt;=90),"90 DIAS",
"ACIMA DE 90 DIAS")))))</f>
        <v>ACIMA DE 90 DIAS</v>
      </c>
      <c r="T15" s="9" t="str">
        <f>UPPER(TEXT(Tabela27271516583029313531213[[#This Row],[Data de Cadastro]],"MMMM"))</f>
        <v>SETEMBRO</v>
      </c>
      <c r="U15" s="9" t="str">
        <f>UPPER(TEXT(Tabela27271516583029313531213[[#This Row],[Data de Cadastro]],"AAAA"))</f>
        <v>2021</v>
      </c>
      <c r="V15" s="9" t="str">
        <f>UPPER(TEXT(Tabela27271516583029313531213[[#This Row],[Data Última Compra]],"MMM/AAA"))</f>
        <v>MAI/2025</v>
      </c>
    </row>
    <row r="16" spans="1:22" x14ac:dyDescent="0.25">
      <c r="A16" s="3">
        <f t="shared" si="0"/>
        <v>0</v>
      </c>
      <c r="B16" s="3" t="s">
        <v>3972</v>
      </c>
      <c r="C16" s="4" t="s">
        <v>2847</v>
      </c>
      <c r="D16" s="4">
        <v>83206</v>
      </c>
      <c r="E16" s="4" t="s">
        <v>54</v>
      </c>
      <c r="F16" s="4" t="s">
        <v>55</v>
      </c>
      <c r="G16" s="4" t="s">
        <v>56</v>
      </c>
      <c r="H16" s="4" t="s">
        <v>2865</v>
      </c>
      <c r="I16" s="4" t="s">
        <v>57</v>
      </c>
      <c r="J16" s="4" t="s">
        <v>58</v>
      </c>
      <c r="K16" s="28" t="s">
        <v>59</v>
      </c>
      <c r="L16" s="28">
        <v>617</v>
      </c>
      <c r="M16" s="4">
        <v>0</v>
      </c>
      <c r="N16" s="5">
        <v>44440</v>
      </c>
      <c r="O16" s="10">
        <v>45252</v>
      </c>
      <c r="P16" s="6">
        <f t="shared" ca="1" si="1"/>
        <v>45876</v>
      </c>
      <c r="Q16" s="7" t="str">
        <f t="shared" ca="1" si="2"/>
        <v>4 ano(s)</v>
      </c>
      <c r="R16" s="9">
        <f ca="1">IFERROR(_xlfn.DAYS(Tabela27271516583029313531213[[#This Row],[DIA HOJE]],Tabela27271516583029313531213[[#This Row],[Data Última Compra]]),"0")</f>
        <v>624</v>
      </c>
      <c r="S16" s="8" t="str">
        <f>IF(OR(J16="-",J16=0),"NUNCA COMPROU",
IF(AND(J16&gt;=1,J16&lt;=30),"&lt;=30 DIAS",
IF(AND(J16&gt;=1,J16&lt;=45),"45 DIAS",
IF(AND(J16&gt;=1,J16&lt;=60),"60 DIAS",
IF(AND(J16&gt;=1,J16&lt;=90),"90 DIAS",
"ACIMA DE 90 DIAS")))))</f>
        <v>ACIMA DE 90 DIAS</v>
      </c>
      <c r="T16" s="9" t="str">
        <f>UPPER(TEXT(Tabela27271516583029313531213[[#This Row],[Data de Cadastro]],"MMMM"))</f>
        <v>SETEMBRO</v>
      </c>
      <c r="U16" s="9" t="str">
        <f>UPPER(TEXT(Tabela27271516583029313531213[[#This Row],[Data de Cadastro]],"AAAA"))</f>
        <v>2021</v>
      </c>
      <c r="V16" s="9" t="str">
        <f>UPPER(TEXT(Tabela27271516583029313531213[[#This Row],[Data Última Compra]],"MMM/AAA"))</f>
        <v>NOV/2023</v>
      </c>
    </row>
    <row r="17" spans="1:22" x14ac:dyDescent="0.25">
      <c r="A17" s="3">
        <f t="shared" si="0"/>
        <v>1</v>
      </c>
      <c r="B17" s="3" t="s">
        <v>3972</v>
      </c>
      <c r="C17" s="4" t="s">
        <v>2849</v>
      </c>
      <c r="D17" s="4">
        <v>83626</v>
      </c>
      <c r="E17" s="4" t="s">
        <v>62</v>
      </c>
      <c r="F17" s="4" t="s">
        <v>17</v>
      </c>
      <c r="G17" s="4" t="s">
        <v>18</v>
      </c>
      <c r="H17" s="4" t="s">
        <v>2867</v>
      </c>
      <c r="I17" s="4" t="s">
        <v>63</v>
      </c>
      <c r="J17" s="4" t="s">
        <v>40</v>
      </c>
      <c r="K17" s="28" t="s">
        <v>31</v>
      </c>
      <c r="L17" s="28">
        <v>23</v>
      </c>
      <c r="M17" s="4">
        <v>1</v>
      </c>
      <c r="N17" s="5">
        <v>44445</v>
      </c>
      <c r="O17" s="10">
        <v>45846</v>
      </c>
      <c r="P17" s="6">
        <f t="shared" ca="1" si="1"/>
        <v>45876</v>
      </c>
      <c r="Q17" s="7" t="str">
        <f t="shared" ca="1" si="2"/>
        <v>4 ano(s)</v>
      </c>
      <c r="R17" s="9">
        <f ca="1">IFERROR(_xlfn.DAYS(Tabela27271516583029313531213[[#This Row],[DIA HOJE]],Tabela27271516583029313531213[[#This Row],[Data Última Compra]]),"0")</f>
        <v>30</v>
      </c>
      <c r="S17" s="8" t="str">
        <f>IF(OR(J17="-",J17=0),"NUNCA COMPROU",
IF(AND(J17&gt;=1,J17&lt;=30),"&lt;=30 DIAS",
IF(AND(J17&gt;=1,J17&lt;=45),"45 DIAS",
IF(AND(J17&gt;=1,J17&lt;=60),"60 DIAS",
IF(AND(J17&gt;=1,J17&lt;=90),"90 DIAS",
"ACIMA DE 90 DIAS")))))</f>
        <v>ACIMA DE 90 DIAS</v>
      </c>
      <c r="T17" s="9" t="str">
        <f>UPPER(TEXT(Tabela27271516583029313531213[[#This Row],[Data de Cadastro]],"MMMM"))</f>
        <v>SETEMBRO</v>
      </c>
      <c r="U17" s="9" t="str">
        <f>UPPER(TEXT(Tabela27271516583029313531213[[#This Row],[Data de Cadastro]],"AAAA"))</f>
        <v>2021</v>
      </c>
      <c r="V17" s="9" t="str">
        <f>UPPER(TEXT(Tabela27271516583029313531213[[#This Row],[Data Última Compra]],"MMM/AAA"))</f>
        <v>JUL/2025</v>
      </c>
    </row>
    <row r="18" spans="1:22" x14ac:dyDescent="0.25">
      <c r="A18" s="3">
        <f t="shared" si="0"/>
        <v>0</v>
      </c>
      <c r="B18" s="3" t="s">
        <v>3972</v>
      </c>
      <c r="C18" s="4" t="s">
        <v>2847</v>
      </c>
      <c r="D18" s="4">
        <v>84351</v>
      </c>
      <c r="E18" s="4" t="s">
        <v>64</v>
      </c>
      <c r="F18" s="4" t="s">
        <v>55</v>
      </c>
      <c r="G18" s="4" t="s">
        <v>65</v>
      </c>
      <c r="H18" s="4" t="s">
        <v>2868</v>
      </c>
      <c r="I18" s="4" t="s">
        <v>66</v>
      </c>
      <c r="J18" s="4" t="s">
        <v>67</v>
      </c>
      <c r="K18" s="28" t="s">
        <v>59</v>
      </c>
      <c r="L18" s="28">
        <v>363</v>
      </c>
      <c r="M18" s="4">
        <v>0</v>
      </c>
      <c r="N18" s="5">
        <v>44453</v>
      </c>
      <c r="O18" s="10">
        <v>45506</v>
      </c>
      <c r="P18" s="6">
        <f t="shared" ca="1" si="1"/>
        <v>45876</v>
      </c>
      <c r="Q18" s="7" t="str">
        <f t="shared" ca="1" si="2"/>
        <v>4 ano(s)</v>
      </c>
      <c r="R18" s="9">
        <f ca="1">IFERROR(_xlfn.DAYS(Tabela27271516583029313531213[[#This Row],[DIA HOJE]],Tabela27271516583029313531213[[#This Row],[Data Última Compra]]),"0")</f>
        <v>370</v>
      </c>
      <c r="S18" s="8" t="str">
        <f>IF(OR(J18="-",J18=0),"NUNCA COMPROU",
IF(AND(J18&gt;=1,J18&lt;=30),"&lt;=30 DIAS",
IF(AND(J18&gt;=1,J18&lt;=45),"45 DIAS",
IF(AND(J18&gt;=1,J18&lt;=60),"60 DIAS",
IF(AND(J18&gt;=1,J18&lt;=90),"90 DIAS",
"ACIMA DE 90 DIAS")))))</f>
        <v>ACIMA DE 90 DIAS</v>
      </c>
      <c r="T18" s="9" t="str">
        <f>UPPER(TEXT(Tabela27271516583029313531213[[#This Row],[Data de Cadastro]],"MMMM"))</f>
        <v>SETEMBRO</v>
      </c>
      <c r="U18" s="9" t="str">
        <f>UPPER(TEXT(Tabela27271516583029313531213[[#This Row],[Data de Cadastro]],"AAAA"))</f>
        <v>2021</v>
      </c>
      <c r="V18" s="9" t="str">
        <f>UPPER(TEXT(Tabela27271516583029313531213[[#This Row],[Data Última Compra]],"MMM/AAA"))</f>
        <v>AGO/2024</v>
      </c>
    </row>
    <row r="19" spans="1:22" x14ac:dyDescent="0.25">
      <c r="A19" s="3">
        <f t="shared" si="0"/>
        <v>1</v>
      </c>
      <c r="B19" s="3" t="s">
        <v>3972</v>
      </c>
      <c r="C19" s="4" t="s">
        <v>2853</v>
      </c>
      <c r="D19" s="4">
        <v>84532</v>
      </c>
      <c r="E19" s="4" t="s">
        <v>68</v>
      </c>
      <c r="F19" s="4" t="s">
        <v>17</v>
      </c>
      <c r="G19" s="4" t="s">
        <v>18</v>
      </c>
      <c r="H19" s="4" t="s">
        <v>2869</v>
      </c>
      <c r="I19" s="4" t="s">
        <v>69</v>
      </c>
      <c r="J19" s="4" t="s">
        <v>20</v>
      </c>
      <c r="K19" s="28" t="s">
        <v>21</v>
      </c>
      <c r="L19" s="28">
        <v>76</v>
      </c>
      <c r="M19" s="4">
        <v>1</v>
      </c>
      <c r="N19" s="5">
        <v>44455</v>
      </c>
      <c r="O19" s="10">
        <v>45793</v>
      </c>
      <c r="P19" s="6">
        <f t="shared" ca="1" si="1"/>
        <v>45876</v>
      </c>
      <c r="Q19" s="7" t="str">
        <f t="shared" ca="1" si="2"/>
        <v>4 ano(s)</v>
      </c>
      <c r="R19" s="9">
        <f ca="1">IFERROR(_xlfn.DAYS(Tabela27271516583029313531213[[#This Row],[DIA HOJE]],Tabela27271516583029313531213[[#This Row],[Data Última Compra]]),"0")</f>
        <v>83</v>
      </c>
      <c r="S19" s="8" t="str">
        <f>IF(OR(J19="-",J19=0),"NUNCA COMPROU",
IF(AND(J19&gt;=1,J19&lt;=30),"&lt;=30 DIAS",
IF(AND(J19&gt;=1,J19&lt;=45),"45 DIAS",
IF(AND(J19&gt;=1,J19&lt;=60),"60 DIAS",
IF(AND(J19&gt;=1,J19&lt;=90),"90 DIAS",
"ACIMA DE 90 DIAS")))))</f>
        <v>ACIMA DE 90 DIAS</v>
      </c>
      <c r="T19" s="9" t="str">
        <f>UPPER(TEXT(Tabela27271516583029313531213[[#This Row],[Data de Cadastro]],"MMMM"))</f>
        <v>SETEMBRO</v>
      </c>
      <c r="U19" s="9" t="str">
        <f>UPPER(TEXT(Tabela27271516583029313531213[[#This Row],[Data de Cadastro]],"AAAA"))</f>
        <v>2021</v>
      </c>
      <c r="V19" s="9" t="str">
        <f>UPPER(TEXT(Tabela27271516583029313531213[[#This Row],[Data Última Compra]],"MMM/AAA"))</f>
        <v>MAI/2025</v>
      </c>
    </row>
    <row r="20" spans="1:22" x14ac:dyDescent="0.25">
      <c r="A20" s="3">
        <f t="shared" si="0"/>
        <v>0</v>
      </c>
      <c r="B20" s="3" t="s">
        <v>3972</v>
      </c>
      <c r="C20" s="4" t="s">
        <v>2847</v>
      </c>
      <c r="D20" s="4">
        <v>85082</v>
      </c>
      <c r="E20" s="4" t="s">
        <v>70</v>
      </c>
      <c r="F20" s="4" t="s">
        <v>17</v>
      </c>
      <c r="G20" s="4" t="s">
        <v>18</v>
      </c>
      <c r="H20" s="4" t="s">
        <v>2870</v>
      </c>
      <c r="I20" s="4" t="s">
        <v>71</v>
      </c>
      <c r="J20" s="4" t="s">
        <v>72</v>
      </c>
      <c r="K20" s="28" t="s">
        <v>73</v>
      </c>
      <c r="L20" s="28">
        <v>184</v>
      </c>
      <c r="M20" s="4">
        <v>0</v>
      </c>
      <c r="N20" s="5">
        <v>44463</v>
      </c>
      <c r="O20" s="10">
        <v>45685</v>
      </c>
      <c r="P20" s="6">
        <f t="shared" ca="1" si="1"/>
        <v>45876</v>
      </c>
      <c r="Q20" s="7" t="str">
        <f t="shared" ca="1" si="2"/>
        <v>4 ano(s)</v>
      </c>
      <c r="R20" s="9">
        <f ca="1">IFERROR(_xlfn.DAYS(Tabela27271516583029313531213[[#This Row],[DIA HOJE]],Tabela27271516583029313531213[[#This Row],[Data Última Compra]]),"0")</f>
        <v>191</v>
      </c>
      <c r="S20" s="8" t="str">
        <f>IF(OR(J20="-",J20=0),"NUNCA COMPROU",
IF(AND(J20&gt;=1,J20&lt;=30),"&lt;=30 DIAS",
IF(AND(J20&gt;=1,J20&lt;=45),"45 DIAS",
IF(AND(J20&gt;=1,J20&lt;=60),"60 DIAS",
IF(AND(J20&gt;=1,J20&lt;=90),"90 DIAS",
"ACIMA DE 90 DIAS")))))</f>
        <v>ACIMA DE 90 DIAS</v>
      </c>
      <c r="T20" s="9" t="str">
        <f>UPPER(TEXT(Tabela27271516583029313531213[[#This Row],[Data de Cadastro]],"MMMM"))</f>
        <v>SETEMBRO</v>
      </c>
      <c r="U20" s="9" t="str">
        <f>UPPER(TEXT(Tabela27271516583029313531213[[#This Row],[Data de Cadastro]],"AAAA"))</f>
        <v>2021</v>
      </c>
      <c r="V20" s="9" t="str">
        <f>UPPER(TEXT(Tabela27271516583029313531213[[#This Row],[Data Última Compra]],"MMM/AAA"))</f>
        <v>JAN/2025</v>
      </c>
    </row>
    <row r="21" spans="1:22" x14ac:dyDescent="0.25">
      <c r="A21" s="3">
        <f t="shared" si="0"/>
        <v>1</v>
      </c>
      <c r="B21" s="3" t="s">
        <v>3972</v>
      </c>
      <c r="C21" s="4" t="s">
        <v>2849</v>
      </c>
      <c r="D21" s="4">
        <v>85994</v>
      </c>
      <c r="E21" s="4" t="s">
        <v>78</v>
      </c>
      <c r="F21" s="4" t="s">
        <v>17</v>
      </c>
      <c r="G21" s="4" t="s">
        <v>18</v>
      </c>
      <c r="H21" s="4" t="s">
        <v>2872</v>
      </c>
      <c r="I21" s="4" t="s">
        <v>79</v>
      </c>
      <c r="J21" s="4" t="s">
        <v>40</v>
      </c>
      <c r="K21" s="28" t="s">
        <v>31</v>
      </c>
      <c r="L21" s="28">
        <v>17</v>
      </c>
      <c r="M21" s="4">
        <v>1</v>
      </c>
      <c r="N21" s="5">
        <v>44476</v>
      </c>
      <c r="O21" s="10">
        <v>45852</v>
      </c>
      <c r="P21" s="6">
        <f t="shared" ca="1" si="1"/>
        <v>45876</v>
      </c>
      <c r="Q21" s="7" t="str">
        <f t="shared" ca="1" si="2"/>
        <v>4 ano(s)</v>
      </c>
      <c r="R21" s="9">
        <f ca="1">IFERROR(_xlfn.DAYS(Tabela27271516583029313531213[[#This Row],[DIA HOJE]],Tabela27271516583029313531213[[#This Row],[Data Última Compra]]),"0")</f>
        <v>24</v>
      </c>
      <c r="S21" s="8" t="str">
        <f>IF(OR(J21="-",J21=0),"NUNCA COMPROU",
IF(AND(J21&gt;=1,J21&lt;=30),"&lt;=30 DIAS",
IF(AND(J21&gt;=1,J21&lt;=45),"45 DIAS",
IF(AND(J21&gt;=1,J21&lt;=60),"60 DIAS",
IF(AND(J21&gt;=1,J21&lt;=90),"90 DIAS",
"ACIMA DE 90 DIAS")))))</f>
        <v>ACIMA DE 90 DIAS</v>
      </c>
      <c r="T21" s="9" t="str">
        <f>UPPER(TEXT(Tabela27271516583029313531213[[#This Row],[Data de Cadastro]],"MMMM"))</f>
        <v>OUTUBRO</v>
      </c>
      <c r="U21" s="9" t="str">
        <f>UPPER(TEXT(Tabela27271516583029313531213[[#This Row],[Data de Cadastro]],"AAAA"))</f>
        <v>2021</v>
      </c>
      <c r="V21" s="9" t="str">
        <f>UPPER(TEXT(Tabela27271516583029313531213[[#This Row],[Data Última Compra]],"MMM/AAA"))</f>
        <v>JUL/2025</v>
      </c>
    </row>
    <row r="22" spans="1:22" x14ac:dyDescent="0.25">
      <c r="A22" s="3" t="str">
        <f t="shared" si="0"/>
        <v>&gt;=3</v>
      </c>
      <c r="B22" s="3" t="s">
        <v>3972</v>
      </c>
      <c r="C22" s="4" t="s">
        <v>2849</v>
      </c>
      <c r="D22" s="4">
        <v>85990</v>
      </c>
      <c r="E22" s="4" t="s">
        <v>74</v>
      </c>
      <c r="F22" s="4" t="s">
        <v>17</v>
      </c>
      <c r="G22" s="4" t="s">
        <v>18</v>
      </c>
      <c r="H22" s="4" t="s">
        <v>2871</v>
      </c>
      <c r="I22" s="4" t="s">
        <v>75</v>
      </c>
      <c r="J22" s="4" t="s">
        <v>76</v>
      </c>
      <c r="K22" s="28" t="s">
        <v>77</v>
      </c>
      <c r="L22" s="28">
        <v>6</v>
      </c>
      <c r="M22" s="4">
        <v>8</v>
      </c>
      <c r="N22" s="5">
        <v>44476</v>
      </c>
      <c r="O22" s="10">
        <v>45863</v>
      </c>
      <c r="P22" s="6">
        <f t="shared" ca="1" si="1"/>
        <v>45876</v>
      </c>
      <c r="Q22" s="7" t="str">
        <f t="shared" ca="1" si="2"/>
        <v>4 ano(s)</v>
      </c>
      <c r="R22" s="9">
        <f ca="1">IFERROR(_xlfn.DAYS(Tabela27271516583029313531213[[#This Row],[DIA HOJE]],Tabela27271516583029313531213[[#This Row],[Data Última Compra]]),"0")</f>
        <v>13</v>
      </c>
      <c r="S22" s="8" t="str">
        <f>IF(OR(J22="-",J22=0),"NUNCA COMPROU",
IF(AND(J22&gt;=1,J22&lt;=30),"&lt;=30 DIAS",
IF(AND(J22&gt;=1,J22&lt;=45),"45 DIAS",
IF(AND(J22&gt;=1,J22&lt;=60),"60 DIAS",
IF(AND(J22&gt;=1,J22&lt;=90),"90 DIAS",
"ACIMA DE 90 DIAS")))))</f>
        <v>ACIMA DE 90 DIAS</v>
      </c>
      <c r="T22" s="9" t="str">
        <f>UPPER(TEXT(Tabela27271516583029313531213[[#This Row],[Data de Cadastro]],"MMMM"))</f>
        <v>OUTUBRO</v>
      </c>
      <c r="U22" s="9" t="str">
        <f>UPPER(TEXT(Tabela27271516583029313531213[[#This Row],[Data de Cadastro]],"AAAA"))</f>
        <v>2021</v>
      </c>
      <c r="V22" s="9" t="str">
        <f>UPPER(TEXT(Tabela27271516583029313531213[[#This Row],[Data Última Compra]],"MMM/AAA"))</f>
        <v>JUL/2025</v>
      </c>
    </row>
    <row r="23" spans="1:22" x14ac:dyDescent="0.25">
      <c r="A23" s="3">
        <f t="shared" si="0"/>
        <v>2</v>
      </c>
      <c r="B23" s="3" t="s">
        <v>3972</v>
      </c>
      <c r="C23" s="4" t="s">
        <v>2849</v>
      </c>
      <c r="D23" s="4">
        <v>86078</v>
      </c>
      <c r="E23" s="4" t="s">
        <v>80</v>
      </c>
      <c r="F23" s="4" t="s">
        <v>17</v>
      </c>
      <c r="G23" s="4" t="s">
        <v>18</v>
      </c>
      <c r="H23" s="4" t="s">
        <v>2873</v>
      </c>
      <c r="I23" s="4" t="s">
        <v>81</v>
      </c>
      <c r="J23" s="4" t="s">
        <v>40</v>
      </c>
      <c r="K23" s="28" t="s">
        <v>31</v>
      </c>
      <c r="L23" s="28">
        <v>21</v>
      </c>
      <c r="M23" s="4">
        <v>2</v>
      </c>
      <c r="N23" s="5">
        <v>44477</v>
      </c>
      <c r="O23" s="10">
        <v>45848</v>
      </c>
      <c r="P23" s="6">
        <f t="shared" ca="1" si="1"/>
        <v>45876</v>
      </c>
      <c r="Q23" s="7" t="str">
        <f t="shared" ca="1" si="2"/>
        <v>4 ano(s)</v>
      </c>
      <c r="R23" s="9">
        <f ca="1">IFERROR(_xlfn.DAYS(Tabela27271516583029313531213[[#This Row],[DIA HOJE]],Tabela27271516583029313531213[[#This Row],[Data Última Compra]]),"0")</f>
        <v>28</v>
      </c>
      <c r="S23" s="8" t="str">
        <f>IF(OR(J23="-",J23=0),"NUNCA COMPROU",
IF(AND(J23&gt;=1,J23&lt;=30),"&lt;=30 DIAS",
IF(AND(J23&gt;=1,J23&lt;=45),"45 DIAS",
IF(AND(J23&gt;=1,J23&lt;=60),"60 DIAS",
IF(AND(J23&gt;=1,J23&lt;=90),"90 DIAS",
"ACIMA DE 90 DIAS")))))</f>
        <v>ACIMA DE 90 DIAS</v>
      </c>
      <c r="T23" s="9" t="str">
        <f>UPPER(TEXT(Tabela27271516583029313531213[[#This Row],[Data de Cadastro]],"MMMM"))</f>
        <v>OUTUBRO</v>
      </c>
      <c r="U23" s="9" t="str">
        <f>UPPER(TEXT(Tabela27271516583029313531213[[#This Row],[Data de Cadastro]],"AAAA"))</f>
        <v>2021</v>
      </c>
      <c r="V23" s="9" t="str">
        <f>UPPER(TEXT(Tabela27271516583029313531213[[#This Row],[Data Última Compra]],"MMM/AAA"))</f>
        <v>JUL/2025</v>
      </c>
    </row>
    <row r="24" spans="1:22" x14ac:dyDescent="0.25">
      <c r="A24" s="3">
        <f t="shared" si="0"/>
        <v>0</v>
      </c>
      <c r="B24" s="3" t="s">
        <v>3972</v>
      </c>
      <c r="C24" s="4" t="s">
        <v>2847</v>
      </c>
      <c r="D24" s="4">
        <v>87420</v>
      </c>
      <c r="E24" s="4" t="s">
        <v>82</v>
      </c>
      <c r="F24" s="4" t="s">
        <v>17</v>
      </c>
      <c r="G24" s="4" t="s">
        <v>18</v>
      </c>
      <c r="H24" s="4" t="s">
        <v>2874</v>
      </c>
      <c r="I24" s="4" t="s">
        <v>83</v>
      </c>
      <c r="J24" s="4" t="s">
        <v>30</v>
      </c>
      <c r="K24" s="28" t="s">
        <v>31</v>
      </c>
      <c r="L24" s="28">
        <v>235</v>
      </c>
      <c r="M24" s="4">
        <v>0</v>
      </c>
      <c r="N24" s="5">
        <v>44496</v>
      </c>
      <c r="O24" s="10">
        <v>45634</v>
      </c>
      <c r="P24" s="6">
        <f t="shared" ca="1" si="1"/>
        <v>45876</v>
      </c>
      <c r="Q24" s="7" t="str">
        <f t="shared" ca="1" si="2"/>
        <v>4 ano(s)</v>
      </c>
      <c r="R24" s="9">
        <f ca="1">IFERROR(_xlfn.DAYS(Tabela27271516583029313531213[[#This Row],[DIA HOJE]],Tabela27271516583029313531213[[#This Row],[Data Última Compra]]),"0")</f>
        <v>242</v>
      </c>
      <c r="S24" s="8" t="str">
        <f>IF(OR(J24="-",J24=0),"NUNCA COMPROU",
IF(AND(J24&gt;=1,J24&lt;=30),"&lt;=30 DIAS",
IF(AND(J24&gt;=1,J24&lt;=45),"45 DIAS",
IF(AND(J24&gt;=1,J24&lt;=60),"60 DIAS",
IF(AND(J24&gt;=1,J24&lt;=90),"90 DIAS",
"ACIMA DE 90 DIAS")))))</f>
        <v>ACIMA DE 90 DIAS</v>
      </c>
      <c r="T24" s="9" t="str">
        <f>UPPER(TEXT(Tabela27271516583029313531213[[#This Row],[Data de Cadastro]],"MMMM"))</f>
        <v>OUTUBRO</v>
      </c>
      <c r="U24" s="9" t="str">
        <f>UPPER(TEXT(Tabela27271516583029313531213[[#This Row],[Data de Cadastro]],"AAAA"))</f>
        <v>2021</v>
      </c>
      <c r="V24" s="9" t="str">
        <f>UPPER(TEXT(Tabela27271516583029313531213[[#This Row],[Data Última Compra]],"MMM/AAA"))</f>
        <v>DEZ/2024</v>
      </c>
    </row>
    <row r="25" spans="1:22" x14ac:dyDescent="0.25">
      <c r="A25" s="3">
        <f t="shared" si="0"/>
        <v>1</v>
      </c>
      <c r="B25" s="3" t="s">
        <v>3972</v>
      </c>
      <c r="C25" s="4" t="s">
        <v>2849</v>
      </c>
      <c r="D25" s="4">
        <v>88112</v>
      </c>
      <c r="E25" s="4" t="s">
        <v>84</v>
      </c>
      <c r="F25" s="4" t="s">
        <v>17</v>
      </c>
      <c r="G25" s="4" t="s">
        <v>18</v>
      </c>
      <c r="H25" s="4" t="s">
        <v>2875</v>
      </c>
      <c r="I25" s="4" t="s">
        <v>85</v>
      </c>
      <c r="J25" s="4" t="s">
        <v>24</v>
      </c>
      <c r="K25" s="28" t="s">
        <v>25</v>
      </c>
      <c r="L25" s="28">
        <v>9</v>
      </c>
      <c r="M25" s="4">
        <v>1</v>
      </c>
      <c r="N25" s="5">
        <v>44505</v>
      </c>
      <c r="O25" s="10">
        <v>45860</v>
      </c>
      <c r="P25" s="6">
        <f t="shared" ca="1" si="1"/>
        <v>45876</v>
      </c>
      <c r="Q25" s="7" t="str">
        <f t="shared" ca="1" si="2"/>
        <v>4 ano(s)</v>
      </c>
      <c r="R25" s="9">
        <f ca="1">IFERROR(_xlfn.DAYS(Tabela27271516583029313531213[[#This Row],[DIA HOJE]],Tabela27271516583029313531213[[#This Row],[Data Última Compra]]),"0")</f>
        <v>16</v>
      </c>
      <c r="S25" s="8" t="str">
        <f>IF(OR(J25="-",J25=0),"NUNCA COMPROU",
IF(AND(J25&gt;=1,J25&lt;=30),"&lt;=30 DIAS",
IF(AND(J25&gt;=1,J25&lt;=45),"45 DIAS",
IF(AND(J25&gt;=1,J25&lt;=60),"60 DIAS",
IF(AND(J25&gt;=1,J25&lt;=90),"90 DIAS",
"ACIMA DE 90 DIAS")))))</f>
        <v>ACIMA DE 90 DIAS</v>
      </c>
      <c r="T25" s="9" t="str">
        <f>UPPER(TEXT(Tabela27271516583029313531213[[#This Row],[Data de Cadastro]],"MMMM"))</f>
        <v>NOVEMBRO</v>
      </c>
      <c r="U25" s="9" t="str">
        <f>UPPER(TEXT(Tabela27271516583029313531213[[#This Row],[Data de Cadastro]],"AAAA"))</f>
        <v>2021</v>
      </c>
      <c r="V25" s="9" t="str">
        <f>UPPER(TEXT(Tabela27271516583029313531213[[#This Row],[Data Última Compra]],"MMM/AAA"))</f>
        <v>JUL/2025</v>
      </c>
    </row>
    <row r="26" spans="1:22" x14ac:dyDescent="0.25">
      <c r="A26" s="3">
        <f t="shared" si="0"/>
        <v>1</v>
      </c>
      <c r="B26" s="3" t="s">
        <v>3972</v>
      </c>
      <c r="C26" s="4" t="s">
        <v>2849</v>
      </c>
      <c r="D26" s="4">
        <v>89614</v>
      </c>
      <c r="E26" s="4" t="s">
        <v>86</v>
      </c>
      <c r="F26" s="4" t="s">
        <v>17</v>
      </c>
      <c r="G26" s="4" t="s">
        <v>18</v>
      </c>
      <c r="H26" s="4" t="s">
        <v>2876</v>
      </c>
      <c r="I26" s="4" t="s">
        <v>87</v>
      </c>
      <c r="J26" s="4" t="s">
        <v>40</v>
      </c>
      <c r="K26" s="28" t="s">
        <v>31</v>
      </c>
      <c r="L26" s="28">
        <v>23</v>
      </c>
      <c r="M26" s="4">
        <v>1</v>
      </c>
      <c r="N26" s="5">
        <v>44522</v>
      </c>
      <c r="O26" s="10">
        <v>45846</v>
      </c>
      <c r="P26" s="6">
        <f t="shared" ca="1" si="1"/>
        <v>45876</v>
      </c>
      <c r="Q26" s="7" t="str">
        <f t="shared" ca="1" si="2"/>
        <v>4 ano(s)</v>
      </c>
      <c r="R26" s="9">
        <f ca="1">IFERROR(_xlfn.DAYS(Tabela27271516583029313531213[[#This Row],[DIA HOJE]],Tabela27271516583029313531213[[#This Row],[Data Última Compra]]),"0")</f>
        <v>30</v>
      </c>
      <c r="S26" s="8" t="str">
        <f>IF(OR(J26="-",J26=0),"NUNCA COMPROU",
IF(AND(J26&gt;=1,J26&lt;=30),"&lt;=30 DIAS",
IF(AND(J26&gt;=1,J26&lt;=45),"45 DIAS",
IF(AND(J26&gt;=1,J26&lt;=60),"60 DIAS",
IF(AND(J26&gt;=1,J26&lt;=90),"90 DIAS",
"ACIMA DE 90 DIAS")))))</f>
        <v>ACIMA DE 90 DIAS</v>
      </c>
      <c r="T26" s="9" t="str">
        <f>UPPER(TEXT(Tabela27271516583029313531213[[#This Row],[Data de Cadastro]],"MMMM"))</f>
        <v>NOVEMBRO</v>
      </c>
      <c r="U26" s="9" t="str">
        <f>UPPER(TEXT(Tabela27271516583029313531213[[#This Row],[Data de Cadastro]],"AAAA"))</f>
        <v>2021</v>
      </c>
      <c r="V26" s="9" t="str">
        <f>UPPER(TEXT(Tabela27271516583029313531213[[#This Row],[Data Última Compra]],"MMM/AAA"))</f>
        <v>JUL/2025</v>
      </c>
    </row>
    <row r="27" spans="1:22" x14ac:dyDescent="0.25">
      <c r="A27" s="3">
        <f t="shared" si="0"/>
        <v>0</v>
      </c>
      <c r="B27" s="3" t="s">
        <v>3972</v>
      </c>
      <c r="C27" s="4" t="s">
        <v>2847</v>
      </c>
      <c r="D27" s="4">
        <v>91313</v>
      </c>
      <c r="E27" s="4" t="s">
        <v>88</v>
      </c>
      <c r="F27" s="4" t="s">
        <v>17</v>
      </c>
      <c r="G27" s="4" t="s">
        <v>18</v>
      </c>
      <c r="H27" s="4" t="s">
        <v>2877</v>
      </c>
      <c r="I27" s="4" t="s">
        <v>89</v>
      </c>
      <c r="J27" s="4" t="s">
        <v>24</v>
      </c>
      <c r="K27" s="28" t="s">
        <v>25</v>
      </c>
      <c r="L27" s="28">
        <v>98</v>
      </c>
      <c r="M27" s="4">
        <v>0</v>
      </c>
      <c r="N27" s="5">
        <v>44526</v>
      </c>
      <c r="O27" s="10">
        <v>45771</v>
      </c>
      <c r="P27" s="6">
        <f t="shared" ca="1" si="1"/>
        <v>45876</v>
      </c>
      <c r="Q27" s="7" t="str">
        <f t="shared" ca="1" si="2"/>
        <v>4 ano(s)</v>
      </c>
      <c r="R27" s="9">
        <f ca="1">IFERROR(_xlfn.DAYS(Tabela27271516583029313531213[[#This Row],[DIA HOJE]],Tabela27271516583029313531213[[#This Row],[Data Última Compra]]),"0")</f>
        <v>105</v>
      </c>
      <c r="S27" s="8" t="str">
        <f>IF(OR(J27="-",J27=0),"NUNCA COMPROU",
IF(AND(J27&gt;=1,J27&lt;=30),"&lt;=30 DIAS",
IF(AND(J27&gt;=1,J27&lt;=45),"45 DIAS",
IF(AND(J27&gt;=1,J27&lt;=60),"60 DIAS",
IF(AND(J27&gt;=1,J27&lt;=90),"90 DIAS",
"ACIMA DE 90 DIAS")))))</f>
        <v>ACIMA DE 90 DIAS</v>
      </c>
      <c r="T27" s="9" t="str">
        <f>UPPER(TEXT(Tabela27271516583029313531213[[#This Row],[Data de Cadastro]],"MMMM"))</f>
        <v>NOVEMBRO</v>
      </c>
      <c r="U27" s="9" t="str">
        <f>UPPER(TEXT(Tabela27271516583029313531213[[#This Row],[Data de Cadastro]],"AAAA"))</f>
        <v>2021</v>
      </c>
      <c r="V27" s="9" t="str">
        <f>UPPER(TEXT(Tabela27271516583029313531213[[#This Row],[Data Última Compra]],"MMM/AAA"))</f>
        <v>ABR/2025</v>
      </c>
    </row>
    <row r="28" spans="1:22" x14ac:dyDescent="0.25">
      <c r="A28" s="3">
        <f t="shared" si="0"/>
        <v>0</v>
      </c>
      <c r="B28" s="3" t="s">
        <v>3972</v>
      </c>
      <c r="C28" s="4" t="s">
        <v>2847</v>
      </c>
      <c r="D28" s="4">
        <v>92934</v>
      </c>
      <c r="E28" s="4" t="s">
        <v>90</v>
      </c>
      <c r="F28" s="4" t="s">
        <v>17</v>
      </c>
      <c r="G28" s="4" t="s">
        <v>18</v>
      </c>
      <c r="H28" s="4" t="s">
        <v>2878</v>
      </c>
      <c r="I28" s="4" t="s">
        <v>91</v>
      </c>
      <c r="J28" s="4" t="s">
        <v>24</v>
      </c>
      <c r="K28" s="28" t="s">
        <v>25</v>
      </c>
      <c r="L28" s="28">
        <v>204</v>
      </c>
      <c r="M28" s="4">
        <v>0</v>
      </c>
      <c r="N28" s="5">
        <v>44530</v>
      </c>
      <c r="O28" s="10">
        <v>45665</v>
      </c>
      <c r="P28" s="6">
        <f t="shared" ca="1" si="1"/>
        <v>45876</v>
      </c>
      <c r="Q28" s="7" t="str">
        <f t="shared" ca="1" si="2"/>
        <v>4 ano(s)</v>
      </c>
      <c r="R28" s="9">
        <f ca="1">IFERROR(_xlfn.DAYS(Tabela27271516583029313531213[[#This Row],[DIA HOJE]],Tabela27271516583029313531213[[#This Row],[Data Última Compra]]),"0")</f>
        <v>211</v>
      </c>
      <c r="S28" s="8" t="str">
        <f>IF(OR(J28="-",J28=0),"NUNCA COMPROU",
IF(AND(J28&gt;=1,J28&lt;=30),"&lt;=30 DIAS",
IF(AND(J28&gt;=1,J28&lt;=45),"45 DIAS",
IF(AND(J28&gt;=1,J28&lt;=60),"60 DIAS",
IF(AND(J28&gt;=1,J28&lt;=90),"90 DIAS",
"ACIMA DE 90 DIAS")))))</f>
        <v>ACIMA DE 90 DIAS</v>
      </c>
      <c r="T28" s="9" t="str">
        <f>UPPER(TEXT(Tabela27271516583029313531213[[#This Row],[Data de Cadastro]],"MMMM"))</f>
        <v>NOVEMBRO</v>
      </c>
      <c r="U28" s="9" t="str">
        <f>UPPER(TEXT(Tabela27271516583029313531213[[#This Row],[Data de Cadastro]],"AAAA"))</f>
        <v>2021</v>
      </c>
      <c r="V28" s="9" t="str">
        <f>UPPER(TEXT(Tabela27271516583029313531213[[#This Row],[Data Última Compra]],"MMM/AAA"))</f>
        <v>JAN/2025</v>
      </c>
    </row>
    <row r="29" spans="1:22" x14ac:dyDescent="0.25">
      <c r="A29" s="3" t="str">
        <f t="shared" si="0"/>
        <v>&gt;=3</v>
      </c>
      <c r="B29" s="3" t="s">
        <v>3972</v>
      </c>
      <c r="C29" s="4" t="s">
        <v>2849</v>
      </c>
      <c r="D29" s="4">
        <v>94339</v>
      </c>
      <c r="E29" s="4" t="s">
        <v>92</v>
      </c>
      <c r="F29" s="4" t="s">
        <v>17</v>
      </c>
      <c r="G29" s="4" t="s">
        <v>18</v>
      </c>
      <c r="H29" s="4" t="s">
        <v>2879</v>
      </c>
      <c r="I29" s="4" t="s">
        <v>93</v>
      </c>
      <c r="J29" s="4" t="s">
        <v>24</v>
      </c>
      <c r="K29" s="28" t="s">
        <v>25</v>
      </c>
      <c r="L29" s="28">
        <v>13</v>
      </c>
      <c r="M29" s="4">
        <v>4</v>
      </c>
      <c r="N29" s="5">
        <v>44537</v>
      </c>
      <c r="O29" s="10">
        <v>45856</v>
      </c>
      <c r="P29" s="6">
        <f t="shared" ca="1" si="1"/>
        <v>45876</v>
      </c>
      <c r="Q29" s="7" t="str">
        <f t="shared" ca="1" si="2"/>
        <v>4 ano(s)</v>
      </c>
      <c r="R29" s="9">
        <f ca="1">IFERROR(_xlfn.DAYS(Tabela27271516583029313531213[[#This Row],[DIA HOJE]],Tabela27271516583029313531213[[#This Row],[Data Última Compra]]),"0")</f>
        <v>20</v>
      </c>
      <c r="S29" s="8" t="str">
        <f>IF(OR(J29="-",J29=0),"NUNCA COMPROU",
IF(AND(J29&gt;=1,J29&lt;=30),"&lt;=30 DIAS",
IF(AND(J29&gt;=1,J29&lt;=45),"45 DIAS",
IF(AND(J29&gt;=1,J29&lt;=60),"60 DIAS",
IF(AND(J29&gt;=1,J29&lt;=90),"90 DIAS",
"ACIMA DE 90 DIAS")))))</f>
        <v>ACIMA DE 90 DIAS</v>
      </c>
      <c r="T29" s="9" t="str">
        <f>UPPER(TEXT(Tabela27271516583029313531213[[#This Row],[Data de Cadastro]],"MMMM"))</f>
        <v>DEZEMBRO</v>
      </c>
      <c r="U29" s="9" t="str">
        <f>UPPER(TEXT(Tabela27271516583029313531213[[#This Row],[Data de Cadastro]],"AAAA"))</f>
        <v>2021</v>
      </c>
      <c r="V29" s="9" t="str">
        <f>UPPER(TEXT(Tabela27271516583029313531213[[#This Row],[Data Última Compra]],"MMM/AAA"))</f>
        <v>JUL/2025</v>
      </c>
    </row>
    <row r="30" spans="1:22" x14ac:dyDescent="0.25">
      <c r="A30" s="3">
        <f t="shared" si="0"/>
        <v>1</v>
      </c>
      <c r="B30" s="3" t="s">
        <v>3972</v>
      </c>
      <c r="C30" s="4" t="s">
        <v>2849</v>
      </c>
      <c r="D30" s="4">
        <v>94442</v>
      </c>
      <c r="E30" s="4" t="s">
        <v>94</v>
      </c>
      <c r="F30" s="4" t="s">
        <v>55</v>
      </c>
      <c r="G30" s="4" t="s">
        <v>56</v>
      </c>
      <c r="H30" s="4" t="s">
        <v>2880</v>
      </c>
      <c r="I30" s="4" t="s">
        <v>95</v>
      </c>
      <c r="J30" s="4" t="s">
        <v>30</v>
      </c>
      <c r="K30" s="28" t="s">
        <v>31</v>
      </c>
      <c r="L30" s="28">
        <v>2</v>
      </c>
      <c r="M30" s="4">
        <v>1</v>
      </c>
      <c r="N30" s="5">
        <v>44538</v>
      </c>
      <c r="O30" s="10">
        <v>45867</v>
      </c>
      <c r="P30" s="6">
        <f t="shared" ca="1" si="1"/>
        <v>45876</v>
      </c>
      <c r="Q30" s="7" t="str">
        <f t="shared" ca="1" si="2"/>
        <v>4 ano(s)</v>
      </c>
      <c r="R30" s="9">
        <f ca="1">IFERROR(_xlfn.DAYS(Tabela27271516583029313531213[[#This Row],[DIA HOJE]],Tabela27271516583029313531213[[#This Row],[Data Última Compra]]),"0")</f>
        <v>9</v>
      </c>
      <c r="S30" s="8" t="str">
        <f>IF(OR(J30="-",J30=0),"NUNCA COMPROU",
IF(AND(J30&gt;=1,J30&lt;=30),"&lt;=30 DIAS",
IF(AND(J30&gt;=1,J30&lt;=45),"45 DIAS",
IF(AND(J30&gt;=1,J30&lt;=60),"60 DIAS",
IF(AND(J30&gt;=1,J30&lt;=90),"90 DIAS",
"ACIMA DE 90 DIAS")))))</f>
        <v>ACIMA DE 90 DIAS</v>
      </c>
      <c r="T30" s="9" t="str">
        <f>UPPER(TEXT(Tabela27271516583029313531213[[#This Row],[Data de Cadastro]],"MMMM"))</f>
        <v>DEZEMBRO</v>
      </c>
      <c r="U30" s="9" t="str">
        <f>UPPER(TEXT(Tabela27271516583029313531213[[#This Row],[Data de Cadastro]],"AAAA"))</f>
        <v>2021</v>
      </c>
      <c r="V30" s="9" t="str">
        <f>UPPER(TEXT(Tabela27271516583029313531213[[#This Row],[Data Última Compra]],"MMM/AAA"))</f>
        <v>JUL/2025</v>
      </c>
    </row>
    <row r="31" spans="1:22" x14ac:dyDescent="0.25">
      <c r="A31" s="3">
        <f t="shared" si="0"/>
        <v>2</v>
      </c>
      <c r="B31" s="3" t="s">
        <v>3972</v>
      </c>
      <c r="C31" s="4" t="s">
        <v>2849</v>
      </c>
      <c r="D31" s="4">
        <v>94654</v>
      </c>
      <c r="E31" s="4" t="s">
        <v>96</v>
      </c>
      <c r="F31" s="4" t="s">
        <v>17</v>
      </c>
      <c r="G31" s="4" t="s">
        <v>18</v>
      </c>
      <c r="H31" s="4" t="s">
        <v>2881</v>
      </c>
      <c r="I31" s="4" t="s">
        <v>97</v>
      </c>
      <c r="J31" s="4" t="s">
        <v>40</v>
      </c>
      <c r="K31" s="28" t="s">
        <v>31</v>
      </c>
      <c r="L31" s="28">
        <v>7</v>
      </c>
      <c r="M31" s="4">
        <v>2</v>
      </c>
      <c r="N31" s="5">
        <v>44539</v>
      </c>
      <c r="O31" s="10">
        <v>45862</v>
      </c>
      <c r="P31" s="6">
        <f t="shared" ca="1" si="1"/>
        <v>45876</v>
      </c>
      <c r="Q31" s="7" t="str">
        <f t="shared" ca="1" si="2"/>
        <v>4 ano(s)</v>
      </c>
      <c r="R31" s="9">
        <f ca="1">IFERROR(_xlfn.DAYS(Tabela27271516583029313531213[[#This Row],[DIA HOJE]],Tabela27271516583029313531213[[#This Row],[Data Última Compra]]),"0")</f>
        <v>14</v>
      </c>
      <c r="S31" s="8" t="str">
        <f>IF(OR(J31="-",J31=0),"NUNCA COMPROU",
IF(AND(J31&gt;=1,J31&lt;=30),"&lt;=30 DIAS",
IF(AND(J31&gt;=1,J31&lt;=45),"45 DIAS",
IF(AND(J31&gt;=1,J31&lt;=60),"60 DIAS",
IF(AND(J31&gt;=1,J31&lt;=90),"90 DIAS",
"ACIMA DE 90 DIAS")))))</f>
        <v>ACIMA DE 90 DIAS</v>
      </c>
      <c r="T31" s="9" t="str">
        <f>UPPER(TEXT(Tabela27271516583029313531213[[#This Row],[Data de Cadastro]],"MMMM"))</f>
        <v>DEZEMBRO</v>
      </c>
      <c r="U31" s="9" t="str">
        <f>UPPER(TEXT(Tabela27271516583029313531213[[#This Row],[Data de Cadastro]],"AAAA"))</f>
        <v>2021</v>
      </c>
      <c r="V31" s="9" t="str">
        <f>UPPER(TEXT(Tabela27271516583029313531213[[#This Row],[Data Última Compra]],"MMM/AAA"))</f>
        <v>JUL/2025</v>
      </c>
    </row>
    <row r="32" spans="1:22" x14ac:dyDescent="0.25">
      <c r="A32" s="3" t="str">
        <f t="shared" si="0"/>
        <v>&gt;=3</v>
      </c>
      <c r="B32" s="3" t="s">
        <v>3972</v>
      </c>
      <c r="C32" s="4" t="s">
        <v>2849</v>
      </c>
      <c r="D32" s="4">
        <v>95363</v>
      </c>
      <c r="E32" s="4" t="s">
        <v>98</v>
      </c>
      <c r="F32" s="4" t="s">
        <v>17</v>
      </c>
      <c r="G32" s="4" t="s">
        <v>18</v>
      </c>
      <c r="H32" s="4" t="s">
        <v>2882</v>
      </c>
      <c r="I32" s="4" t="s">
        <v>99</v>
      </c>
      <c r="J32" s="4" t="s">
        <v>30</v>
      </c>
      <c r="K32" s="28" t="s">
        <v>21</v>
      </c>
      <c r="L32" s="28">
        <v>16</v>
      </c>
      <c r="M32" s="4">
        <v>3</v>
      </c>
      <c r="N32" s="5">
        <v>44543</v>
      </c>
      <c r="O32" s="10">
        <v>45853</v>
      </c>
      <c r="P32" s="6">
        <f t="shared" ca="1" si="1"/>
        <v>45876</v>
      </c>
      <c r="Q32" s="7" t="str">
        <f t="shared" ca="1" si="2"/>
        <v>4 ano(s)</v>
      </c>
      <c r="R32" s="9">
        <f ca="1">IFERROR(_xlfn.DAYS(Tabela27271516583029313531213[[#This Row],[DIA HOJE]],Tabela27271516583029313531213[[#This Row],[Data Última Compra]]),"0")</f>
        <v>23</v>
      </c>
      <c r="S32" s="8" t="str">
        <f>IF(OR(J32="-",J32=0),"NUNCA COMPROU",
IF(AND(J32&gt;=1,J32&lt;=30),"&lt;=30 DIAS",
IF(AND(J32&gt;=1,J32&lt;=45),"45 DIAS",
IF(AND(J32&gt;=1,J32&lt;=60),"60 DIAS",
IF(AND(J32&gt;=1,J32&lt;=90),"90 DIAS",
"ACIMA DE 90 DIAS")))))</f>
        <v>ACIMA DE 90 DIAS</v>
      </c>
      <c r="T32" s="9" t="str">
        <f>UPPER(TEXT(Tabela27271516583029313531213[[#This Row],[Data de Cadastro]],"MMMM"))</f>
        <v>DEZEMBRO</v>
      </c>
      <c r="U32" s="9" t="str">
        <f>UPPER(TEXT(Tabela27271516583029313531213[[#This Row],[Data de Cadastro]],"AAAA"))</f>
        <v>2021</v>
      </c>
      <c r="V32" s="9" t="str">
        <f>UPPER(TEXT(Tabela27271516583029313531213[[#This Row],[Data Última Compra]],"MMM/AAA"))</f>
        <v>JUL/2025</v>
      </c>
    </row>
    <row r="33" spans="1:22" x14ac:dyDescent="0.25">
      <c r="A33" s="3">
        <f t="shared" si="0"/>
        <v>0</v>
      </c>
      <c r="B33" s="3" t="s">
        <v>3972</v>
      </c>
      <c r="C33" s="4" t="s">
        <v>2847</v>
      </c>
      <c r="D33" s="4">
        <v>97354</v>
      </c>
      <c r="E33" s="4" t="s">
        <v>100</v>
      </c>
      <c r="F33" s="4" t="s">
        <v>17</v>
      </c>
      <c r="G33" s="4" t="s">
        <v>18</v>
      </c>
      <c r="H33" s="4" t="s">
        <v>2883</v>
      </c>
      <c r="I33" s="4" t="s">
        <v>101</v>
      </c>
      <c r="J33" s="4" t="s">
        <v>36</v>
      </c>
      <c r="K33" s="28" t="s">
        <v>31</v>
      </c>
      <c r="L33" s="28">
        <v>398</v>
      </c>
      <c r="M33" s="4">
        <v>0</v>
      </c>
      <c r="N33" s="5">
        <v>44553</v>
      </c>
      <c r="O33" s="10">
        <v>45471</v>
      </c>
      <c r="P33" s="6">
        <f t="shared" ca="1" si="1"/>
        <v>45876</v>
      </c>
      <c r="Q33" s="7" t="str">
        <f t="shared" ca="1" si="2"/>
        <v>4 ano(s)</v>
      </c>
      <c r="R33" s="9">
        <f ca="1">IFERROR(_xlfn.DAYS(Tabela27271516583029313531213[[#This Row],[DIA HOJE]],Tabela27271516583029313531213[[#This Row],[Data Última Compra]]),"0")</f>
        <v>405</v>
      </c>
      <c r="S33" s="8" t="str">
        <f>IF(OR(J33="-",J33=0),"NUNCA COMPROU",
IF(AND(J33&gt;=1,J33&lt;=30),"&lt;=30 DIAS",
IF(AND(J33&gt;=1,J33&lt;=45),"45 DIAS",
IF(AND(J33&gt;=1,J33&lt;=60),"60 DIAS",
IF(AND(J33&gt;=1,J33&lt;=90),"90 DIAS",
"ACIMA DE 90 DIAS")))))</f>
        <v>ACIMA DE 90 DIAS</v>
      </c>
      <c r="T33" s="9" t="str">
        <f>UPPER(TEXT(Tabela27271516583029313531213[[#This Row],[Data de Cadastro]],"MMMM"))</f>
        <v>DEZEMBRO</v>
      </c>
      <c r="U33" s="9" t="str">
        <f>UPPER(TEXT(Tabela27271516583029313531213[[#This Row],[Data de Cadastro]],"AAAA"))</f>
        <v>2021</v>
      </c>
      <c r="V33" s="9" t="str">
        <f>UPPER(TEXT(Tabela27271516583029313531213[[#This Row],[Data Última Compra]],"MMM/AAA"))</f>
        <v>JUN/2024</v>
      </c>
    </row>
    <row r="34" spans="1:22" x14ac:dyDescent="0.25">
      <c r="A34" s="3">
        <f t="shared" si="0"/>
        <v>0</v>
      </c>
      <c r="B34" s="3" t="s">
        <v>3972</v>
      </c>
      <c r="C34" s="4" t="s">
        <v>2847</v>
      </c>
      <c r="D34" s="4">
        <v>102225</v>
      </c>
      <c r="E34" s="4" t="s">
        <v>102</v>
      </c>
      <c r="F34" s="4" t="s">
        <v>17</v>
      </c>
      <c r="G34" s="4" t="s">
        <v>18</v>
      </c>
      <c r="H34" s="4" t="s">
        <v>2884</v>
      </c>
      <c r="I34" s="4" t="s">
        <v>103</v>
      </c>
      <c r="J34" s="4" t="s">
        <v>104</v>
      </c>
      <c r="K34" s="28" t="s">
        <v>25</v>
      </c>
      <c r="L34" s="28">
        <v>133</v>
      </c>
      <c r="M34" s="4">
        <v>0</v>
      </c>
      <c r="N34" s="5">
        <v>44594</v>
      </c>
      <c r="O34" s="10">
        <v>45736</v>
      </c>
      <c r="P34" s="6">
        <f t="shared" ca="1" si="1"/>
        <v>45876</v>
      </c>
      <c r="Q34" s="7" t="str">
        <f t="shared" ca="1" si="2"/>
        <v>4 ano(s)</v>
      </c>
      <c r="R34" s="9">
        <f ca="1">IFERROR(_xlfn.DAYS(Tabela27271516583029313531213[[#This Row],[DIA HOJE]],Tabela27271516583029313531213[[#This Row],[Data Última Compra]]),"0")</f>
        <v>140</v>
      </c>
      <c r="S34" s="8" t="str">
        <f>IF(OR(J34="-",J34=0),"NUNCA COMPROU",
IF(AND(J34&gt;=1,J34&lt;=30),"&lt;=30 DIAS",
IF(AND(J34&gt;=1,J34&lt;=45),"45 DIAS",
IF(AND(J34&gt;=1,J34&lt;=60),"60 DIAS",
IF(AND(J34&gt;=1,J34&lt;=90),"90 DIAS",
"ACIMA DE 90 DIAS")))))</f>
        <v>ACIMA DE 90 DIAS</v>
      </c>
      <c r="T34" s="9" t="str">
        <f>UPPER(TEXT(Tabela27271516583029313531213[[#This Row],[Data de Cadastro]],"MMMM"))</f>
        <v>FEVEREIRO</v>
      </c>
      <c r="U34" s="9" t="str">
        <f>UPPER(TEXT(Tabela27271516583029313531213[[#This Row],[Data de Cadastro]],"AAAA"))</f>
        <v>2022</v>
      </c>
      <c r="V34" s="9" t="str">
        <f>UPPER(TEXT(Tabela27271516583029313531213[[#This Row],[Data Última Compra]],"MMM/AAA"))</f>
        <v>MAR/2025</v>
      </c>
    </row>
    <row r="35" spans="1:22" x14ac:dyDescent="0.25">
      <c r="A35" s="3">
        <f t="shared" si="0"/>
        <v>0</v>
      </c>
      <c r="B35" s="3" t="s">
        <v>3972</v>
      </c>
      <c r="C35" s="4" t="s">
        <v>2847</v>
      </c>
      <c r="D35" s="4">
        <v>102466</v>
      </c>
      <c r="E35" s="4" t="s">
        <v>105</v>
      </c>
      <c r="F35" s="4" t="s">
        <v>17</v>
      </c>
      <c r="G35" s="4" t="s">
        <v>18</v>
      </c>
      <c r="H35" s="4" t="s">
        <v>2885</v>
      </c>
      <c r="I35" s="4" t="s">
        <v>106</v>
      </c>
      <c r="J35" s="4" t="s">
        <v>67</v>
      </c>
      <c r="K35" s="28" t="s">
        <v>59</v>
      </c>
      <c r="L35" s="28">
        <v>1269</v>
      </c>
      <c r="M35" s="4">
        <v>0</v>
      </c>
      <c r="N35" s="5">
        <v>44596</v>
      </c>
      <c r="O35" s="10">
        <v>44600</v>
      </c>
      <c r="P35" s="6">
        <f t="shared" ca="1" si="1"/>
        <v>45876</v>
      </c>
      <c r="Q35" s="7" t="str">
        <f t="shared" ca="1" si="2"/>
        <v>4 ano(s)</v>
      </c>
      <c r="R35" s="9">
        <f ca="1">IFERROR(_xlfn.DAYS(Tabela27271516583029313531213[[#This Row],[DIA HOJE]],Tabela27271516583029313531213[[#This Row],[Data Última Compra]]),"0")</f>
        <v>1276</v>
      </c>
      <c r="S35" s="8" t="str">
        <f>IF(OR(J35="-",J35=0),"NUNCA COMPROU",
IF(AND(J35&gt;=1,J35&lt;=30),"&lt;=30 DIAS",
IF(AND(J35&gt;=1,J35&lt;=45),"45 DIAS",
IF(AND(J35&gt;=1,J35&lt;=60),"60 DIAS",
IF(AND(J35&gt;=1,J35&lt;=90),"90 DIAS",
"ACIMA DE 90 DIAS")))))</f>
        <v>ACIMA DE 90 DIAS</v>
      </c>
      <c r="T35" s="9" t="str">
        <f>UPPER(TEXT(Tabela27271516583029313531213[[#This Row],[Data de Cadastro]],"MMMM"))</f>
        <v>FEVEREIRO</v>
      </c>
      <c r="U35" s="9" t="str">
        <f>UPPER(TEXT(Tabela27271516583029313531213[[#This Row],[Data de Cadastro]],"AAAA"))</f>
        <v>2022</v>
      </c>
      <c r="V35" s="9" t="str">
        <f>UPPER(TEXT(Tabela27271516583029313531213[[#This Row],[Data Última Compra]],"MMM/AAA"))</f>
        <v>FEV/2022</v>
      </c>
    </row>
    <row r="36" spans="1:22" x14ac:dyDescent="0.25">
      <c r="A36" s="3">
        <f t="shared" si="0"/>
        <v>0</v>
      </c>
      <c r="B36" s="3" t="s">
        <v>3972</v>
      </c>
      <c r="C36" s="4" t="s">
        <v>2847</v>
      </c>
      <c r="D36" s="4">
        <v>102856</v>
      </c>
      <c r="E36" s="4" t="s">
        <v>107</v>
      </c>
      <c r="F36" s="4" t="s">
        <v>17</v>
      </c>
      <c r="G36" s="4" t="s">
        <v>18</v>
      </c>
      <c r="H36" s="4" t="s">
        <v>2886</v>
      </c>
      <c r="I36" s="4" t="s">
        <v>108</v>
      </c>
      <c r="J36" s="4" t="s">
        <v>67</v>
      </c>
      <c r="K36" s="28" t="s">
        <v>59</v>
      </c>
      <c r="L36" s="28">
        <v>97</v>
      </c>
      <c r="M36" s="4">
        <v>0</v>
      </c>
      <c r="N36" s="5">
        <v>44599</v>
      </c>
      <c r="O36" s="10">
        <v>45772</v>
      </c>
      <c r="P36" s="6">
        <f t="shared" ca="1" si="1"/>
        <v>45876</v>
      </c>
      <c r="Q36" s="7" t="str">
        <f t="shared" ca="1" si="2"/>
        <v>4 ano(s)</v>
      </c>
      <c r="R36" s="9">
        <f ca="1">IFERROR(_xlfn.DAYS(Tabela27271516583029313531213[[#This Row],[DIA HOJE]],Tabela27271516583029313531213[[#This Row],[Data Última Compra]]),"0")</f>
        <v>104</v>
      </c>
      <c r="S36" s="8" t="str">
        <f>IF(OR(J36="-",J36=0),"NUNCA COMPROU",
IF(AND(J36&gt;=1,J36&lt;=30),"&lt;=30 DIAS",
IF(AND(J36&gt;=1,J36&lt;=45),"45 DIAS",
IF(AND(J36&gt;=1,J36&lt;=60),"60 DIAS",
IF(AND(J36&gt;=1,J36&lt;=90),"90 DIAS",
"ACIMA DE 90 DIAS")))))</f>
        <v>ACIMA DE 90 DIAS</v>
      </c>
      <c r="T36" s="9" t="str">
        <f>UPPER(TEXT(Tabela27271516583029313531213[[#This Row],[Data de Cadastro]],"MMMM"))</f>
        <v>FEVEREIRO</v>
      </c>
      <c r="U36" s="9" t="str">
        <f>UPPER(TEXT(Tabela27271516583029313531213[[#This Row],[Data de Cadastro]],"AAAA"))</f>
        <v>2022</v>
      </c>
      <c r="V36" s="9" t="str">
        <f>UPPER(TEXT(Tabela27271516583029313531213[[#This Row],[Data Última Compra]],"MMM/AAA"))</f>
        <v>ABR/2025</v>
      </c>
    </row>
    <row r="37" spans="1:22" x14ac:dyDescent="0.25">
      <c r="A37" s="3">
        <f t="shared" si="0"/>
        <v>2</v>
      </c>
      <c r="B37" s="3" t="s">
        <v>3972</v>
      </c>
      <c r="C37" s="4" t="s">
        <v>2857</v>
      </c>
      <c r="D37" s="4">
        <v>104178</v>
      </c>
      <c r="E37" s="4" t="s">
        <v>109</v>
      </c>
      <c r="F37" s="4" t="s">
        <v>17</v>
      </c>
      <c r="G37" s="4" t="s">
        <v>18</v>
      </c>
      <c r="H37" s="4" t="s">
        <v>2887</v>
      </c>
      <c r="I37" s="4" t="s">
        <v>110</v>
      </c>
      <c r="J37" s="4" t="s">
        <v>76</v>
      </c>
      <c r="K37" s="28" t="s">
        <v>77</v>
      </c>
      <c r="L37" s="28">
        <v>48</v>
      </c>
      <c r="M37" s="4">
        <v>2</v>
      </c>
      <c r="N37" s="5">
        <v>44609</v>
      </c>
      <c r="O37" s="10">
        <v>45821</v>
      </c>
      <c r="P37" s="6">
        <f t="shared" ca="1" si="1"/>
        <v>45876</v>
      </c>
      <c r="Q37" s="7" t="str">
        <f t="shared" ca="1" si="2"/>
        <v>4 ano(s)</v>
      </c>
      <c r="R37" s="9">
        <f ca="1">IFERROR(_xlfn.DAYS(Tabela27271516583029313531213[[#This Row],[DIA HOJE]],Tabela27271516583029313531213[[#This Row],[Data Última Compra]]),"0")</f>
        <v>55</v>
      </c>
      <c r="S37" s="8" t="str">
        <f>IF(OR(J37="-",J37=0),"NUNCA COMPROU",
IF(AND(J37&gt;=1,J37&lt;=30),"&lt;=30 DIAS",
IF(AND(J37&gt;=1,J37&lt;=45),"45 DIAS",
IF(AND(J37&gt;=1,J37&lt;=60),"60 DIAS",
IF(AND(J37&gt;=1,J37&lt;=90),"90 DIAS",
"ACIMA DE 90 DIAS")))))</f>
        <v>ACIMA DE 90 DIAS</v>
      </c>
      <c r="T37" s="9" t="str">
        <f>UPPER(TEXT(Tabela27271516583029313531213[[#This Row],[Data de Cadastro]],"MMMM"))</f>
        <v>FEVEREIRO</v>
      </c>
      <c r="U37" s="9" t="str">
        <f>UPPER(TEXT(Tabela27271516583029313531213[[#This Row],[Data de Cadastro]],"AAAA"))</f>
        <v>2022</v>
      </c>
      <c r="V37" s="9" t="str">
        <f>UPPER(TEXT(Tabela27271516583029313531213[[#This Row],[Data Última Compra]],"MMM/AAA"))</f>
        <v>JUN/2025</v>
      </c>
    </row>
    <row r="38" spans="1:22" x14ac:dyDescent="0.25">
      <c r="A38" s="3">
        <f t="shared" si="0"/>
        <v>1</v>
      </c>
      <c r="B38" s="3" t="s">
        <v>3972</v>
      </c>
      <c r="C38" s="4" t="s">
        <v>2849</v>
      </c>
      <c r="D38" s="4">
        <v>104841</v>
      </c>
      <c r="E38" s="4" t="s">
        <v>111</v>
      </c>
      <c r="F38" s="4" t="s">
        <v>17</v>
      </c>
      <c r="G38" s="4" t="s">
        <v>18</v>
      </c>
      <c r="H38" s="4" t="s">
        <v>2888</v>
      </c>
      <c r="I38" s="4" t="s">
        <v>112</v>
      </c>
      <c r="J38" s="4" t="s">
        <v>24</v>
      </c>
      <c r="K38" s="28" t="s">
        <v>25</v>
      </c>
      <c r="L38" s="28">
        <v>10</v>
      </c>
      <c r="M38" s="4">
        <v>1</v>
      </c>
      <c r="N38" s="5">
        <v>44614</v>
      </c>
      <c r="O38" s="10">
        <v>45859</v>
      </c>
      <c r="P38" s="6">
        <f t="shared" ca="1" si="1"/>
        <v>45876</v>
      </c>
      <c r="Q38" s="7" t="str">
        <f t="shared" ca="1" si="2"/>
        <v>4 ano(s)</v>
      </c>
      <c r="R38" s="9">
        <f ca="1">IFERROR(_xlfn.DAYS(Tabela27271516583029313531213[[#This Row],[DIA HOJE]],Tabela27271516583029313531213[[#This Row],[Data Última Compra]]),"0")</f>
        <v>17</v>
      </c>
      <c r="S38" s="8" t="str">
        <f>IF(OR(J38="-",J38=0),"NUNCA COMPROU",
IF(AND(J38&gt;=1,J38&lt;=30),"&lt;=30 DIAS",
IF(AND(J38&gt;=1,J38&lt;=45),"45 DIAS",
IF(AND(J38&gt;=1,J38&lt;=60),"60 DIAS",
IF(AND(J38&gt;=1,J38&lt;=90),"90 DIAS",
"ACIMA DE 90 DIAS")))))</f>
        <v>ACIMA DE 90 DIAS</v>
      </c>
      <c r="T38" s="9" t="str">
        <f>UPPER(TEXT(Tabela27271516583029313531213[[#This Row],[Data de Cadastro]],"MMMM"))</f>
        <v>FEVEREIRO</v>
      </c>
      <c r="U38" s="9" t="str">
        <f>UPPER(TEXT(Tabela27271516583029313531213[[#This Row],[Data de Cadastro]],"AAAA"))</f>
        <v>2022</v>
      </c>
      <c r="V38" s="9" t="str">
        <f>UPPER(TEXT(Tabela27271516583029313531213[[#This Row],[Data Última Compra]],"MMM/AAA"))</f>
        <v>JUL/2025</v>
      </c>
    </row>
    <row r="39" spans="1:22" x14ac:dyDescent="0.25">
      <c r="A39" s="3" t="str">
        <f t="shared" si="0"/>
        <v>&gt;=3</v>
      </c>
      <c r="B39" s="3" t="s">
        <v>3972</v>
      </c>
      <c r="C39" s="4" t="s">
        <v>2849</v>
      </c>
      <c r="D39" s="4">
        <v>105326</v>
      </c>
      <c r="E39" s="4" t="s">
        <v>113</v>
      </c>
      <c r="F39" s="4" t="s">
        <v>17</v>
      </c>
      <c r="G39" s="4" t="s">
        <v>18</v>
      </c>
      <c r="H39" s="4" t="s">
        <v>2889</v>
      </c>
      <c r="I39" s="4" t="s">
        <v>114</v>
      </c>
      <c r="J39" s="4" t="s">
        <v>24</v>
      </c>
      <c r="K39" s="28" t="s">
        <v>25</v>
      </c>
      <c r="L39" s="28">
        <v>15</v>
      </c>
      <c r="M39" s="4">
        <v>3</v>
      </c>
      <c r="N39" s="5">
        <v>44617</v>
      </c>
      <c r="O39" s="10">
        <v>45854</v>
      </c>
      <c r="P39" s="6">
        <f t="shared" ca="1" si="1"/>
        <v>45876</v>
      </c>
      <c r="Q39" s="7" t="str">
        <f t="shared" ca="1" si="2"/>
        <v>3 ano(s)</v>
      </c>
      <c r="R39" s="9">
        <f ca="1">IFERROR(_xlfn.DAYS(Tabela27271516583029313531213[[#This Row],[DIA HOJE]],Tabela27271516583029313531213[[#This Row],[Data Última Compra]]),"0")</f>
        <v>22</v>
      </c>
      <c r="S39" s="8" t="str">
        <f>IF(OR(J39="-",J39=0),"NUNCA COMPROU",
IF(AND(J39&gt;=1,J39&lt;=30),"&lt;=30 DIAS",
IF(AND(J39&gt;=1,J39&lt;=45),"45 DIAS",
IF(AND(J39&gt;=1,J39&lt;=60),"60 DIAS",
IF(AND(J39&gt;=1,J39&lt;=90),"90 DIAS",
"ACIMA DE 90 DIAS")))))</f>
        <v>ACIMA DE 90 DIAS</v>
      </c>
      <c r="T39" s="9" t="str">
        <f>UPPER(TEXT(Tabela27271516583029313531213[[#This Row],[Data de Cadastro]],"MMMM"))</f>
        <v>FEVEREIRO</v>
      </c>
      <c r="U39" s="9" t="str">
        <f>UPPER(TEXT(Tabela27271516583029313531213[[#This Row],[Data de Cadastro]],"AAAA"))</f>
        <v>2022</v>
      </c>
      <c r="V39" s="9" t="str">
        <f>UPPER(TEXT(Tabela27271516583029313531213[[#This Row],[Data Última Compra]],"MMM/AAA"))</f>
        <v>JUL/2025</v>
      </c>
    </row>
    <row r="40" spans="1:22" x14ac:dyDescent="0.25">
      <c r="A40" s="3">
        <f t="shared" si="0"/>
        <v>2</v>
      </c>
      <c r="B40" s="3" t="s">
        <v>3972</v>
      </c>
      <c r="C40" s="4" t="s">
        <v>2849</v>
      </c>
      <c r="D40" s="4">
        <v>106239</v>
      </c>
      <c r="E40" s="4" t="s">
        <v>117</v>
      </c>
      <c r="F40" s="4" t="s">
        <v>17</v>
      </c>
      <c r="G40" s="4" t="s">
        <v>18</v>
      </c>
      <c r="H40" s="4" t="s">
        <v>2891</v>
      </c>
      <c r="I40" s="4" t="s">
        <v>118</v>
      </c>
      <c r="J40" s="4" t="s">
        <v>40</v>
      </c>
      <c r="K40" s="28" t="s">
        <v>31</v>
      </c>
      <c r="L40" s="28">
        <v>9</v>
      </c>
      <c r="M40" s="4">
        <v>2</v>
      </c>
      <c r="N40" s="5">
        <v>44624</v>
      </c>
      <c r="O40" s="10">
        <v>45860</v>
      </c>
      <c r="P40" s="6">
        <f t="shared" ca="1" si="1"/>
        <v>45876</v>
      </c>
      <c r="Q40" s="7" t="str">
        <f t="shared" ca="1" si="2"/>
        <v>3 ano(s)</v>
      </c>
      <c r="R40" s="9">
        <f ca="1">IFERROR(_xlfn.DAYS(Tabela27271516583029313531213[[#This Row],[DIA HOJE]],Tabela27271516583029313531213[[#This Row],[Data Última Compra]]),"0")</f>
        <v>16</v>
      </c>
      <c r="S40" s="8" t="str">
        <f>IF(OR(J40="-",J40=0),"NUNCA COMPROU",
IF(AND(J40&gt;=1,J40&lt;=30),"&lt;=30 DIAS",
IF(AND(J40&gt;=1,J40&lt;=45),"45 DIAS",
IF(AND(J40&gt;=1,J40&lt;=60),"60 DIAS",
IF(AND(J40&gt;=1,J40&lt;=90),"90 DIAS",
"ACIMA DE 90 DIAS")))))</f>
        <v>ACIMA DE 90 DIAS</v>
      </c>
      <c r="T40" s="9" t="str">
        <f>UPPER(TEXT(Tabela27271516583029313531213[[#This Row],[Data de Cadastro]],"MMMM"))</f>
        <v>MARÇO</v>
      </c>
      <c r="U40" s="9" t="str">
        <f>UPPER(TEXT(Tabela27271516583029313531213[[#This Row],[Data de Cadastro]],"AAAA"))</f>
        <v>2022</v>
      </c>
      <c r="V40" s="9" t="str">
        <f>UPPER(TEXT(Tabela27271516583029313531213[[#This Row],[Data Última Compra]],"MMM/AAA"))</f>
        <v>JUL/2025</v>
      </c>
    </row>
    <row r="41" spans="1:22" x14ac:dyDescent="0.25">
      <c r="A41" s="3">
        <f t="shared" si="0"/>
        <v>0</v>
      </c>
      <c r="B41" s="3" t="s">
        <v>3972</v>
      </c>
      <c r="C41" s="4" t="s">
        <v>2847</v>
      </c>
      <c r="D41" s="4">
        <v>106211</v>
      </c>
      <c r="E41" s="4" t="s">
        <v>115</v>
      </c>
      <c r="F41" s="4" t="s">
        <v>17</v>
      </c>
      <c r="G41" s="4" t="s">
        <v>18</v>
      </c>
      <c r="H41" s="4" t="s">
        <v>2890</v>
      </c>
      <c r="I41" s="4" t="s">
        <v>116</v>
      </c>
      <c r="J41" s="4" t="s">
        <v>104</v>
      </c>
      <c r="K41" s="28" t="s">
        <v>25</v>
      </c>
      <c r="L41" s="28">
        <v>185</v>
      </c>
      <c r="M41" s="4">
        <v>0</v>
      </c>
      <c r="N41" s="5">
        <v>44624</v>
      </c>
      <c r="O41" s="10">
        <v>45684</v>
      </c>
      <c r="P41" s="6">
        <f t="shared" ca="1" si="1"/>
        <v>45876</v>
      </c>
      <c r="Q41" s="7" t="str">
        <f t="shared" ca="1" si="2"/>
        <v>3 ano(s)</v>
      </c>
      <c r="R41" s="9">
        <f ca="1">IFERROR(_xlfn.DAYS(Tabela27271516583029313531213[[#This Row],[DIA HOJE]],Tabela27271516583029313531213[[#This Row],[Data Última Compra]]),"0")</f>
        <v>192</v>
      </c>
      <c r="S41" s="8" t="str">
        <f>IF(OR(J41="-",J41=0),"NUNCA COMPROU",
IF(AND(J41&gt;=1,J41&lt;=30),"&lt;=30 DIAS",
IF(AND(J41&gt;=1,J41&lt;=45),"45 DIAS",
IF(AND(J41&gt;=1,J41&lt;=60),"60 DIAS",
IF(AND(J41&gt;=1,J41&lt;=90),"90 DIAS",
"ACIMA DE 90 DIAS")))))</f>
        <v>ACIMA DE 90 DIAS</v>
      </c>
      <c r="T41" s="9" t="str">
        <f>UPPER(TEXT(Tabela27271516583029313531213[[#This Row],[Data de Cadastro]],"MMMM"))</f>
        <v>MARÇO</v>
      </c>
      <c r="U41" s="9" t="str">
        <f>UPPER(TEXT(Tabela27271516583029313531213[[#This Row],[Data de Cadastro]],"AAAA"))</f>
        <v>2022</v>
      </c>
      <c r="V41" s="9" t="str">
        <f>UPPER(TEXT(Tabela27271516583029313531213[[#This Row],[Data Última Compra]],"MMM/AAA"))</f>
        <v>JAN/2025</v>
      </c>
    </row>
    <row r="42" spans="1:22" x14ac:dyDescent="0.25">
      <c r="A42" s="3" t="str">
        <f t="shared" si="0"/>
        <v>&gt;=3</v>
      </c>
      <c r="B42" s="3" t="s">
        <v>3972</v>
      </c>
      <c r="C42" s="4" t="s">
        <v>2849</v>
      </c>
      <c r="D42" s="4">
        <v>107740</v>
      </c>
      <c r="E42" s="4" t="s">
        <v>119</v>
      </c>
      <c r="F42" s="4" t="s">
        <v>17</v>
      </c>
      <c r="G42" s="4" t="s">
        <v>18</v>
      </c>
      <c r="H42" s="4" t="s">
        <v>2892</v>
      </c>
      <c r="I42" s="4" t="s">
        <v>120</v>
      </c>
      <c r="J42" s="4" t="s">
        <v>40</v>
      </c>
      <c r="K42" s="28" t="s">
        <v>31</v>
      </c>
      <c r="L42" s="28">
        <v>1</v>
      </c>
      <c r="M42" s="4">
        <v>6</v>
      </c>
      <c r="N42" s="5">
        <v>44635</v>
      </c>
      <c r="O42" s="10">
        <v>45868</v>
      </c>
      <c r="P42" s="6">
        <f t="shared" ca="1" si="1"/>
        <v>45876</v>
      </c>
      <c r="Q42" s="7" t="str">
        <f t="shared" ca="1" si="2"/>
        <v>3 ano(s)</v>
      </c>
      <c r="R42" s="9">
        <f ca="1">IFERROR(_xlfn.DAYS(Tabela27271516583029313531213[[#This Row],[DIA HOJE]],Tabela27271516583029313531213[[#This Row],[Data Última Compra]]),"0")</f>
        <v>8</v>
      </c>
      <c r="S42" s="8" t="str">
        <f>IF(OR(J42="-",J42=0),"NUNCA COMPROU",
IF(AND(J42&gt;=1,J42&lt;=30),"&lt;=30 DIAS",
IF(AND(J42&gt;=1,J42&lt;=45),"45 DIAS",
IF(AND(J42&gt;=1,J42&lt;=60),"60 DIAS",
IF(AND(J42&gt;=1,J42&lt;=90),"90 DIAS",
"ACIMA DE 90 DIAS")))))</f>
        <v>ACIMA DE 90 DIAS</v>
      </c>
      <c r="T42" s="9" t="str">
        <f>UPPER(TEXT(Tabela27271516583029313531213[[#This Row],[Data de Cadastro]],"MMMM"))</f>
        <v>MARÇO</v>
      </c>
      <c r="U42" s="9" t="str">
        <f>UPPER(TEXT(Tabela27271516583029313531213[[#This Row],[Data de Cadastro]],"AAAA"))</f>
        <v>2022</v>
      </c>
      <c r="V42" s="9" t="str">
        <f>UPPER(TEXT(Tabela27271516583029313531213[[#This Row],[Data Última Compra]],"MMM/AAA"))</f>
        <v>JUL/2025</v>
      </c>
    </row>
    <row r="43" spans="1:22" x14ac:dyDescent="0.25">
      <c r="A43" s="3">
        <f t="shared" si="0"/>
        <v>0</v>
      </c>
      <c r="B43" s="3" t="s">
        <v>3972</v>
      </c>
      <c r="C43" s="4" t="s">
        <v>2847</v>
      </c>
      <c r="D43" s="4">
        <v>108512</v>
      </c>
      <c r="E43" s="4" t="s">
        <v>121</v>
      </c>
      <c r="F43" s="4" t="s">
        <v>17</v>
      </c>
      <c r="G43" s="4" t="s">
        <v>18</v>
      </c>
      <c r="H43" s="4" t="s">
        <v>2893</v>
      </c>
      <c r="I43" s="4" t="s">
        <v>122</v>
      </c>
      <c r="J43" s="4" t="s">
        <v>24</v>
      </c>
      <c r="K43" s="28" t="s">
        <v>25</v>
      </c>
      <c r="L43" s="28">
        <v>322</v>
      </c>
      <c r="M43" s="4">
        <v>0</v>
      </c>
      <c r="N43" s="5">
        <v>44641</v>
      </c>
      <c r="O43" s="10">
        <v>45547</v>
      </c>
      <c r="P43" s="6">
        <f t="shared" ca="1" si="1"/>
        <v>45876</v>
      </c>
      <c r="Q43" s="7" t="str">
        <f t="shared" ca="1" si="2"/>
        <v>3 ano(s)</v>
      </c>
      <c r="R43" s="9">
        <f ca="1">IFERROR(_xlfn.DAYS(Tabela27271516583029313531213[[#This Row],[DIA HOJE]],Tabela27271516583029313531213[[#This Row],[Data Última Compra]]),"0")</f>
        <v>329</v>
      </c>
      <c r="S43" s="8" t="str">
        <f>IF(OR(J43="-",J43=0),"NUNCA COMPROU",
IF(AND(J43&gt;=1,J43&lt;=30),"&lt;=30 DIAS",
IF(AND(J43&gt;=1,J43&lt;=45),"45 DIAS",
IF(AND(J43&gt;=1,J43&lt;=60),"60 DIAS",
IF(AND(J43&gt;=1,J43&lt;=90),"90 DIAS",
"ACIMA DE 90 DIAS")))))</f>
        <v>ACIMA DE 90 DIAS</v>
      </c>
      <c r="T43" s="9" t="str">
        <f>UPPER(TEXT(Tabela27271516583029313531213[[#This Row],[Data de Cadastro]],"MMMM"))</f>
        <v>MARÇO</v>
      </c>
      <c r="U43" s="9" t="str">
        <f>UPPER(TEXT(Tabela27271516583029313531213[[#This Row],[Data de Cadastro]],"AAAA"))</f>
        <v>2022</v>
      </c>
      <c r="V43" s="9" t="str">
        <f>UPPER(TEXT(Tabela27271516583029313531213[[#This Row],[Data Última Compra]],"MMM/AAA"))</f>
        <v>SET/2024</v>
      </c>
    </row>
    <row r="44" spans="1:22" x14ac:dyDescent="0.25">
      <c r="A44" s="3">
        <f t="shared" si="0"/>
        <v>0</v>
      </c>
      <c r="B44" s="3" t="s">
        <v>3972</v>
      </c>
      <c r="C44" s="4" t="s">
        <v>2847</v>
      </c>
      <c r="D44" s="4">
        <v>108704</v>
      </c>
      <c r="E44" s="4" t="s">
        <v>123</v>
      </c>
      <c r="F44" s="4" t="s">
        <v>17</v>
      </c>
      <c r="G44" s="4" t="s">
        <v>18</v>
      </c>
      <c r="H44" s="4" t="s">
        <v>2894</v>
      </c>
      <c r="I44" s="4" t="s">
        <v>124</v>
      </c>
      <c r="J44" s="4" t="s">
        <v>40</v>
      </c>
      <c r="K44" s="28" t="s">
        <v>73</v>
      </c>
      <c r="L44" s="28">
        <v>154</v>
      </c>
      <c r="M44" s="4">
        <v>0</v>
      </c>
      <c r="N44" s="5">
        <v>44642</v>
      </c>
      <c r="O44" s="10">
        <v>45715</v>
      </c>
      <c r="P44" s="6">
        <f t="shared" ca="1" si="1"/>
        <v>45876</v>
      </c>
      <c r="Q44" s="7" t="str">
        <f t="shared" ca="1" si="2"/>
        <v>3 ano(s)</v>
      </c>
      <c r="R44" s="9">
        <f ca="1">IFERROR(_xlfn.DAYS(Tabela27271516583029313531213[[#This Row],[DIA HOJE]],Tabela27271516583029313531213[[#This Row],[Data Última Compra]]),"0")</f>
        <v>161</v>
      </c>
      <c r="S44" s="8" t="str">
        <f>IF(OR(J44="-",J44=0),"NUNCA COMPROU",
IF(AND(J44&gt;=1,J44&lt;=30),"&lt;=30 DIAS",
IF(AND(J44&gt;=1,J44&lt;=45),"45 DIAS",
IF(AND(J44&gt;=1,J44&lt;=60),"60 DIAS",
IF(AND(J44&gt;=1,J44&lt;=90),"90 DIAS",
"ACIMA DE 90 DIAS")))))</f>
        <v>ACIMA DE 90 DIAS</v>
      </c>
      <c r="T44" s="9" t="str">
        <f>UPPER(TEXT(Tabela27271516583029313531213[[#This Row],[Data de Cadastro]],"MMMM"))</f>
        <v>MARÇO</v>
      </c>
      <c r="U44" s="9" t="str">
        <f>UPPER(TEXT(Tabela27271516583029313531213[[#This Row],[Data de Cadastro]],"AAAA"))</f>
        <v>2022</v>
      </c>
      <c r="V44" s="9" t="str">
        <f>UPPER(TEXT(Tabela27271516583029313531213[[#This Row],[Data Última Compra]],"MMM/AAA"))</f>
        <v>FEV/2025</v>
      </c>
    </row>
    <row r="45" spans="1:22" x14ac:dyDescent="0.25">
      <c r="A45" s="3">
        <f t="shared" si="0"/>
        <v>0</v>
      </c>
      <c r="B45" s="3" t="s">
        <v>3972</v>
      </c>
      <c r="C45" s="4" t="s">
        <v>2847</v>
      </c>
      <c r="D45" s="4">
        <v>108815</v>
      </c>
      <c r="E45" s="4" t="s">
        <v>125</v>
      </c>
      <c r="F45" s="4" t="s">
        <v>17</v>
      </c>
      <c r="G45" s="4" t="s">
        <v>18</v>
      </c>
      <c r="H45" s="4" t="s">
        <v>2895</v>
      </c>
      <c r="I45" s="4" t="s">
        <v>126</v>
      </c>
      <c r="J45" s="4" t="s">
        <v>76</v>
      </c>
      <c r="K45" s="28" t="s">
        <v>77</v>
      </c>
      <c r="L45" s="28">
        <v>335</v>
      </c>
      <c r="M45" s="4">
        <v>0</v>
      </c>
      <c r="N45" s="5">
        <v>44643</v>
      </c>
      <c r="O45" s="10">
        <v>45534</v>
      </c>
      <c r="P45" s="6">
        <f t="shared" ca="1" si="1"/>
        <v>45876</v>
      </c>
      <c r="Q45" s="7" t="str">
        <f t="shared" ca="1" si="2"/>
        <v>3 ano(s)</v>
      </c>
      <c r="R45" s="9">
        <f ca="1">IFERROR(_xlfn.DAYS(Tabela27271516583029313531213[[#This Row],[DIA HOJE]],Tabela27271516583029313531213[[#This Row],[Data Última Compra]]),"0")</f>
        <v>342</v>
      </c>
      <c r="S45" s="8" t="str">
        <f>IF(OR(J45="-",J45=0),"NUNCA COMPROU",
IF(AND(J45&gt;=1,J45&lt;=30),"&lt;=30 DIAS",
IF(AND(J45&gt;=1,J45&lt;=45),"45 DIAS",
IF(AND(J45&gt;=1,J45&lt;=60),"60 DIAS",
IF(AND(J45&gt;=1,J45&lt;=90),"90 DIAS",
"ACIMA DE 90 DIAS")))))</f>
        <v>ACIMA DE 90 DIAS</v>
      </c>
      <c r="T45" s="9" t="str">
        <f>UPPER(TEXT(Tabela27271516583029313531213[[#This Row],[Data de Cadastro]],"MMMM"))</f>
        <v>MARÇO</v>
      </c>
      <c r="U45" s="9" t="str">
        <f>UPPER(TEXT(Tabela27271516583029313531213[[#This Row],[Data de Cadastro]],"AAAA"))</f>
        <v>2022</v>
      </c>
      <c r="V45" s="9" t="str">
        <f>UPPER(TEXT(Tabela27271516583029313531213[[#This Row],[Data Última Compra]],"MMM/AAA"))</f>
        <v>AGO/2024</v>
      </c>
    </row>
    <row r="46" spans="1:22" x14ac:dyDescent="0.25">
      <c r="A46" s="3">
        <f t="shared" si="0"/>
        <v>0</v>
      </c>
      <c r="B46" s="3" t="s">
        <v>3972</v>
      </c>
      <c r="C46" s="4" t="s">
        <v>2847</v>
      </c>
      <c r="D46" s="4">
        <v>109006</v>
      </c>
      <c r="E46" s="4" t="s">
        <v>130</v>
      </c>
      <c r="F46" s="4" t="s">
        <v>17</v>
      </c>
      <c r="G46" s="4" t="s">
        <v>18</v>
      </c>
      <c r="H46" s="4" t="s">
        <v>2897</v>
      </c>
      <c r="I46" s="4" t="s">
        <v>106</v>
      </c>
      <c r="J46" s="4" t="s">
        <v>67</v>
      </c>
      <c r="K46" s="28" t="s">
        <v>59</v>
      </c>
      <c r="L46" s="28">
        <v>100</v>
      </c>
      <c r="M46" s="4">
        <v>0</v>
      </c>
      <c r="N46" s="5">
        <v>44644</v>
      </c>
      <c r="O46" s="10">
        <v>45769</v>
      </c>
      <c r="P46" s="6">
        <f t="shared" ca="1" si="1"/>
        <v>45876</v>
      </c>
      <c r="Q46" s="7" t="str">
        <f t="shared" ca="1" si="2"/>
        <v>3 ano(s)</v>
      </c>
      <c r="R46" s="9">
        <f ca="1">IFERROR(_xlfn.DAYS(Tabela27271516583029313531213[[#This Row],[DIA HOJE]],Tabela27271516583029313531213[[#This Row],[Data Última Compra]]),"0")</f>
        <v>107</v>
      </c>
      <c r="S46" s="8" t="str">
        <f>IF(OR(J46="-",J46=0),"NUNCA COMPROU",
IF(AND(J46&gt;=1,J46&lt;=30),"&lt;=30 DIAS",
IF(AND(J46&gt;=1,J46&lt;=45),"45 DIAS",
IF(AND(J46&gt;=1,J46&lt;=60),"60 DIAS",
IF(AND(J46&gt;=1,J46&lt;=90),"90 DIAS",
"ACIMA DE 90 DIAS")))))</f>
        <v>ACIMA DE 90 DIAS</v>
      </c>
      <c r="T46" s="9" t="str">
        <f>UPPER(TEXT(Tabela27271516583029313531213[[#This Row],[Data de Cadastro]],"MMMM"))</f>
        <v>MARÇO</v>
      </c>
      <c r="U46" s="9" t="str">
        <f>UPPER(TEXT(Tabela27271516583029313531213[[#This Row],[Data de Cadastro]],"AAAA"))</f>
        <v>2022</v>
      </c>
      <c r="V46" s="9" t="str">
        <f>UPPER(TEXT(Tabela27271516583029313531213[[#This Row],[Data Última Compra]],"MMM/AAA"))</f>
        <v>ABR/2025</v>
      </c>
    </row>
    <row r="47" spans="1:22" x14ac:dyDescent="0.25">
      <c r="A47" s="3">
        <f t="shared" si="0"/>
        <v>0</v>
      </c>
      <c r="B47" s="3" t="s">
        <v>3972</v>
      </c>
      <c r="C47" s="4" t="s">
        <v>2847</v>
      </c>
      <c r="D47" s="4">
        <v>108944</v>
      </c>
      <c r="E47" s="4" t="s">
        <v>127</v>
      </c>
      <c r="F47" s="4" t="s">
        <v>55</v>
      </c>
      <c r="G47" s="4" t="s">
        <v>128</v>
      </c>
      <c r="H47" s="4" t="s">
        <v>2896</v>
      </c>
      <c r="I47" s="4" t="s">
        <v>129</v>
      </c>
      <c r="J47" s="4" t="s">
        <v>104</v>
      </c>
      <c r="K47" s="28" t="s">
        <v>25</v>
      </c>
      <c r="L47" s="28">
        <v>316</v>
      </c>
      <c r="M47" s="4">
        <v>0</v>
      </c>
      <c r="N47" s="5">
        <v>44644</v>
      </c>
      <c r="O47" s="10">
        <v>45553</v>
      </c>
      <c r="P47" s="6">
        <f t="shared" ca="1" si="1"/>
        <v>45876</v>
      </c>
      <c r="Q47" s="7" t="str">
        <f t="shared" ca="1" si="2"/>
        <v>3 ano(s)</v>
      </c>
      <c r="R47" s="9">
        <f ca="1">IFERROR(_xlfn.DAYS(Tabela27271516583029313531213[[#This Row],[DIA HOJE]],Tabela27271516583029313531213[[#This Row],[Data Última Compra]]),"0")</f>
        <v>323</v>
      </c>
      <c r="S47" s="8" t="str">
        <f>IF(OR(J47="-",J47=0),"NUNCA COMPROU",
IF(AND(J47&gt;=1,J47&lt;=30),"&lt;=30 DIAS",
IF(AND(J47&gt;=1,J47&lt;=45),"45 DIAS",
IF(AND(J47&gt;=1,J47&lt;=60),"60 DIAS",
IF(AND(J47&gt;=1,J47&lt;=90),"90 DIAS",
"ACIMA DE 90 DIAS")))))</f>
        <v>ACIMA DE 90 DIAS</v>
      </c>
      <c r="T47" s="9" t="str">
        <f>UPPER(TEXT(Tabela27271516583029313531213[[#This Row],[Data de Cadastro]],"MMMM"))</f>
        <v>MARÇO</v>
      </c>
      <c r="U47" s="9" t="str">
        <f>UPPER(TEXT(Tabela27271516583029313531213[[#This Row],[Data de Cadastro]],"AAAA"))</f>
        <v>2022</v>
      </c>
      <c r="V47" s="9" t="str">
        <f>UPPER(TEXT(Tabela27271516583029313531213[[#This Row],[Data Última Compra]],"MMM/AAA"))</f>
        <v>SET/2024</v>
      </c>
    </row>
    <row r="48" spans="1:22" x14ac:dyDescent="0.25">
      <c r="A48" s="3">
        <f t="shared" si="0"/>
        <v>2</v>
      </c>
      <c r="B48" s="3" t="s">
        <v>3972</v>
      </c>
      <c r="C48" s="4" t="s">
        <v>2849</v>
      </c>
      <c r="D48" s="4">
        <v>109069</v>
      </c>
      <c r="E48" s="4" t="s">
        <v>131</v>
      </c>
      <c r="F48" s="4" t="s">
        <v>17</v>
      </c>
      <c r="G48" s="4" t="s">
        <v>18</v>
      </c>
      <c r="H48" s="4" t="s">
        <v>2898</v>
      </c>
      <c r="I48" s="4" t="s">
        <v>132</v>
      </c>
      <c r="J48" s="4" t="s">
        <v>72</v>
      </c>
      <c r="K48" s="28" t="s">
        <v>59</v>
      </c>
      <c r="L48" s="28">
        <v>17</v>
      </c>
      <c r="M48" s="4">
        <v>2</v>
      </c>
      <c r="N48" s="5">
        <v>44645</v>
      </c>
      <c r="O48" s="10">
        <v>45852</v>
      </c>
      <c r="P48" s="6">
        <f t="shared" ca="1" si="1"/>
        <v>45876</v>
      </c>
      <c r="Q48" s="7" t="str">
        <f t="shared" ca="1" si="2"/>
        <v>3 ano(s)</v>
      </c>
      <c r="R48" s="9">
        <f ca="1">IFERROR(_xlfn.DAYS(Tabela27271516583029313531213[[#This Row],[DIA HOJE]],Tabela27271516583029313531213[[#This Row],[Data Última Compra]]),"0")</f>
        <v>24</v>
      </c>
      <c r="S48" s="8" t="str">
        <f>IF(OR(J48="-",J48=0),"NUNCA COMPROU",
IF(AND(J48&gt;=1,J48&lt;=30),"&lt;=30 DIAS",
IF(AND(J48&gt;=1,J48&lt;=45),"45 DIAS",
IF(AND(J48&gt;=1,J48&lt;=60),"60 DIAS",
IF(AND(J48&gt;=1,J48&lt;=90),"90 DIAS",
"ACIMA DE 90 DIAS")))))</f>
        <v>ACIMA DE 90 DIAS</v>
      </c>
      <c r="T48" s="9" t="str">
        <f>UPPER(TEXT(Tabela27271516583029313531213[[#This Row],[Data de Cadastro]],"MMMM"))</f>
        <v>MARÇO</v>
      </c>
      <c r="U48" s="9" t="str">
        <f>UPPER(TEXT(Tabela27271516583029313531213[[#This Row],[Data de Cadastro]],"AAAA"))</f>
        <v>2022</v>
      </c>
      <c r="V48" s="9" t="str">
        <f>UPPER(TEXT(Tabela27271516583029313531213[[#This Row],[Data Última Compra]],"MMM/AAA"))</f>
        <v>JUL/2025</v>
      </c>
    </row>
    <row r="49" spans="1:22" x14ac:dyDescent="0.25">
      <c r="A49" s="3">
        <f t="shared" si="0"/>
        <v>2</v>
      </c>
      <c r="B49" s="3" t="s">
        <v>3972</v>
      </c>
      <c r="C49" s="4" t="s">
        <v>2849</v>
      </c>
      <c r="D49" s="4">
        <v>109776</v>
      </c>
      <c r="E49" s="4" t="s">
        <v>133</v>
      </c>
      <c r="F49" s="4" t="s">
        <v>17</v>
      </c>
      <c r="G49" s="4" t="s">
        <v>18</v>
      </c>
      <c r="H49" s="4" t="s">
        <v>2899</v>
      </c>
      <c r="I49" s="4" t="s">
        <v>134</v>
      </c>
      <c r="J49" s="4" t="s">
        <v>24</v>
      </c>
      <c r="K49" s="28" t="s">
        <v>25</v>
      </c>
      <c r="L49" s="28">
        <v>20</v>
      </c>
      <c r="M49" s="4">
        <v>2</v>
      </c>
      <c r="N49" s="5">
        <v>44651</v>
      </c>
      <c r="O49" s="10">
        <v>45849</v>
      </c>
      <c r="P49" s="6">
        <f t="shared" ca="1" si="1"/>
        <v>45876</v>
      </c>
      <c r="Q49" s="7" t="str">
        <f t="shared" ca="1" si="2"/>
        <v>3 ano(s)</v>
      </c>
      <c r="R49" s="9">
        <f ca="1">IFERROR(_xlfn.DAYS(Tabela27271516583029313531213[[#This Row],[DIA HOJE]],Tabela27271516583029313531213[[#This Row],[Data Última Compra]]),"0")</f>
        <v>27</v>
      </c>
      <c r="S49" s="8" t="str">
        <f>IF(OR(J49="-",J49=0),"NUNCA COMPROU",
IF(AND(J49&gt;=1,J49&lt;=30),"&lt;=30 DIAS",
IF(AND(J49&gt;=1,J49&lt;=45),"45 DIAS",
IF(AND(J49&gt;=1,J49&lt;=60),"60 DIAS",
IF(AND(J49&gt;=1,J49&lt;=90),"90 DIAS",
"ACIMA DE 90 DIAS")))))</f>
        <v>ACIMA DE 90 DIAS</v>
      </c>
      <c r="T49" s="9" t="str">
        <f>UPPER(TEXT(Tabela27271516583029313531213[[#This Row],[Data de Cadastro]],"MMMM"))</f>
        <v>MARÇO</v>
      </c>
      <c r="U49" s="9" t="str">
        <f>UPPER(TEXT(Tabela27271516583029313531213[[#This Row],[Data de Cadastro]],"AAAA"))</f>
        <v>2022</v>
      </c>
      <c r="V49" s="9" t="str">
        <f>UPPER(TEXT(Tabela27271516583029313531213[[#This Row],[Data Última Compra]],"MMM/AAA"))</f>
        <v>JUL/2025</v>
      </c>
    </row>
    <row r="50" spans="1:22" x14ac:dyDescent="0.25">
      <c r="A50" s="3">
        <f t="shared" si="0"/>
        <v>0</v>
      </c>
      <c r="B50" s="3" t="s">
        <v>3972</v>
      </c>
      <c r="C50" s="4" t="s">
        <v>2847</v>
      </c>
      <c r="D50" s="4">
        <v>111604</v>
      </c>
      <c r="E50" s="4" t="s">
        <v>137</v>
      </c>
      <c r="F50" s="4" t="s">
        <v>17</v>
      </c>
      <c r="G50" s="4" t="s">
        <v>18</v>
      </c>
      <c r="H50" s="4" t="s">
        <v>2901</v>
      </c>
      <c r="I50" s="4" t="s">
        <v>138</v>
      </c>
      <c r="J50" s="4" t="s">
        <v>76</v>
      </c>
      <c r="K50" s="28" t="s">
        <v>77</v>
      </c>
      <c r="L50" s="28">
        <v>100</v>
      </c>
      <c r="M50" s="4">
        <v>0</v>
      </c>
      <c r="N50" s="5">
        <v>44664</v>
      </c>
      <c r="O50" s="10">
        <v>45769</v>
      </c>
      <c r="P50" s="6">
        <f t="shared" ca="1" si="1"/>
        <v>45876</v>
      </c>
      <c r="Q50" s="7" t="str">
        <f t="shared" ca="1" si="2"/>
        <v>3 ano(s)</v>
      </c>
      <c r="R50" s="9">
        <f ca="1">IFERROR(_xlfn.DAYS(Tabela27271516583029313531213[[#This Row],[DIA HOJE]],Tabela27271516583029313531213[[#This Row],[Data Última Compra]]),"0")</f>
        <v>107</v>
      </c>
      <c r="S50" s="8" t="str">
        <f>IF(OR(J50="-",J50=0),"NUNCA COMPROU",
IF(AND(J50&gt;=1,J50&lt;=30),"&lt;=30 DIAS",
IF(AND(J50&gt;=1,J50&lt;=45),"45 DIAS",
IF(AND(J50&gt;=1,J50&lt;=60),"60 DIAS",
IF(AND(J50&gt;=1,J50&lt;=90),"90 DIAS",
"ACIMA DE 90 DIAS")))))</f>
        <v>ACIMA DE 90 DIAS</v>
      </c>
      <c r="T50" s="9" t="str">
        <f>UPPER(TEXT(Tabela27271516583029313531213[[#This Row],[Data de Cadastro]],"MMMM"))</f>
        <v>ABRIL</v>
      </c>
      <c r="U50" s="9" t="str">
        <f>UPPER(TEXT(Tabela27271516583029313531213[[#This Row],[Data de Cadastro]],"AAAA"))</f>
        <v>2022</v>
      </c>
      <c r="V50" s="9" t="str">
        <f>UPPER(TEXT(Tabela27271516583029313531213[[#This Row],[Data Última Compra]],"MMM/AAA"))</f>
        <v>ABR/2025</v>
      </c>
    </row>
    <row r="51" spans="1:22" x14ac:dyDescent="0.25">
      <c r="A51" s="3" t="str">
        <f t="shared" si="0"/>
        <v>&gt;=3</v>
      </c>
      <c r="B51" s="3" t="s">
        <v>3972</v>
      </c>
      <c r="C51" s="4" t="s">
        <v>2849</v>
      </c>
      <c r="D51" s="4">
        <v>111603</v>
      </c>
      <c r="E51" s="4" t="s">
        <v>135</v>
      </c>
      <c r="F51" s="4" t="s">
        <v>17</v>
      </c>
      <c r="G51" s="4" t="s">
        <v>18</v>
      </c>
      <c r="H51" s="4" t="s">
        <v>2900</v>
      </c>
      <c r="I51" s="4" t="s">
        <v>136</v>
      </c>
      <c r="J51" s="4" t="s">
        <v>67</v>
      </c>
      <c r="K51" s="28" t="s">
        <v>59</v>
      </c>
      <c r="L51" s="28">
        <v>9</v>
      </c>
      <c r="M51" s="4">
        <v>4</v>
      </c>
      <c r="N51" s="5">
        <v>44664</v>
      </c>
      <c r="O51" s="10">
        <v>45860</v>
      </c>
      <c r="P51" s="6">
        <f t="shared" ca="1" si="1"/>
        <v>45876</v>
      </c>
      <c r="Q51" s="7" t="str">
        <f t="shared" ca="1" si="2"/>
        <v>3 ano(s)</v>
      </c>
      <c r="R51" s="9">
        <f ca="1">IFERROR(_xlfn.DAYS(Tabela27271516583029313531213[[#This Row],[DIA HOJE]],Tabela27271516583029313531213[[#This Row],[Data Última Compra]]),"0")</f>
        <v>16</v>
      </c>
      <c r="S51" s="8" t="str">
        <f>IF(OR(J51="-",J51=0),"NUNCA COMPROU",
IF(AND(J51&gt;=1,J51&lt;=30),"&lt;=30 DIAS",
IF(AND(J51&gt;=1,J51&lt;=45),"45 DIAS",
IF(AND(J51&gt;=1,J51&lt;=60),"60 DIAS",
IF(AND(J51&gt;=1,J51&lt;=90),"90 DIAS",
"ACIMA DE 90 DIAS")))))</f>
        <v>ACIMA DE 90 DIAS</v>
      </c>
      <c r="T51" s="9" t="str">
        <f>UPPER(TEXT(Tabela27271516583029313531213[[#This Row],[Data de Cadastro]],"MMMM"))</f>
        <v>ABRIL</v>
      </c>
      <c r="U51" s="9" t="str">
        <f>UPPER(TEXT(Tabela27271516583029313531213[[#This Row],[Data de Cadastro]],"AAAA"))</f>
        <v>2022</v>
      </c>
      <c r="V51" s="9" t="str">
        <f>UPPER(TEXT(Tabela27271516583029313531213[[#This Row],[Data Última Compra]],"MMM/AAA"))</f>
        <v>JUL/2025</v>
      </c>
    </row>
    <row r="52" spans="1:22" x14ac:dyDescent="0.25">
      <c r="A52" s="3">
        <f t="shared" si="0"/>
        <v>1</v>
      </c>
      <c r="B52" s="3" t="s">
        <v>3972</v>
      </c>
      <c r="C52" s="4" t="s">
        <v>6416</v>
      </c>
      <c r="D52" s="4">
        <v>111781</v>
      </c>
      <c r="E52" s="4" t="s">
        <v>139</v>
      </c>
      <c r="F52" s="4" t="s">
        <v>17</v>
      </c>
      <c r="G52" s="4" t="s">
        <v>18</v>
      </c>
      <c r="H52" s="4" t="s">
        <v>2902</v>
      </c>
      <c r="I52" s="4" t="s">
        <v>140</v>
      </c>
      <c r="J52" s="4" t="s">
        <v>58</v>
      </c>
      <c r="K52" s="28" t="s">
        <v>59</v>
      </c>
      <c r="L52" s="28">
        <v>0</v>
      </c>
      <c r="M52" s="4">
        <v>1</v>
      </c>
      <c r="N52" s="5">
        <v>44665</v>
      </c>
      <c r="O52" s="10">
        <v>45869</v>
      </c>
      <c r="P52" s="6">
        <f t="shared" ca="1" si="1"/>
        <v>45876</v>
      </c>
      <c r="Q52" s="7" t="str">
        <f t="shared" ca="1" si="2"/>
        <v>3 ano(s)</v>
      </c>
      <c r="R52" s="9">
        <f ca="1">IFERROR(_xlfn.DAYS(Tabela27271516583029313531213[[#This Row],[DIA HOJE]],Tabela27271516583029313531213[[#This Row],[Data Última Compra]]),"0")</f>
        <v>7</v>
      </c>
      <c r="S52" s="8" t="str">
        <f>IF(OR(J52="-",J52=0),"NUNCA COMPROU",
IF(AND(J52&gt;=1,J52&lt;=30),"&lt;=30 DIAS",
IF(AND(J52&gt;=1,J52&lt;=45),"45 DIAS",
IF(AND(J52&gt;=1,J52&lt;=60),"60 DIAS",
IF(AND(J52&gt;=1,J52&lt;=90),"90 DIAS",
"ACIMA DE 90 DIAS")))))</f>
        <v>ACIMA DE 90 DIAS</v>
      </c>
      <c r="T52" s="9" t="str">
        <f>UPPER(TEXT(Tabela27271516583029313531213[[#This Row],[Data de Cadastro]],"MMMM"))</f>
        <v>ABRIL</v>
      </c>
      <c r="U52" s="9" t="str">
        <f>UPPER(TEXT(Tabela27271516583029313531213[[#This Row],[Data de Cadastro]],"AAAA"))</f>
        <v>2022</v>
      </c>
      <c r="V52" s="9" t="str">
        <f>UPPER(TEXT(Tabela27271516583029313531213[[#This Row],[Data Última Compra]],"MMM/AAA"))</f>
        <v>JUL/2025</v>
      </c>
    </row>
    <row r="53" spans="1:22" x14ac:dyDescent="0.25">
      <c r="A53" s="3">
        <f t="shared" si="0"/>
        <v>0</v>
      </c>
      <c r="B53" s="3" t="s">
        <v>3972</v>
      </c>
      <c r="C53" s="4" t="s">
        <v>2847</v>
      </c>
      <c r="D53" s="4">
        <v>112311</v>
      </c>
      <c r="E53" s="4" t="s">
        <v>141</v>
      </c>
      <c r="F53" s="4" t="s">
        <v>17</v>
      </c>
      <c r="G53" s="4" t="s">
        <v>18</v>
      </c>
      <c r="H53" s="4" t="s">
        <v>2903</v>
      </c>
      <c r="I53" s="4" t="s">
        <v>142</v>
      </c>
      <c r="J53" s="4" t="s">
        <v>104</v>
      </c>
      <c r="K53" s="28" t="s">
        <v>59</v>
      </c>
      <c r="L53" s="28">
        <v>699</v>
      </c>
      <c r="M53" s="4">
        <v>0</v>
      </c>
      <c r="N53" s="5">
        <v>44671</v>
      </c>
      <c r="O53" s="10">
        <v>45170</v>
      </c>
      <c r="P53" s="6">
        <f t="shared" ca="1" si="1"/>
        <v>45876</v>
      </c>
      <c r="Q53" s="7" t="str">
        <f t="shared" ca="1" si="2"/>
        <v>3 ano(s)</v>
      </c>
      <c r="R53" s="9">
        <f ca="1">IFERROR(_xlfn.DAYS(Tabela27271516583029313531213[[#This Row],[DIA HOJE]],Tabela27271516583029313531213[[#This Row],[Data Última Compra]]),"0")</f>
        <v>706</v>
      </c>
      <c r="S53" s="8" t="str">
        <f>IF(OR(J53="-",J53=0),"NUNCA COMPROU",
IF(AND(J53&gt;=1,J53&lt;=30),"&lt;=30 DIAS",
IF(AND(J53&gt;=1,J53&lt;=45),"45 DIAS",
IF(AND(J53&gt;=1,J53&lt;=60),"60 DIAS",
IF(AND(J53&gt;=1,J53&lt;=90),"90 DIAS",
"ACIMA DE 90 DIAS")))))</f>
        <v>ACIMA DE 90 DIAS</v>
      </c>
      <c r="T53" s="9" t="str">
        <f>UPPER(TEXT(Tabela27271516583029313531213[[#This Row],[Data de Cadastro]],"MMMM"))</f>
        <v>ABRIL</v>
      </c>
      <c r="U53" s="9" t="str">
        <f>UPPER(TEXT(Tabela27271516583029313531213[[#This Row],[Data de Cadastro]],"AAAA"))</f>
        <v>2022</v>
      </c>
      <c r="V53" s="9" t="str">
        <f>UPPER(TEXT(Tabela27271516583029313531213[[#This Row],[Data Última Compra]],"MMM/AAA"))</f>
        <v>SET/2023</v>
      </c>
    </row>
    <row r="54" spans="1:22" x14ac:dyDescent="0.25">
      <c r="A54" s="3">
        <f t="shared" si="0"/>
        <v>0</v>
      </c>
      <c r="B54" s="3" t="s">
        <v>3972</v>
      </c>
      <c r="C54" s="4" t="s">
        <v>2847</v>
      </c>
      <c r="D54" s="4">
        <v>112804</v>
      </c>
      <c r="E54" s="4" t="s">
        <v>143</v>
      </c>
      <c r="F54" s="4" t="s">
        <v>17</v>
      </c>
      <c r="G54" s="4" t="s">
        <v>18</v>
      </c>
      <c r="H54" s="4" t="s">
        <v>2904</v>
      </c>
      <c r="I54" s="4" t="s">
        <v>144</v>
      </c>
      <c r="J54" s="4" t="s">
        <v>30</v>
      </c>
      <c r="K54" s="28" t="s">
        <v>59</v>
      </c>
      <c r="L54" s="28">
        <v>105</v>
      </c>
      <c r="M54" s="4">
        <v>0</v>
      </c>
      <c r="N54" s="5">
        <v>44677</v>
      </c>
      <c r="O54" s="10">
        <v>45764</v>
      </c>
      <c r="P54" s="6">
        <f t="shared" ca="1" si="1"/>
        <v>45876</v>
      </c>
      <c r="Q54" s="7" t="str">
        <f t="shared" ca="1" si="2"/>
        <v>3 ano(s)</v>
      </c>
      <c r="R54" s="9">
        <f ca="1">IFERROR(_xlfn.DAYS(Tabela27271516583029313531213[[#This Row],[DIA HOJE]],Tabela27271516583029313531213[[#This Row],[Data Última Compra]]),"0")</f>
        <v>112</v>
      </c>
      <c r="S54" s="8" t="str">
        <f>IF(OR(J54="-",J54=0),"NUNCA COMPROU",
IF(AND(J54&gt;=1,J54&lt;=30),"&lt;=30 DIAS",
IF(AND(J54&gt;=1,J54&lt;=45),"45 DIAS",
IF(AND(J54&gt;=1,J54&lt;=60),"60 DIAS",
IF(AND(J54&gt;=1,J54&lt;=90),"90 DIAS",
"ACIMA DE 90 DIAS")))))</f>
        <v>ACIMA DE 90 DIAS</v>
      </c>
      <c r="T54" s="9" t="str">
        <f>UPPER(TEXT(Tabela27271516583029313531213[[#This Row],[Data de Cadastro]],"MMMM"))</f>
        <v>ABRIL</v>
      </c>
      <c r="U54" s="9" t="str">
        <f>UPPER(TEXT(Tabela27271516583029313531213[[#This Row],[Data de Cadastro]],"AAAA"))</f>
        <v>2022</v>
      </c>
      <c r="V54" s="9" t="str">
        <f>UPPER(TEXT(Tabela27271516583029313531213[[#This Row],[Data Última Compra]],"MMM/AAA"))</f>
        <v>ABR/2025</v>
      </c>
    </row>
    <row r="55" spans="1:22" x14ac:dyDescent="0.25">
      <c r="A55" s="3">
        <f t="shared" si="0"/>
        <v>0</v>
      </c>
      <c r="B55" s="3" t="s">
        <v>3972</v>
      </c>
      <c r="C55" s="4" t="s">
        <v>2847</v>
      </c>
      <c r="D55" s="4">
        <v>113999</v>
      </c>
      <c r="E55" s="4" t="s">
        <v>145</v>
      </c>
      <c r="F55" s="4" t="s">
        <v>17</v>
      </c>
      <c r="G55" s="4" t="s">
        <v>18</v>
      </c>
      <c r="H55" s="4" t="s">
        <v>2905</v>
      </c>
      <c r="I55" s="4" t="s">
        <v>146</v>
      </c>
      <c r="J55" s="4" t="s">
        <v>40</v>
      </c>
      <c r="K55" s="28" t="s">
        <v>21</v>
      </c>
      <c r="L55" s="28">
        <v>100</v>
      </c>
      <c r="M55" s="4">
        <v>0</v>
      </c>
      <c r="N55" s="5">
        <v>44686</v>
      </c>
      <c r="O55" s="10">
        <v>45769</v>
      </c>
      <c r="P55" s="6">
        <f t="shared" ca="1" si="1"/>
        <v>45876</v>
      </c>
      <c r="Q55" s="7" t="str">
        <f t="shared" ca="1" si="2"/>
        <v>3 ano(s)</v>
      </c>
      <c r="R55" s="9">
        <f ca="1">IFERROR(_xlfn.DAYS(Tabela27271516583029313531213[[#This Row],[DIA HOJE]],Tabela27271516583029313531213[[#This Row],[Data Última Compra]]),"0")</f>
        <v>107</v>
      </c>
      <c r="S55" s="8" t="str">
        <f>IF(OR(J55="-",J55=0),"NUNCA COMPROU",
IF(AND(J55&gt;=1,J55&lt;=30),"&lt;=30 DIAS",
IF(AND(J55&gt;=1,J55&lt;=45),"45 DIAS",
IF(AND(J55&gt;=1,J55&lt;=60),"60 DIAS",
IF(AND(J55&gt;=1,J55&lt;=90),"90 DIAS",
"ACIMA DE 90 DIAS")))))</f>
        <v>ACIMA DE 90 DIAS</v>
      </c>
      <c r="T55" s="9" t="str">
        <f>UPPER(TEXT(Tabela27271516583029313531213[[#This Row],[Data de Cadastro]],"MMMM"))</f>
        <v>MAIO</v>
      </c>
      <c r="U55" s="9" t="str">
        <f>UPPER(TEXT(Tabela27271516583029313531213[[#This Row],[Data de Cadastro]],"AAAA"))</f>
        <v>2022</v>
      </c>
      <c r="V55" s="9" t="str">
        <f>UPPER(TEXT(Tabela27271516583029313531213[[#This Row],[Data Última Compra]],"MMM/AAA"))</f>
        <v>ABR/2025</v>
      </c>
    </row>
    <row r="56" spans="1:22" x14ac:dyDescent="0.25">
      <c r="A56" s="3">
        <f t="shared" si="0"/>
        <v>0</v>
      </c>
      <c r="B56" s="3" t="s">
        <v>3972</v>
      </c>
      <c r="C56" s="4" t="s">
        <v>2847</v>
      </c>
      <c r="D56" s="4">
        <v>114891</v>
      </c>
      <c r="E56" s="4" t="s">
        <v>147</v>
      </c>
      <c r="F56" s="4" t="s">
        <v>17</v>
      </c>
      <c r="G56" s="4" t="s">
        <v>18</v>
      </c>
      <c r="H56" s="4" t="s">
        <v>2906</v>
      </c>
      <c r="I56" s="4" t="s">
        <v>148</v>
      </c>
      <c r="J56" s="4" t="s">
        <v>67</v>
      </c>
      <c r="K56" s="28" t="s">
        <v>59</v>
      </c>
      <c r="L56" s="28">
        <v>384</v>
      </c>
      <c r="M56" s="4">
        <v>0</v>
      </c>
      <c r="N56" s="5">
        <v>44693</v>
      </c>
      <c r="O56" s="10">
        <v>45485</v>
      </c>
      <c r="P56" s="6">
        <f t="shared" ca="1" si="1"/>
        <v>45876</v>
      </c>
      <c r="Q56" s="7" t="str">
        <f t="shared" ca="1" si="2"/>
        <v>3 ano(s)</v>
      </c>
      <c r="R56" s="9">
        <f ca="1">IFERROR(_xlfn.DAYS(Tabela27271516583029313531213[[#This Row],[DIA HOJE]],Tabela27271516583029313531213[[#This Row],[Data Última Compra]]),"0")</f>
        <v>391</v>
      </c>
      <c r="S56" s="8" t="str">
        <f>IF(OR(J56="-",J56=0),"NUNCA COMPROU",
IF(AND(J56&gt;=1,J56&lt;=30),"&lt;=30 DIAS",
IF(AND(J56&gt;=1,J56&lt;=45),"45 DIAS",
IF(AND(J56&gt;=1,J56&lt;=60),"60 DIAS",
IF(AND(J56&gt;=1,J56&lt;=90),"90 DIAS",
"ACIMA DE 90 DIAS")))))</f>
        <v>ACIMA DE 90 DIAS</v>
      </c>
      <c r="T56" s="9" t="str">
        <f>UPPER(TEXT(Tabela27271516583029313531213[[#This Row],[Data de Cadastro]],"MMMM"))</f>
        <v>MAIO</v>
      </c>
      <c r="U56" s="9" t="str">
        <f>UPPER(TEXT(Tabela27271516583029313531213[[#This Row],[Data de Cadastro]],"AAAA"))</f>
        <v>2022</v>
      </c>
      <c r="V56" s="9" t="str">
        <f>UPPER(TEXT(Tabela27271516583029313531213[[#This Row],[Data Última Compra]],"MMM/AAA"))</f>
        <v>JUL/2024</v>
      </c>
    </row>
    <row r="57" spans="1:22" x14ac:dyDescent="0.25">
      <c r="A57" s="3">
        <f t="shared" si="0"/>
        <v>1</v>
      </c>
      <c r="B57" s="3" t="s">
        <v>3972</v>
      </c>
      <c r="C57" s="4" t="s">
        <v>2853</v>
      </c>
      <c r="D57" s="4">
        <v>114927</v>
      </c>
      <c r="E57" s="4" t="s">
        <v>149</v>
      </c>
      <c r="F57" s="4" t="s">
        <v>17</v>
      </c>
      <c r="G57" s="4" t="s">
        <v>18</v>
      </c>
      <c r="H57" s="4" t="s">
        <v>2907</v>
      </c>
      <c r="I57" s="4" t="s">
        <v>150</v>
      </c>
      <c r="J57" s="4" t="s">
        <v>40</v>
      </c>
      <c r="K57" s="28" t="s">
        <v>21</v>
      </c>
      <c r="L57" s="28">
        <v>62</v>
      </c>
      <c r="M57" s="4">
        <v>1</v>
      </c>
      <c r="N57" s="5">
        <v>44693</v>
      </c>
      <c r="O57" s="10">
        <v>45807</v>
      </c>
      <c r="P57" s="6">
        <f t="shared" ca="1" si="1"/>
        <v>45876</v>
      </c>
      <c r="Q57" s="7" t="str">
        <f t="shared" ca="1" si="2"/>
        <v>3 ano(s)</v>
      </c>
      <c r="R57" s="9">
        <f ca="1">IFERROR(_xlfn.DAYS(Tabela27271516583029313531213[[#This Row],[DIA HOJE]],Tabela27271516583029313531213[[#This Row],[Data Última Compra]]),"0")</f>
        <v>69</v>
      </c>
      <c r="S57" s="8" t="str">
        <f>IF(OR(J57="-",J57=0),"NUNCA COMPROU",
IF(AND(J57&gt;=1,J57&lt;=30),"&lt;=30 DIAS",
IF(AND(J57&gt;=1,J57&lt;=45),"45 DIAS",
IF(AND(J57&gt;=1,J57&lt;=60),"60 DIAS",
IF(AND(J57&gt;=1,J57&lt;=90),"90 DIAS",
"ACIMA DE 90 DIAS")))))</f>
        <v>ACIMA DE 90 DIAS</v>
      </c>
      <c r="T57" s="9" t="str">
        <f>UPPER(TEXT(Tabela27271516583029313531213[[#This Row],[Data de Cadastro]],"MMMM"))</f>
        <v>MAIO</v>
      </c>
      <c r="U57" s="9" t="str">
        <f>UPPER(TEXT(Tabela27271516583029313531213[[#This Row],[Data de Cadastro]],"AAAA"))</f>
        <v>2022</v>
      </c>
      <c r="V57" s="9" t="str">
        <f>UPPER(TEXT(Tabela27271516583029313531213[[#This Row],[Data Última Compra]],"MMM/AAA"))</f>
        <v>MAI/2025</v>
      </c>
    </row>
    <row r="58" spans="1:22" x14ac:dyDescent="0.25">
      <c r="A58" s="3" t="str">
        <f t="shared" si="0"/>
        <v>&gt;=3</v>
      </c>
      <c r="B58" s="3" t="s">
        <v>3972</v>
      </c>
      <c r="C58" s="4" t="s">
        <v>2853</v>
      </c>
      <c r="D58" s="4">
        <v>115627</v>
      </c>
      <c r="E58" s="4" t="s">
        <v>151</v>
      </c>
      <c r="F58" s="4" t="s">
        <v>17</v>
      </c>
      <c r="G58" s="4" t="s">
        <v>18</v>
      </c>
      <c r="H58" s="4" t="s">
        <v>2908</v>
      </c>
      <c r="I58" s="4" t="s">
        <v>152</v>
      </c>
      <c r="J58" s="4" t="s">
        <v>40</v>
      </c>
      <c r="K58" s="28" t="s">
        <v>31</v>
      </c>
      <c r="L58" s="28">
        <v>63</v>
      </c>
      <c r="M58" s="4">
        <v>3</v>
      </c>
      <c r="N58" s="5">
        <v>44699</v>
      </c>
      <c r="O58" s="10">
        <v>45806</v>
      </c>
      <c r="P58" s="6">
        <f t="shared" ca="1" si="1"/>
        <v>45876</v>
      </c>
      <c r="Q58" s="7" t="str">
        <f t="shared" ca="1" si="2"/>
        <v>3 ano(s)</v>
      </c>
      <c r="R58" s="9">
        <f ca="1">IFERROR(_xlfn.DAYS(Tabela27271516583029313531213[[#This Row],[DIA HOJE]],Tabela27271516583029313531213[[#This Row],[Data Última Compra]]),"0")</f>
        <v>70</v>
      </c>
      <c r="S58" s="8" t="str">
        <f>IF(OR(J58="-",J58=0),"NUNCA COMPROU",
IF(AND(J58&gt;=1,J58&lt;=30),"&lt;=30 DIAS",
IF(AND(J58&gt;=1,J58&lt;=45),"45 DIAS",
IF(AND(J58&gt;=1,J58&lt;=60),"60 DIAS",
IF(AND(J58&gt;=1,J58&lt;=90),"90 DIAS",
"ACIMA DE 90 DIAS")))))</f>
        <v>ACIMA DE 90 DIAS</v>
      </c>
      <c r="T58" s="9" t="str">
        <f>UPPER(TEXT(Tabela27271516583029313531213[[#This Row],[Data de Cadastro]],"MMMM"))</f>
        <v>MAIO</v>
      </c>
      <c r="U58" s="9" t="str">
        <f>UPPER(TEXT(Tabela27271516583029313531213[[#This Row],[Data de Cadastro]],"AAAA"))</f>
        <v>2022</v>
      </c>
      <c r="V58" s="9" t="str">
        <f>UPPER(TEXT(Tabela27271516583029313531213[[#This Row],[Data Última Compra]],"MMM/AAA"))</f>
        <v>MAI/2025</v>
      </c>
    </row>
    <row r="59" spans="1:22" x14ac:dyDescent="0.25">
      <c r="A59" s="3">
        <f t="shared" si="0"/>
        <v>1</v>
      </c>
      <c r="B59" s="3" t="s">
        <v>3972</v>
      </c>
      <c r="C59" s="4" t="s">
        <v>2857</v>
      </c>
      <c r="D59" s="4">
        <v>116157</v>
      </c>
      <c r="E59" s="4" t="s">
        <v>153</v>
      </c>
      <c r="F59" s="4" t="s">
        <v>17</v>
      </c>
      <c r="G59" s="4" t="s">
        <v>18</v>
      </c>
      <c r="H59" s="4" t="s">
        <v>2909</v>
      </c>
      <c r="I59" s="4" t="s">
        <v>154</v>
      </c>
      <c r="J59" s="4" t="s">
        <v>30</v>
      </c>
      <c r="K59" s="28" t="s">
        <v>59</v>
      </c>
      <c r="L59" s="28">
        <v>57</v>
      </c>
      <c r="M59" s="4">
        <v>1</v>
      </c>
      <c r="N59" s="5">
        <v>44704</v>
      </c>
      <c r="O59" s="10">
        <v>45812</v>
      </c>
      <c r="P59" s="6">
        <f t="shared" ca="1" si="1"/>
        <v>45876</v>
      </c>
      <c r="Q59" s="7" t="str">
        <f t="shared" ca="1" si="2"/>
        <v>3 ano(s)</v>
      </c>
      <c r="R59" s="9">
        <f ca="1">IFERROR(_xlfn.DAYS(Tabela27271516583029313531213[[#This Row],[DIA HOJE]],Tabela27271516583029313531213[[#This Row],[Data Última Compra]]),"0")</f>
        <v>64</v>
      </c>
      <c r="S59" s="8" t="str">
        <f>IF(OR(J59="-",J59=0),"NUNCA COMPROU",
IF(AND(J59&gt;=1,J59&lt;=30),"&lt;=30 DIAS",
IF(AND(J59&gt;=1,J59&lt;=45),"45 DIAS",
IF(AND(J59&gt;=1,J59&lt;=60),"60 DIAS",
IF(AND(J59&gt;=1,J59&lt;=90),"90 DIAS",
"ACIMA DE 90 DIAS")))))</f>
        <v>ACIMA DE 90 DIAS</v>
      </c>
      <c r="T59" s="9" t="str">
        <f>UPPER(TEXT(Tabela27271516583029313531213[[#This Row],[Data de Cadastro]],"MMMM"))</f>
        <v>MAIO</v>
      </c>
      <c r="U59" s="9" t="str">
        <f>UPPER(TEXT(Tabela27271516583029313531213[[#This Row],[Data de Cadastro]],"AAAA"))</f>
        <v>2022</v>
      </c>
      <c r="V59" s="9" t="str">
        <f>UPPER(TEXT(Tabela27271516583029313531213[[#This Row],[Data Última Compra]],"MMM/AAA"))</f>
        <v>JUN/2025</v>
      </c>
    </row>
    <row r="60" spans="1:22" x14ac:dyDescent="0.25">
      <c r="A60" s="3">
        <f t="shared" si="0"/>
        <v>0</v>
      </c>
      <c r="B60" s="3" t="s">
        <v>3972</v>
      </c>
      <c r="C60" s="4" t="s">
        <v>2847</v>
      </c>
      <c r="D60" s="4">
        <v>116440</v>
      </c>
      <c r="E60" s="4" t="s">
        <v>157</v>
      </c>
      <c r="F60" s="4" t="s">
        <v>17</v>
      </c>
      <c r="G60" s="4" t="s">
        <v>18</v>
      </c>
      <c r="H60" s="4" t="s">
        <v>2911</v>
      </c>
      <c r="I60" s="4" t="s">
        <v>158</v>
      </c>
      <c r="J60" s="4" t="s">
        <v>24</v>
      </c>
      <c r="K60" s="28" t="s">
        <v>25</v>
      </c>
      <c r="L60" s="28">
        <v>96</v>
      </c>
      <c r="M60" s="4">
        <v>0</v>
      </c>
      <c r="N60" s="5">
        <v>44706</v>
      </c>
      <c r="O60" s="10">
        <v>45773</v>
      </c>
      <c r="P60" s="6">
        <f t="shared" ca="1" si="1"/>
        <v>45876</v>
      </c>
      <c r="Q60" s="7" t="str">
        <f t="shared" ca="1" si="2"/>
        <v>3 ano(s)</v>
      </c>
      <c r="R60" s="9">
        <f ca="1">IFERROR(_xlfn.DAYS(Tabela27271516583029313531213[[#This Row],[DIA HOJE]],Tabela27271516583029313531213[[#This Row],[Data Última Compra]]),"0")</f>
        <v>103</v>
      </c>
      <c r="S60" s="8" t="str">
        <f>IF(OR(J60="-",J60=0),"NUNCA COMPROU",
IF(AND(J60&gt;=1,J60&lt;=30),"&lt;=30 DIAS",
IF(AND(J60&gt;=1,J60&lt;=45),"45 DIAS",
IF(AND(J60&gt;=1,J60&lt;=60),"60 DIAS",
IF(AND(J60&gt;=1,J60&lt;=90),"90 DIAS",
"ACIMA DE 90 DIAS")))))</f>
        <v>ACIMA DE 90 DIAS</v>
      </c>
      <c r="T60" s="9" t="str">
        <f>UPPER(TEXT(Tabela27271516583029313531213[[#This Row],[Data de Cadastro]],"MMMM"))</f>
        <v>MAIO</v>
      </c>
      <c r="U60" s="9" t="str">
        <f>UPPER(TEXT(Tabela27271516583029313531213[[#This Row],[Data de Cadastro]],"AAAA"))</f>
        <v>2022</v>
      </c>
      <c r="V60" s="9" t="str">
        <f>UPPER(TEXT(Tabela27271516583029313531213[[#This Row],[Data Última Compra]],"MMM/AAA"))</f>
        <v>ABR/2025</v>
      </c>
    </row>
    <row r="61" spans="1:22" x14ac:dyDescent="0.25">
      <c r="A61" s="3">
        <f t="shared" si="0"/>
        <v>1</v>
      </c>
      <c r="B61" s="3" t="s">
        <v>3972</v>
      </c>
      <c r="C61" s="4" t="s">
        <v>2853</v>
      </c>
      <c r="D61" s="4">
        <v>116951</v>
      </c>
      <c r="E61" s="4" t="s">
        <v>2912</v>
      </c>
      <c r="F61" s="4" t="s">
        <v>17</v>
      </c>
      <c r="G61" s="4" t="s">
        <v>18</v>
      </c>
      <c r="H61" s="4" t="s">
        <v>2913</v>
      </c>
      <c r="I61" s="4" t="s">
        <v>159</v>
      </c>
      <c r="J61" s="4" t="s">
        <v>76</v>
      </c>
      <c r="K61" s="28" t="s">
        <v>77</v>
      </c>
      <c r="L61" s="28">
        <v>63</v>
      </c>
      <c r="M61" s="4">
        <v>1</v>
      </c>
      <c r="N61" s="5">
        <v>44711</v>
      </c>
      <c r="O61" s="10">
        <v>45806</v>
      </c>
      <c r="P61" s="6">
        <f t="shared" ca="1" si="1"/>
        <v>45876</v>
      </c>
      <c r="Q61" s="7" t="str">
        <f t="shared" ca="1" si="2"/>
        <v>3 ano(s)</v>
      </c>
      <c r="R61" s="9">
        <f ca="1">IFERROR(_xlfn.DAYS(Tabela27271516583029313531213[[#This Row],[DIA HOJE]],Tabela27271516583029313531213[[#This Row],[Data Última Compra]]),"0")</f>
        <v>70</v>
      </c>
      <c r="S61" s="8" t="str">
        <f>IF(OR(J61="-",J61=0),"NUNCA COMPROU",
IF(AND(J61&gt;=1,J61&lt;=30),"&lt;=30 DIAS",
IF(AND(J61&gt;=1,J61&lt;=45),"45 DIAS",
IF(AND(J61&gt;=1,J61&lt;=60),"60 DIAS",
IF(AND(J61&gt;=1,J61&lt;=90),"90 DIAS",
"ACIMA DE 90 DIAS")))))</f>
        <v>ACIMA DE 90 DIAS</v>
      </c>
      <c r="T61" s="9" t="str">
        <f>UPPER(TEXT(Tabela27271516583029313531213[[#This Row],[Data de Cadastro]],"MMMM"))</f>
        <v>MAIO</v>
      </c>
      <c r="U61" s="9" t="str">
        <f>UPPER(TEXT(Tabela27271516583029313531213[[#This Row],[Data de Cadastro]],"AAAA"))</f>
        <v>2022</v>
      </c>
      <c r="V61" s="9" t="str">
        <f>UPPER(TEXT(Tabela27271516583029313531213[[#This Row],[Data Última Compra]],"MMM/AAA"))</f>
        <v>MAI/2025</v>
      </c>
    </row>
    <row r="62" spans="1:22" x14ac:dyDescent="0.25">
      <c r="A62" s="3">
        <f t="shared" si="0"/>
        <v>1</v>
      </c>
      <c r="B62" s="3" t="s">
        <v>3972</v>
      </c>
      <c r="C62" s="4" t="s">
        <v>2853</v>
      </c>
      <c r="D62" s="4">
        <v>116956</v>
      </c>
      <c r="E62" s="4" t="s">
        <v>160</v>
      </c>
      <c r="F62" s="4" t="s">
        <v>17</v>
      </c>
      <c r="G62" s="4" t="s">
        <v>18</v>
      </c>
      <c r="H62" s="4" t="s">
        <v>2914</v>
      </c>
      <c r="I62" s="4" t="s">
        <v>161</v>
      </c>
      <c r="J62" s="4" t="s">
        <v>40</v>
      </c>
      <c r="K62" s="28" t="s">
        <v>77</v>
      </c>
      <c r="L62" s="28">
        <v>69</v>
      </c>
      <c r="M62" s="4">
        <v>1</v>
      </c>
      <c r="N62" s="5">
        <v>44711</v>
      </c>
      <c r="O62" s="10">
        <v>45800</v>
      </c>
      <c r="P62" s="6">
        <f t="shared" ca="1" si="1"/>
        <v>45876</v>
      </c>
      <c r="Q62" s="7" t="str">
        <f t="shared" ca="1" si="2"/>
        <v>3 ano(s)</v>
      </c>
      <c r="R62" s="9">
        <f ca="1">IFERROR(_xlfn.DAYS(Tabela27271516583029313531213[[#This Row],[DIA HOJE]],Tabela27271516583029313531213[[#This Row],[Data Última Compra]]),"0")</f>
        <v>76</v>
      </c>
      <c r="S62" s="8" t="str">
        <f>IF(OR(J62="-",J62=0),"NUNCA COMPROU",
IF(AND(J62&gt;=1,J62&lt;=30),"&lt;=30 DIAS",
IF(AND(J62&gt;=1,J62&lt;=45),"45 DIAS",
IF(AND(J62&gt;=1,J62&lt;=60),"60 DIAS",
IF(AND(J62&gt;=1,J62&lt;=90),"90 DIAS",
"ACIMA DE 90 DIAS")))))</f>
        <v>ACIMA DE 90 DIAS</v>
      </c>
      <c r="T62" s="9" t="str">
        <f>UPPER(TEXT(Tabela27271516583029313531213[[#This Row],[Data de Cadastro]],"MMMM"))</f>
        <v>MAIO</v>
      </c>
      <c r="U62" s="9" t="str">
        <f>UPPER(TEXT(Tabela27271516583029313531213[[#This Row],[Data de Cadastro]],"AAAA"))</f>
        <v>2022</v>
      </c>
      <c r="V62" s="9" t="str">
        <f>UPPER(TEXT(Tabela27271516583029313531213[[#This Row],[Data Última Compra]],"MMM/AAA"))</f>
        <v>MAI/2025</v>
      </c>
    </row>
    <row r="63" spans="1:22" x14ac:dyDescent="0.25">
      <c r="A63" s="3">
        <f t="shared" si="0"/>
        <v>1</v>
      </c>
      <c r="B63" s="3" t="s">
        <v>3972</v>
      </c>
      <c r="C63" s="4" t="s">
        <v>2857</v>
      </c>
      <c r="D63" s="4">
        <v>117025</v>
      </c>
      <c r="E63" s="4" t="s">
        <v>164</v>
      </c>
      <c r="F63" s="4" t="s">
        <v>17</v>
      </c>
      <c r="G63" s="4" t="s">
        <v>18</v>
      </c>
      <c r="H63" s="4" t="s">
        <v>2916</v>
      </c>
      <c r="I63" s="4" t="s">
        <v>165</v>
      </c>
      <c r="J63" s="4" t="s">
        <v>20</v>
      </c>
      <c r="K63" s="28" t="s">
        <v>21</v>
      </c>
      <c r="L63" s="28">
        <v>35</v>
      </c>
      <c r="M63" s="4">
        <v>1</v>
      </c>
      <c r="N63" s="5">
        <v>44712</v>
      </c>
      <c r="O63" s="10">
        <v>45834</v>
      </c>
      <c r="P63" s="6">
        <f t="shared" ca="1" si="1"/>
        <v>45876</v>
      </c>
      <c r="Q63" s="7" t="str">
        <f t="shared" ca="1" si="2"/>
        <v>3 ano(s)</v>
      </c>
      <c r="R63" s="9">
        <f ca="1">IFERROR(_xlfn.DAYS(Tabela27271516583029313531213[[#This Row],[DIA HOJE]],Tabela27271516583029313531213[[#This Row],[Data Última Compra]]),"0")</f>
        <v>42</v>
      </c>
      <c r="S63" s="8" t="str">
        <f>IF(OR(J63="-",J63=0),"NUNCA COMPROU",
IF(AND(J63&gt;=1,J63&lt;=30),"&lt;=30 DIAS",
IF(AND(J63&gt;=1,J63&lt;=45),"45 DIAS",
IF(AND(J63&gt;=1,J63&lt;=60),"60 DIAS",
IF(AND(J63&gt;=1,J63&lt;=90),"90 DIAS",
"ACIMA DE 90 DIAS")))))</f>
        <v>ACIMA DE 90 DIAS</v>
      </c>
      <c r="T63" s="9" t="str">
        <f>UPPER(TEXT(Tabela27271516583029313531213[[#This Row],[Data de Cadastro]],"MMMM"))</f>
        <v>MAIO</v>
      </c>
      <c r="U63" s="9" t="str">
        <f>UPPER(TEXT(Tabela27271516583029313531213[[#This Row],[Data de Cadastro]],"AAAA"))</f>
        <v>2022</v>
      </c>
      <c r="V63" s="9" t="str">
        <f>UPPER(TEXT(Tabela27271516583029313531213[[#This Row],[Data Última Compra]],"MMM/AAA"))</f>
        <v>JUN/2025</v>
      </c>
    </row>
    <row r="64" spans="1:22" x14ac:dyDescent="0.25">
      <c r="A64" s="3">
        <f t="shared" si="0"/>
        <v>0</v>
      </c>
      <c r="B64" s="3" t="s">
        <v>3972</v>
      </c>
      <c r="C64" s="4" t="s">
        <v>2847</v>
      </c>
      <c r="D64" s="4">
        <v>117049</v>
      </c>
      <c r="E64" s="4" t="s">
        <v>166</v>
      </c>
      <c r="F64" s="4" t="s">
        <v>17</v>
      </c>
      <c r="G64" s="4" t="s">
        <v>18</v>
      </c>
      <c r="H64" s="4" t="s">
        <v>2917</v>
      </c>
      <c r="I64" s="4" t="s">
        <v>167</v>
      </c>
      <c r="J64" s="4" t="s">
        <v>30</v>
      </c>
      <c r="K64" s="28" t="s">
        <v>59</v>
      </c>
      <c r="L64" s="28">
        <v>245</v>
      </c>
      <c r="M64" s="4">
        <v>0</v>
      </c>
      <c r="N64" s="5">
        <v>44712</v>
      </c>
      <c r="O64" s="10">
        <v>45624</v>
      </c>
      <c r="P64" s="6">
        <f t="shared" ca="1" si="1"/>
        <v>45876</v>
      </c>
      <c r="Q64" s="7" t="str">
        <f t="shared" ca="1" si="2"/>
        <v>3 ano(s)</v>
      </c>
      <c r="R64" s="9">
        <f ca="1">IFERROR(_xlfn.DAYS(Tabela27271516583029313531213[[#This Row],[DIA HOJE]],Tabela27271516583029313531213[[#This Row],[Data Última Compra]]),"0")</f>
        <v>252</v>
      </c>
      <c r="S64" s="8" t="str">
        <f>IF(OR(J64="-",J64=0),"NUNCA COMPROU",
IF(AND(J64&gt;=1,J64&lt;=30),"&lt;=30 DIAS",
IF(AND(J64&gt;=1,J64&lt;=45),"45 DIAS",
IF(AND(J64&gt;=1,J64&lt;=60),"60 DIAS",
IF(AND(J64&gt;=1,J64&lt;=90),"90 DIAS",
"ACIMA DE 90 DIAS")))))</f>
        <v>ACIMA DE 90 DIAS</v>
      </c>
      <c r="T64" s="9" t="str">
        <f>UPPER(TEXT(Tabela27271516583029313531213[[#This Row],[Data de Cadastro]],"MMMM"))</f>
        <v>MAIO</v>
      </c>
      <c r="U64" s="9" t="str">
        <f>UPPER(TEXT(Tabela27271516583029313531213[[#This Row],[Data de Cadastro]],"AAAA"))</f>
        <v>2022</v>
      </c>
      <c r="V64" s="9" t="str">
        <f>UPPER(TEXT(Tabela27271516583029313531213[[#This Row],[Data Última Compra]],"MMM/AAA"))</f>
        <v>NOV/2024</v>
      </c>
    </row>
    <row r="65" spans="1:22" x14ac:dyDescent="0.25">
      <c r="A65" s="3">
        <f t="shared" si="0"/>
        <v>0</v>
      </c>
      <c r="B65" s="3" t="s">
        <v>3972</v>
      </c>
      <c r="C65" s="4" t="s">
        <v>2847</v>
      </c>
      <c r="D65" s="4">
        <v>117017</v>
      </c>
      <c r="E65" s="4" t="s">
        <v>162</v>
      </c>
      <c r="F65" s="4" t="s">
        <v>17</v>
      </c>
      <c r="G65" s="4" t="s">
        <v>18</v>
      </c>
      <c r="H65" s="4" t="s">
        <v>2915</v>
      </c>
      <c r="I65" s="4" t="s">
        <v>163</v>
      </c>
      <c r="J65" s="4" t="s">
        <v>76</v>
      </c>
      <c r="K65" s="28" t="s">
        <v>77</v>
      </c>
      <c r="L65" s="28">
        <v>484</v>
      </c>
      <c r="M65" s="4">
        <v>0</v>
      </c>
      <c r="N65" s="5">
        <v>44712</v>
      </c>
      <c r="O65" s="10">
        <v>45385</v>
      </c>
      <c r="P65" s="6">
        <f t="shared" ca="1" si="1"/>
        <v>45876</v>
      </c>
      <c r="Q65" s="7" t="str">
        <f t="shared" ca="1" si="2"/>
        <v>3 ano(s)</v>
      </c>
      <c r="R65" s="9">
        <f ca="1">IFERROR(_xlfn.DAYS(Tabela27271516583029313531213[[#This Row],[DIA HOJE]],Tabela27271516583029313531213[[#This Row],[Data Última Compra]]),"0")</f>
        <v>491</v>
      </c>
      <c r="S65" s="8" t="str">
        <f>IF(OR(J65="-",J65=0),"NUNCA COMPROU",
IF(AND(J65&gt;=1,J65&lt;=30),"&lt;=30 DIAS",
IF(AND(J65&gt;=1,J65&lt;=45),"45 DIAS",
IF(AND(J65&gt;=1,J65&lt;=60),"60 DIAS",
IF(AND(J65&gt;=1,J65&lt;=90),"90 DIAS",
"ACIMA DE 90 DIAS")))))</f>
        <v>ACIMA DE 90 DIAS</v>
      </c>
      <c r="T65" s="9" t="str">
        <f>UPPER(TEXT(Tabela27271516583029313531213[[#This Row],[Data de Cadastro]],"MMMM"))</f>
        <v>MAIO</v>
      </c>
      <c r="U65" s="9" t="str">
        <f>UPPER(TEXT(Tabela27271516583029313531213[[#This Row],[Data de Cadastro]],"AAAA"))</f>
        <v>2022</v>
      </c>
      <c r="V65" s="9" t="str">
        <f>UPPER(TEXT(Tabela27271516583029313531213[[#This Row],[Data Última Compra]],"MMM/AAA"))</f>
        <v>ABR/2024</v>
      </c>
    </row>
    <row r="66" spans="1:22" x14ac:dyDescent="0.25">
      <c r="A66" s="3" t="str">
        <f t="shared" ref="A66:A129" si="3">IF(M66&gt;=3,"&gt;=3",M66)</f>
        <v>&gt;=3</v>
      </c>
      <c r="B66" s="3" t="s">
        <v>3972</v>
      </c>
      <c r="C66" s="4" t="s">
        <v>2849</v>
      </c>
      <c r="D66" s="4">
        <v>117442</v>
      </c>
      <c r="E66" s="4" t="s">
        <v>168</v>
      </c>
      <c r="F66" s="4" t="s">
        <v>17</v>
      </c>
      <c r="G66" s="4" t="s">
        <v>18</v>
      </c>
      <c r="H66" s="4" t="s">
        <v>2918</v>
      </c>
      <c r="I66" s="4" t="s">
        <v>169</v>
      </c>
      <c r="J66" s="4" t="s">
        <v>104</v>
      </c>
      <c r="K66" s="28" t="s">
        <v>25</v>
      </c>
      <c r="L66" s="28">
        <v>1</v>
      </c>
      <c r="M66" s="4">
        <v>4</v>
      </c>
      <c r="N66" s="5">
        <v>44715</v>
      </c>
      <c r="O66" s="10">
        <v>45868</v>
      </c>
      <c r="P66" s="6">
        <f t="shared" ref="P66:P129" ca="1" si="4">TODAY()</f>
        <v>45876</v>
      </c>
      <c r="Q66" s="7" t="str">
        <f t="shared" ref="Q66:Q129" ca="1" si="5">IF(_xlfn.DAYS(P66,N66) = 0, "Abriu a menos de 1 semana",
IF(_xlfn.DAYS(P66,N66) &lt; 360, "Menos de um ano",
ROUND(_xlfn.DAYS(P66,N66) / 360, 0) &amp; " ano(s)"))</f>
        <v>3 ano(s)</v>
      </c>
      <c r="R66" s="9">
        <f ca="1">IFERROR(_xlfn.DAYS(Tabela27271516583029313531213[[#This Row],[DIA HOJE]],Tabela27271516583029313531213[[#This Row],[Data Última Compra]]),"0")</f>
        <v>8</v>
      </c>
      <c r="S66" s="8" t="str">
        <f>IF(OR(J66="-",J66=0),"NUNCA COMPROU",
IF(AND(J66&gt;=1,J66&lt;=30),"&lt;=30 DIAS",
IF(AND(J66&gt;=1,J66&lt;=45),"45 DIAS",
IF(AND(J66&gt;=1,J66&lt;=60),"60 DIAS",
IF(AND(J66&gt;=1,J66&lt;=90),"90 DIAS",
"ACIMA DE 90 DIAS")))))</f>
        <v>ACIMA DE 90 DIAS</v>
      </c>
      <c r="T66" s="9" t="str">
        <f>UPPER(TEXT(Tabela27271516583029313531213[[#This Row],[Data de Cadastro]],"MMMM"))</f>
        <v>JUNHO</v>
      </c>
      <c r="U66" s="9" t="str">
        <f>UPPER(TEXT(Tabela27271516583029313531213[[#This Row],[Data de Cadastro]],"AAAA"))</f>
        <v>2022</v>
      </c>
      <c r="V66" s="9" t="str">
        <f>UPPER(TEXT(Tabela27271516583029313531213[[#This Row],[Data Última Compra]],"MMM/AAA"))</f>
        <v>JUL/2025</v>
      </c>
    </row>
    <row r="67" spans="1:22" x14ac:dyDescent="0.25">
      <c r="A67" s="3">
        <f t="shared" si="3"/>
        <v>0</v>
      </c>
      <c r="B67" s="3" t="s">
        <v>3972</v>
      </c>
      <c r="C67" s="4" t="s">
        <v>2847</v>
      </c>
      <c r="D67" s="4">
        <v>117767</v>
      </c>
      <c r="E67" s="4" t="s">
        <v>170</v>
      </c>
      <c r="F67" s="4" t="s">
        <v>17</v>
      </c>
      <c r="G67" s="4" t="s">
        <v>18</v>
      </c>
      <c r="H67" s="4" t="s">
        <v>2919</v>
      </c>
      <c r="I67" s="4" t="s">
        <v>171</v>
      </c>
      <c r="J67" s="4" t="s">
        <v>40</v>
      </c>
      <c r="K67" s="28" t="s">
        <v>73</v>
      </c>
      <c r="L67" s="28">
        <v>342</v>
      </c>
      <c r="M67" s="4">
        <v>0</v>
      </c>
      <c r="N67" s="5">
        <v>44718</v>
      </c>
      <c r="O67" s="10">
        <v>45527</v>
      </c>
      <c r="P67" s="6">
        <f t="shared" ca="1" si="4"/>
        <v>45876</v>
      </c>
      <c r="Q67" s="7" t="str">
        <f t="shared" ca="1" si="5"/>
        <v>3 ano(s)</v>
      </c>
      <c r="R67" s="9">
        <f ca="1">IFERROR(_xlfn.DAYS(Tabela27271516583029313531213[[#This Row],[DIA HOJE]],Tabela27271516583029313531213[[#This Row],[Data Última Compra]]),"0")</f>
        <v>349</v>
      </c>
      <c r="S67" s="8" t="str">
        <f>IF(OR(J67="-",J67=0),"NUNCA COMPROU",
IF(AND(J67&gt;=1,J67&lt;=30),"&lt;=30 DIAS",
IF(AND(J67&gt;=1,J67&lt;=45),"45 DIAS",
IF(AND(J67&gt;=1,J67&lt;=60),"60 DIAS",
IF(AND(J67&gt;=1,J67&lt;=90),"90 DIAS",
"ACIMA DE 90 DIAS")))))</f>
        <v>ACIMA DE 90 DIAS</v>
      </c>
      <c r="T67" s="9" t="str">
        <f>UPPER(TEXT(Tabela27271516583029313531213[[#This Row],[Data de Cadastro]],"MMMM"))</f>
        <v>JUNHO</v>
      </c>
      <c r="U67" s="9" t="str">
        <f>UPPER(TEXT(Tabela27271516583029313531213[[#This Row],[Data de Cadastro]],"AAAA"))</f>
        <v>2022</v>
      </c>
      <c r="V67" s="9" t="str">
        <f>UPPER(TEXT(Tabela27271516583029313531213[[#This Row],[Data Última Compra]],"MMM/AAA"))</f>
        <v>AGO/2024</v>
      </c>
    </row>
    <row r="68" spans="1:22" x14ac:dyDescent="0.25">
      <c r="A68" s="3">
        <f t="shared" si="3"/>
        <v>0</v>
      </c>
      <c r="B68" s="3" t="s">
        <v>3972</v>
      </c>
      <c r="C68" s="4" t="s">
        <v>6416</v>
      </c>
      <c r="D68" s="4">
        <v>118105</v>
      </c>
      <c r="E68" s="4" t="s">
        <v>172</v>
      </c>
      <c r="F68" s="4" t="s">
        <v>17</v>
      </c>
      <c r="G68" s="4" t="s">
        <v>18</v>
      </c>
      <c r="H68" s="4" t="s">
        <v>2920</v>
      </c>
      <c r="I68" s="4" t="s">
        <v>173</v>
      </c>
      <c r="J68" s="4" t="s">
        <v>40</v>
      </c>
      <c r="K68" s="28" t="s">
        <v>31</v>
      </c>
      <c r="L68" s="28">
        <v>0</v>
      </c>
      <c r="M68" s="4">
        <v>0</v>
      </c>
      <c r="N68" s="5">
        <v>44720</v>
      </c>
      <c r="O68" s="10" t="s">
        <v>6415</v>
      </c>
      <c r="P68" s="6">
        <f t="shared" ca="1" si="4"/>
        <v>45876</v>
      </c>
      <c r="Q68" s="7" t="str">
        <f t="shared" ca="1" si="5"/>
        <v>3 ano(s)</v>
      </c>
      <c r="R68" s="9" t="str">
        <f ca="1">IFERROR(_xlfn.DAYS(Tabela27271516583029313531213[[#This Row],[DIA HOJE]],Tabela27271516583029313531213[[#This Row],[Data Última Compra]]),"0")</f>
        <v>0</v>
      </c>
      <c r="S68" s="8" t="str">
        <f>IF(OR(J68="-",J68=0),"NUNCA COMPROU",
IF(AND(J68&gt;=1,J68&lt;=30),"&lt;=30 DIAS",
IF(AND(J68&gt;=1,J68&lt;=45),"45 DIAS",
IF(AND(J68&gt;=1,J68&lt;=60),"60 DIAS",
IF(AND(J68&gt;=1,J68&lt;=90),"90 DIAS",
"ACIMA DE 90 DIAS")))))</f>
        <v>ACIMA DE 90 DIAS</v>
      </c>
      <c r="T68" s="9" t="str">
        <f>UPPER(TEXT(Tabela27271516583029313531213[[#This Row],[Data de Cadastro]],"MMMM"))</f>
        <v>JUNHO</v>
      </c>
      <c r="U68" s="9" t="str">
        <f>UPPER(TEXT(Tabela27271516583029313531213[[#This Row],[Data de Cadastro]],"AAAA"))</f>
        <v>2022</v>
      </c>
      <c r="V68" s="9" t="str">
        <f>UPPER(TEXT(Tabela27271516583029313531213[[#This Row],[Data Última Compra]],"MMM/AAA"))</f>
        <v>-</v>
      </c>
    </row>
    <row r="69" spans="1:22" x14ac:dyDescent="0.25">
      <c r="A69" s="3">
        <f t="shared" si="3"/>
        <v>0</v>
      </c>
      <c r="B69" s="3" t="s">
        <v>3972</v>
      </c>
      <c r="C69" s="4" t="s">
        <v>2847</v>
      </c>
      <c r="D69" s="4">
        <v>118318</v>
      </c>
      <c r="E69" s="4" t="s">
        <v>174</v>
      </c>
      <c r="F69" s="4" t="s">
        <v>17</v>
      </c>
      <c r="G69" s="4" t="s">
        <v>18</v>
      </c>
      <c r="H69" s="4" t="s">
        <v>2921</v>
      </c>
      <c r="I69" s="4" t="s">
        <v>175</v>
      </c>
      <c r="J69" s="4" t="s">
        <v>67</v>
      </c>
      <c r="K69" s="28" t="s">
        <v>59</v>
      </c>
      <c r="L69" s="28">
        <v>230</v>
      </c>
      <c r="M69" s="4">
        <v>0</v>
      </c>
      <c r="N69" s="5">
        <v>44722</v>
      </c>
      <c r="O69" s="10">
        <v>45639</v>
      </c>
      <c r="P69" s="6">
        <f t="shared" ca="1" si="4"/>
        <v>45876</v>
      </c>
      <c r="Q69" s="7" t="str">
        <f t="shared" ca="1" si="5"/>
        <v>3 ano(s)</v>
      </c>
      <c r="R69" s="9">
        <f ca="1">IFERROR(_xlfn.DAYS(Tabela27271516583029313531213[[#This Row],[DIA HOJE]],Tabela27271516583029313531213[[#This Row],[Data Última Compra]]),"0")</f>
        <v>237</v>
      </c>
      <c r="S69" s="8" t="str">
        <f>IF(OR(J69="-",J69=0),"NUNCA COMPROU",
IF(AND(J69&gt;=1,J69&lt;=30),"&lt;=30 DIAS",
IF(AND(J69&gt;=1,J69&lt;=45),"45 DIAS",
IF(AND(J69&gt;=1,J69&lt;=60),"60 DIAS",
IF(AND(J69&gt;=1,J69&lt;=90),"90 DIAS",
"ACIMA DE 90 DIAS")))))</f>
        <v>ACIMA DE 90 DIAS</v>
      </c>
      <c r="T69" s="9" t="str">
        <f>UPPER(TEXT(Tabela27271516583029313531213[[#This Row],[Data de Cadastro]],"MMMM"))</f>
        <v>JUNHO</v>
      </c>
      <c r="U69" s="9" t="str">
        <f>UPPER(TEXT(Tabela27271516583029313531213[[#This Row],[Data de Cadastro]],"AAAA"))</f>
        <v>2022</v>
      </c>
      <c r="V69" s="9" t="str">
        <f>UPPER(TEXT(Tabela27271516583029313531213[[#This Row],[Data Última Compra]],"MMM/AAA"))</f>
        <v>DEZ/2024</v>
      </c>
    </row>
    <row r="70" spans="1:22" x14ac:dyDescent="0.25">
      <c r="A70" s="3">
        <f t="shared" si="3"/>
        <v>0</v>
      </c>
      <c r="B70" s="3" t="s">
        <v>3972</v>
      </c>
      <c r="C70" s="4" t="s">
        <v>2847</v>
      </c>
      <c r="D70" s="4">
        <v>118332</v>
      </c>
      <c r="E70" s="4" t="s">
        <v>176</v>
      </c>
      <c r="F70" s="4" t="s">
        <v>17</v>
      </c>
      <c r="G70" s="4" t="s">
        <v>18</v>
      </c>
      <c r="H70" s="4" t="s">
        <v>2922</v>
      </c>
      <c r="I70" s="4" t="s">
        <v>175</v>
      </c>
      <c r="J70" s="4" t="s">
        <v>67</v>
      </c>
      <c r="K70" s="28" t="s">
        <v>59</v>
      </c>
      <c r="L70" s="28">
        <v>156</v>
      </c>
      <c r="M70" s="4">
        <v>0</v>
      </c>
      <c r="N70" s="5">
        <v>44722</v>
      </c>
      <c r="O70" s="10">
        <v>45713</v>
      </c>
      <c r="P70" s="6">
        <f t="shared" ca="1" si="4"/>
        <v>45876</v>
      </c>
      <c r="Q70" s="7" t="str">
        <f t="shared" ca="1" si="5"/>
        <v>3 ano(s)</v>
      </c>
      <c r="R70" s="9">
        <f ca="1">IFERROR(_xlfn.DAYS(Tabela27271516583029313531213[[#This Row],[DIA HOJE]],Tabela27271516583029313531213[[#This Row],[Data Última Compra]]),"0")</f>
        <v>163</v>
      </c>
      <c r="S70" s="8" t="str">
        <f>IF(OR(J70="-",J70=0),"NUNCA COMPROU",
IF(AND(J70&gt;=1,J70&lt;=30),"&lt;=30 DIAS",
IF(AND(J70&gt;=1,J70&lt;=45),"45 DIAS",
IF(AND(J70&gt;=1,J70&lt;=60),"60 DIAS",
IF(AND(J70&gt;=1,J70&lt;=90),"90 DIAS",
"ACIMA DE 90 DIAS")))))</f>
        <v>ACIMA DE 90 DIAS</v>
      </c>
      <c r="T70" s="9" t="str">
        <f>UPPER(TEXT(Tabela27271516583029313531213[[#This Row],[Data de Cadastro]],"MMMM"))</f>
        <v>JUNHO</v>
      </c>
      <c r="U70" s="9" t="str">
        <f>UPPER(TEXT(Tabela27271516583029313531213[[#This Row],[Data de Cadastro]],"AAAA"))</f>
        <v>2022</v>
      </c>
      <c r="V70" s="9" t="str">
        <f>UPPER(TEXT(Tabela27271516583029313531213[[#This Row],[Data Última Compra]],"MMM/AAA"))</f>
        <v>FEV/2025</v>
      </c>
    </row>
    <row r="71" spans="1:22" x14ac:dyDescent="0.25">
      <c r="A71" s="3" t="str">
        <f t="shared" si="3"/>
        <v>&gt;=3</v>
      </c>
      <c r="B71" s="3" t="s">
        <v>3972</v>
      </c>
      <c r="C71" s="4" t="s">
        <v>2849</v>
      </c>
      <c r="D71" s="4">
        <v>118820</v>
      </c>
      <c r="E71" s="4" t="s">
        <v>177</v>
      </c>
      <c r="F71" s="4" t="s">
        <v>17</v>
      </c>
      <c r="G71" s="4" t="s">
        <v>18</v>
      </c>
      <c r="H71" s="4" t="s">
        <v>2923</v>
      </c>
      <c r="I71" s="4" t="s">
        <v>178</v>
      </c>
      <c r="J71" s="4" t="s">
        <v>40</v>
      </c>
      <c r="K71" s="28" t="s">
        <v>46</v>
      </c>
      <c r="L71" s="28">
        <v>10</v>
      </c>
      <c r="M71" s="4">
        <v>3</v>
      </c>
      <c r="N71" s="5">
        <v>44726</v>
      </c>
      <c r="O71" s="10">
        <v>45859</v>
      </c>
      <c r="P71" s="6">
        <f t="shared" ca="1" si="4"/>
        <v>45876</v>
      </c>
      <c r="Q71" s="7" t="str">
        <f t="shared" ca="1" si="5"/>
        <v>3 ano(s)</v>
      </c>
      <c r="R71" s="9">
        <f ca="1">IFERROR(_xlfn.DAYS(Tabela27271516583029313531213[[#This Row],[DIA HOJE]],Tabela27271516583029313531213[[#This Row],[Data Última Compra]]),"0")</f>
        <v>17</v>
      </c>
      <c r="S71" s="8" t="str">
        <f>IF(OR(J71="-",J71=0),"NUNCA COMPROU",
IF(AND(J71&gt;=1,J71&lt;=30),"&lt;=30 DIAS",
IF(AND(J71&gt;=1,J71&lt;=45),"45 DIAS",
IF(AND(J71&gt;=1,J71&lt;=60),"60 DIAS",
IF(AND(J71&gt;=1,J71&lt;=90),"90 DIAS",
"ACIMA DE 90 DIAS")))))</f>
        <v>ACIMA DE 90 DIAS</v>
      </c>
      <c r="T71" s="9" t="str">
        <f>UPPER(TEXT(Tabela27271516583029313531213[[#This Row],[Data de Cadastro]],"MMMM"))</f>
        <v>JUNHO</v>
      </c>
      <c r="U71" s="9" t="str">
        <f>UPPER(TEXT(Tabela27271516583029313531213[[#This Row],[Data de Cadastro]],"AAAA"))</f>
        <v>2022</v>
      </c>
      <c r="V71" s="9" t="str">
        <f>UPPER(TEXT(Tabela27271516583029313531213[[#This Row],[Data Última Compra]],"MMM/AAA"))</f>
        <v>JUL/2025</v>
      </c>
    </row>
    <row r="72" spans="1:22" x14ac:dyDescent="0.25">
      <c r="A72" s="3">
        <f t="shared" si="3"/>
        <v>0</v>
      </c>
      <c r="B72" s="3" t="s">
        <v>3972</v>
      </c>
      <c r="C72" s="4" t="s">
        <v>2847</v>
      </c>
      <c r="D72" s="4">
        <v>118966</v>
      </c>
      <c r="E72" s="4" t="s">
        <v>182</v>
      </c>
      <c r="F72" s="4" t="s">
        <v>17</v>
      </c>
      <c r="G72" s="4" t="s">
        <v>18</v>
      </c>
      <c r="H72" s="4" t="s">
        <v>2925</v>
      </c>
      <c r="I72" s="4" t="s">
        <v>183</v>
      </c>
      <c r="J72" s="4" t="s">
        <v>40</v>
      </c>
      <c r="K72" s="28" t="s">
        <v>21</v>
      </c>
      <c r="L72" s="28">
        <v>111</v>
      </c>
      <c r="M72" s="4">
        <v>0</v>
      </c>
      <c r="N72" s="5">
        <v>44727</v>
      </c>
      <c r="O72" s="10">
        <v>45758</v>
      </c>
      <c r="P72" s="6">
        <f t="shared" ca="1" si="4"/>
        <v>45876</v>
      </c>
      <c r="Q72" s="7" t="str">
        <f t="shared" ca="1" si="5"/>
        <v>3 ano(s)</v>
      </c>
      <c r="R72" s="9">
        <f ca="1">IFERROR(_xlfn.DAYS(Tabela27271516583029313531213[[#This Row],[DIA HOJE]],Tabela27271516583029313531213[[#This Row],[Data Última Compra]]),"0")</f>
        <v>118</v>
      </c>
      <c r="S72" s="8" t="str">
        <f>IF(OR(J72="-",J72=0),"NUNCA COMPROU",
IF(AND(J72&gt;=1,J72&lt;=30),"&lt;=30 DIAS",
IF(AND(J72&gt;=1,J72&lt;=45),"45 DIAS",
IF(AND(J72&gt;=1,J72&lt;=60),"60 DIAS",
IF(AND(J72&gt;=1,J72&lt;=90),"90 DIAS",
"ACIMA DE 90 DIAS")))))</f>
        <v>ACIMA DE 90 DIAS</v>
      </c>
      <c r="T72" s="9" t="str">
        <f>UPPER(TEXT(Tabela27271516583029313531213[[#This Row],[Data de Cadastro]],"MMMM"))</f>
        <v>JUNHO</v>
      </c>
      <c r="U72" s="9" t="str">
        <f>UPPER(TEXT(Tabela27271516583029313531213[[#This Row],[Data de Cadastro]],"AAAA"))</f>
        <v>2022</v>
      </c>
      <c r="V72" s="9" t="str">
        <f>UPPER(TEXT(Tabela27271516583029313531213[[#This Row],[Data Última Compra]],"MMM/AAA"))</f>
        <v>ABR/2025</v>
      </c>
    </row>
    <row r="73" spans="1:22" x14ac:dyDescent="0.25">
      <c r="A73" s="3">
        <f t="shared" si="3"/>
        <v>2</v>
      </c>
      <c r="B73" s="3" t="s">
        <v>3972</v>
      </c>
      <c r="C73" s="4" t="s">
        <v>2857</v>
      </c>
      <c r="D73" s="4">
        <v>118936</v>
      </c>
      <c r="E73" s="4" t="s">
        <v>179</v>
      </c>
      <c r="F73" s="4" t="s">
        <v>17</v>
      </c>
      <c r="G73" s="4" t="s">
        <v>18</v>
      </c>
      <c r="H73" s="4" t="s">
        <v>2924</v>
      </c>
      <c r="I73" s="4" t="s">
        <v>180</v>
      </c>
      <c r="J73" s="4" t="s">
        <v>181</v>
      </c>
      <c r="K73" s="28" t="s">
        <v>73</v>
      </c>
      <c r="L73" s="28">
        <v>34</v>
      </c>
      <c r="M73" s="4">
        <v>2</v>
      </c>
      <c r="N73" s="5">
        <v>44727</v>
      </c>
      <c r="O73" s="10">
        <v>45835</v>
      </c>
      <c r="P73" s="6">
        <f t="shared" ca="1" si="4"/>
        <v>45876</v>
      </c>
      <c r="Q73" s="7" t="str">
        <f t="shared" ca="1" si="5"/>
        <v>3 ano(s)</v>
      </c>
      <c r="R73" s="9">
        <f ca="1">IFERROR(_xlfn.DAYS(Tabela27271516583029313531213[[#This Row],[DIA HOJE]],Tabela27271516583029313531213[[#This Row],[Data Última Compra]]),"0")</f>
        <v>41</v>
      </c>
      <c r="S73" s="8" t="str">
        <f>IF(OR(J73="-",J73=0),"NUNCA COMPROU",
IF(AND(J73&gt;=1,J73&lt;=30),"&lt;=30 DIAS",
IF(AND(J73&gt;=1,J73&lt;=45),"45 DIAS",
IF(AND(J73&gt;=1,J73&lt;=60),"60 DIAS",
IF(AND(J73&gt;=1,J73&lt;=90),"90 DIAS",
"ACIMA DE 90 DIAS")))))</f>
        <v>ACIMA DE 90 DIAS</v>
      </c>
      <c r="T73" s="9" t="str">
        <f>UPPER(TEXT(Tabela27271516583029313531213[[#This Row],[Data de Cadastro]],"MMMM"))</f>
        <v>JUNHO</v>
      </c>
      <c r="U73" s="9" t="str">
        <f>UPPER(TEXT(Tabela27271516583029313531213[[#This Row],[Data de Cadastro]],"AAAA"))</f>
        <v>2022</v>
      </c>
      <c r="V73" s="9" t="str">
        <f>UPPER(TEXT(Tabela27271516583029313531213[[#This Row],[Data Última Compra]],"MMM/AAA"))</f>
        <v>JUN/2025</v>
      </c>
    </row>
    <row r="74" spans="1:22" x14ac:dyDescent="0.25">
      <c r="A74" s="3" t="str">
        <f t="shared" si="3"/>
        <v>&gt;=3</v>
      </c>
      <c r="B74" s="3" t="s">
        <v>3972</v>
      </c>
      <c r="C74" s="4" t="s">
        <v>6416</v>
      </c>
      <c r="D74" s="4">
        <v>119196</v>
      </c>
      <c r="E74" s="4" t="s">
        <v>184</v>
      </c>
      <c r="F74" s="4" t="s">
        <v>17</v>
      </c>
      <c r="G74" s="4" t="s">
        <v>18</v>
      </c>
      <c r="H74" s="4" t="s">
        <v>2926</v>
      </c>
      <c r="I74" s="4" t="s">
        <v>185</v>
      </c>
      <c r="J74" s="4" t="s">
        <v>40</v>
      </c>
      <c r="K74" s="28" t="s">
        <v>31</v>
      </c>
      <c r="L74" s="28">
        <v>0</v>
      </c>
      <c r="M74" s="4">
        <v>11</v>
      </c>
      <c r="N74" s="5">
        <v>44729</v>
      </c>
      <c r="O74" s="10">
        <v>45869</v>
      </c>
      <c r="P74" s="6">
        <f t="shared" ca="1" si="4"/>
        <v>45876</v>
      </c>
      <c r="Q74" s="7" t="str">
        <f t="shared" ca="1" si="5"/>
        <v>3 ano(s)</v>
      </c>
      <c r="R74" s="9">
        <f ca="1">IFERROR(_xlfn.DAYS(Tabela27271516583029313531213[[#This Row],[DIA HOJE]],Tabela27271516583029313531213[[#This Row],[Data Última Compra]]),"0")</f>
        <v>7</v>
      </c>
      <c r="S74" s="8" t="str">
        <f>IF(OR(J74="-",J74=0),"NUNCA COMPROU",
IF(AND(J74&gt;=1,J74&lt;=30),"&lt;=30 DIAS",
IF(AND(J74&gt;=1,J74&lt;=45),"45 DIAS",
IF(AND(J74&gt;=1,J74&lt;=60),"60 DIAS",
IF(AND(J74&gt;=1,J74&lt;=90),"90 DIAS",
"ACIMA DE 90 DIAS")))))</f>
        <v>ACIMA DE 90 DIAS</v>
      </c>
      <c r="T74" s="9" t="str">
        <f>UPPER(TEXT(Tabela27271516583029313531213[[#This Row],[Data de Cadastro]],"MMMM"))</f>
        <v>JUNHO</v>
      </c>
      <c r="U74" s="9" t="str">
        <f>UPPER(TEXT(Tabela27271516583029313531213[[#This Row],[Data de Cadastro]],"AAAA"))</f>
        <v>2022</v>
      </c>
      <c r="V74" s="9" t="str">
        <f>UPPER(TEXT(Tabela27271516583029313531213[[#This Row],[Data Última Compra]],"MMM/AAA"))</f>
        <v>JUL/2025</v>
      </c>
    </row>
    <row r="75" spans="1:22" x14ac:dyDescent="0.25">
      <c r="A75" s="3">
        <f t="shared" si="3"/>
        <v>2</v>
      </c>
      <c r="B75" s="3" t="s">
        <v>3972</v>
      </c>
      <c r="C75" s="4" t="s">
        <v>2849</v>
      </c>
      <c r="D75" s="4">
        <v>119628</v>
      </c>
      <c r="E75" s="4" t="s">
        <v>186</v>
      </c>
      <c r="F75" s="4" t="s">
        <v>17</v>
      </c>
      <c r="G75" s="4" t="s">
        <v>18</v>
      </c>
      <c r="H75" s="4" t="s">
        <v>2927</v>
      </c>
      <c r="I75" s="4" t="s">
        <v>187</v>
      </c>
      <c r="J75" s="4" t="s">
        <v>188</v>
      </c>
      <c r="K75" s="28" t="s">
        <v>21</v>
      </c>
      <c r="L75" s="28">
        <v>3</v>
      </c>
      <c r="M75" s="4">
        <v>2</v>
      </c>
      <c r="N75" s="5">
        <v>44733</v>
      </c>
      <c r="O75" s="10">
        <v>45866</v>
      </c>
      <c r="P75" s="6">
        <f t="shared" ca="1" si="4"/>
        <v>45876</v>
      </c>
      <c r="Q75" s="7" t="str">
        <f t="shared" ca="1" si="5"/>
        <v>3 ano(s)</v>
      </c>
      <c r="R75" s="9">
        <f ca="1">IFERROR(_xlfn.DAYS(Tabela27271516583029313531213[[#This Row],[DIA HOJE]],Tabela27271516583029313531213[[#This Row],[Data Última Compra]]),"0")</f>
        <v>10</v>
      </c>
      <c r="S75" s="8" t="str">
        <f>IF(OR(J75="-",J75=0),"NUNCA COMPROU",
IF(AND(J75&gt;=1,J75&lt;=30),"&lt;=30 DIAS",
IF(AND(J75&gt;=1,J75&lt;=45),"45 DIAS",
IF(AND(J75&gt;=1,J75&lt;=60),"60 DIAS",
IF(AND(J75&gt;=1,J75&lt;=90),"90 DIAS",
"ACIMA DE 90 DIAS")))))</f>
        <v>ACIMA DE 90 DIAS</v>
      </c>
      <c r="T75" s="9" t="str">
        <f>UPPER(TEXT(Tabela27271516583029313531213[[#This Row],[Data de Cadastro]],"MMMM"))</f>
        <v>JUNHO</v>
      </c>
      <c r="U75" s="9" t="str">
        <f>UPPER(TEXT(Tabela27271516583029313531213[[#This Row],[Data de Cadastro]],"AAAA"))</f>
        <v>2022</v>
      </c>
      <c r="V75" s="9" t="str">
        <f>UPPER(TEXT(Tabela27271516583029313531213[[#This Row],[Data Última Compra]],"MMM/AAA"))</f>
        <v>JUL/2025</v>
      </c>
    </row>
    <row r="76" spans="1:22" x14ac:dyDescent="0.25">
      <c r="A76" s="3" t="str">
        <f t="shared" si="3"/>
        <v>&gt;=3</v>
      </c>
      <c r="B76" s="3" t="s">
        <v>3972</v>
      </c>
      <c r="C76" s="4" t="s">
        <v>2849</v>
      </c>
      <c r="D76" s="4">
        <v>119711</v>
      </c>
      <c r="E76" s="4" t="s">
        <v>189</v>
      </c>
      <c r="F76" s="4" t="s">
        <v>17</v>
      </c>
      <c r="G76" s="4" t="s">
        <v>18</v>
      </c>
      <c r="H76" s="4" t="s">
        <v>2928</v>
      </c>
      <c r="I76" s="4" t="s">
        <v>190</v>
      </c>
      <c r="J76" s="4" t="s">
        <v>191</v>
      </c>
      <c r="K76" s="28" t="s">
        <v>21</v>
      </c>
      <c r="L76" s="28">
        <v>14</v>
      </c>
      <c r="M76" s="4">
        <v>5</v>
      </c>
      <c r="N76" s="5">
        <v>44734</v>
      </c>
      <c r="O76" s="10">
        <v>45855</v>
      </c>
      <c r="P76" s="6">
        <f t="shared" ca="1" si="4"/>
        <v>45876</v>
      </c>
      <c r="Q76" s="7" t="str">
        <f t="shared" ca="1" si="5"/>
        <v>3 ano(s)</v>
      </c>
      <c r="R76" s="9">
        <f ca="1">IFERROR(_xlfn.DAYS(Tabela27271516583029313531213[[#This Row],[DIA HOJE]],Tabela27271516583029313531213[[#This Row],[Data Última Compra]]),"0")</f>
        <v>21</v>
      </c>
      <c r="S76" s="8" t="str">
        <f>IF(OR(J76="-",J76=0),"NUNCA COMPROU",
IF(AND(J76&gt;=1,J76&lt;=30),"&lt;=30 DIAS",
IF(AND(J76&gt;=1,J76&lt;=45),"45 DIAS",
IF(AND(J76&gt;=1,J76&lt;=60),"60 DIAS",
IF(AND(J76&gt;=1,J76&lt;=90),"90 DIAS",
"ACIMA DE 90 DIAS")))))</f>
        <v>ACIMA DE 90 DIAS</v>
      </c>
      <c r="T76" s="9" t="str">
        <f>UPPER(TEXT(Tabela27271516583029313531213[[#This Row],[Data de Cadastro]],"MMMM"))</f>
        <v>JUNHO</v>
      </c>
      <c r="U76" s="9" t="str">
        <f>UPPER(TEXT(Tabela27271516583029313531213[[#This Row],[Data de Cadastro]],"AAAA"))</f>
        <v>2022</v>
      </c>
      <c r="V76" s="9" t="str">
        <f>UPPER(TEXT(Tabela27271516583029313531213[[#This Row],[Data Última Compra]],"MMM/AAA"))</f>
        <v>JUL/2025</v>
      </c>
    </row>
    <row r="77" spans="1:22" x14ac:dyDescent="0.25">
      <c r="A77" s="3">
        <f t="shared" si="3"/>
        <v>1</v>
      </c>
      <c r="B77" s="3" t="s">
        <v>3972</v>
      </c>
      <c r="C77" s="4" t="s">
        <v>2849</v>
      </c>
      <c r="D77" s="4">
        <v>119772</v>
      </c>
      <c r="E77" s="4" t="s">
        <v>192</v>
      </c>
      <c r="F77" s="4" t="s">
        <v>17</v>
      </c>
      <c r="G77" s="4" t="s">
        <v>18</v>
      </c>
      <c r="H77" s="4" t="s">
        <v>2929</v>
      </c>
      <c r="I77" s="4" t="s">
        <v>193</v>
      </c>
      <c r="J77" s="4" t="s">
        <v>45</v>
      </c>
      <c r="K77" s="28" t="s">
        <v>46</v>
      </c>
      <c r="L77" s="28">
        <v>6</v>
      </c>
      <c r="M77" s="4">
        <v>1</v>
      </c>
      <c r="N77" s="5">
        <v>44734</v>
      </c>
      <c r="O77" s="10">
        <v>45863</v>
      </c>
      <c r="P77" s="6">
        <f t="shared" ca="1" si="4"/>
        <v>45876</v>
      </c>
      <c r="Q77" s="7" t="str">
        <f t="shared" ca="1" si="5"/>
        <v>3 ano(s)</v>
      </c>
      <c r="R77" s="9">
        <f ca="1">IFERROR(_xlfn.DAYS(Tabela27271516583029313531213[[#This Row],[DIA HOJE]],Tabela27271516583029313531213[[#This Row],[Data Última Compra]]),"0")</f>
        <v>13</v>
      </c>
      <c r="S77" s="8" t="str">
        <f>IF(OR(J77="-",J77=0),"NUNCA COMPROU",
IF(AND(J77&gt;=1,J77&lt;=30),"&lt;=30 DIAS",
IF(AND(J77&gt;=1,J77&lt;=45),"45 DIAS",
IF(AND(J77&gt;=1,J77&lt;=60),"60 DIAS",
IF(AND(J77&gt;=1,J77&lt;=90),"90 DIAS",
"ACIMA DE 90 DIAS")))))</f>
        <v>ACIMA DE 90 DIAS</v>
      </c>
      <c r="T77" s="9" t="str">
        <f>UPPER(TEXT(Tabela27271516583029313531213[[#This Row],[Data de Cadastro]],"MMMM"))</f>
        <v>JUNHO</v>
      </c>
      <c r="U77" s="9" t="str">
        <f>UPPER(TEXT(Tabela27271516583029313531213[[#This Row],[Data de Cadastro]],"AAAA"))</f>
        <v>2022</v>
      </c>
      <c r="V77" s="9" t="str">
        <f>UPPER(TEXT(Tabela27271516583029313531213[[#This Row],[Data Última Compra]],"MMM/AAA"))</f>
        <v>JUL/2025</v>
      </c>
    </row>
    <row r="78" spans="1:22" x14ac:dyDescent="0.25">
      <c r="A78" s="3">
        <f t="shared" si="3"/>
        <v>0</v>
      </c>
      <c r="B78" s="3" t="s">
        <v>3972</v>
      </c>
      <c r="C78" s="4" t="s">
        <v>2847</v>
      </c>
      <c r="D78" s="4">
        <v>121054</v>
      </c>
      <c r="E78" s="4" t="s">
        <v>195</v>
      </c>
      <c r="F78" s="4" t="s">
        <v>17</v>
      </c>
      <c r="G78" s="4" t="s">
        <v>18</v>
      </c>
      <c r="H78" s="4" t="s">
        <v>2931</v>
      </c>
      <c r="I78" s="4" t="s">
        <v>196</v>
      </c>
      <c r="J78" s="4" t="s">
        <v>58</v>
      </c>
      <c r="K78" s="28" t="s">
        <v>59</v>
      </c>
      <c r="L78" s="28">
        <v>129</v>
      </c>
      <c r="M78" s="4">
        <v>0</v>
      </c>
      <c r="N78" s="5">
        <v>44747</v>
      </c>
      <c r="O78" s="10">
        <v>45740</v>
      </c>
      <c r="P78" s="6">
        <f t="shared" ca="1" si="4"/>
        <v>45876</v>
      </c>
      <c r="Q78" s="7" t="str">
        <f t="shared" ca="1" si="5"/>
        <v>3 ano(s)</v>
      </c>
      <c r="R78" s="9">
        <f ca="1">IFERROR(_xlfn.DAYS(Tabela27271516583029313531213[[#This Row],[DIA HOJE]],Tabela27271516583029313531213[[#This Row],[Data Última Compra]]),"0")</f>
        <v>136</v>
      </c>
      <c r="S78" s="8" t="str">
        <f>IF(OR(J78="-",J78=0),"NUNCA COMPROU",
IF(AND(J78&gt;=1,J78&lt;=30),"&lt;=30 DIAS",
IF(AND(J78&gt;=1,J78&lt;=45),"45 DIAS",
IF(AND(J78&gt;=1,J78&lt;=60),"60 DIAS",
IF(AND(J78&gt;=1,J78&lt;=90),"90 DIAS",
"ACIMA DE 90 DIAS")))))</f>
        <v>ACIMA DE 90 DIAS</v>
      </c>
      <c r="T78" s="9" t="str">
        <f>UPPER(TEXT(Tabela27271516583029313531213[[#This Row],[Data de Cadastro]],"MMMM"))</f>
        <v>JULHO</v>
      </c>
      <c r="U78" s="9" t="str">
        <f>UPPER(TEXT(Tabela27271516583029313531213[[#This Row],[Data de Cadastro]],"AAAA"))</f>
        <v>2022</v>
      </c>
      <c r="V78" s="9" t="str">
        <f>UPPER(TEXT(Tabela27271516583029313531213[[#This Row],[Data Última Compra]],"MMM/AAA"))</f>
        <v>MAR/2025</v>
      </c>
    </row>
    <row r="79" spans="1:22" x14ac:dyDescent="0.25">
      <c r="A79" s="3" t="str">
        <f t="shared" si="3"/>
        <v>&gt;=3</v>
      </c>
      <c r="B79" s="3" t="s">
        <v>3972</v>
      </c>
      <c r="C79" s="4" t="s">
        <v>2849</v>
      </c>
      <c r="D79" s="4">
        <v>121030</v>
      </c>
      <c r="E79" s="4" t="s">
        <v>194</v>
      </c>
      <c r="F79" s="4" t="s">
        <v>17</v>
      </c>
      <c r="G79" s="4" t="s">
        <v>18</v>
      </c>
      <c r="H79" s="4" t="s">
        <v>2930</v>
      </c>
      <c r="I79" s="4" t="s">
        <v>190</v>
      </c>
      <c r="J79" s="4" t="s">
        <v>191</v>
      </c>
      <c r="K79" s="28" t="s">
        <v>21</v>
      </c>
      <c r="L79" s="28">
        <v>17</v>
      </c>
      <c r="M79" s="4">
        <v>3</v>
      </c>
      <c r="N79" s="5">
        <v>44747</v>
      </c>
      <c r="O79" s="10">
        <v>45852</v>
      </c>
      <c r="P79" s="6">
        <f t="shared" ca="1" si="4"/>
        <v>45876</v>
      </c>
      <c r="Q79" s="7" t="str">
        <f t="shared" ca="1" si="5"/>
        <v>3 ano(s)</v>
      </c>
      <c r="R79" s="9">
        <f ca="1">IFERROR(_xlfn.DAYS(Tabela27271516583029313531213[[#This Row],[DIA HOJE]],Tabela27271516583029313531213[[#This Row],[Data Última Compra]]),"0")</f>
        <v>24</v>
      </c>
      <c r="S79" s="8" t="str">
        <f>IF(OR(J79="-",J79=0),"NUNCA COMPROU",
IF(AND(J79&gt;=1,J79&lt;=30),"&lt;=30 DIAS",
IF(AND(J79&gt;=1,J79&lt;=45),"45 DIAS",
IF(AND(J79&gt;=1,J79&lt;=60),"60 DIAS",
IF(AND(J79&gt;=1,J79&lt;=90),"90 DIAS",
"ACIMA DE 90 DIAS")))))</f>
        <v>ACIMA DE 90 DIAS</v>
      </c>
      <c r="T79" s="9" t="str">
        <f>UPPER(TEXT(Tabela27271516583029313531213[[#This Row],[Data de Cadastro]],"MMMM"))</f>
        <v>JULHO</v>
      </c>
      <c r="U79" s="9" t="str">
        <f>UPPER(TEXT(Tabela27271516583029313531213[[#This Row],[Data de Cadastro]],"AAAA"))</f>
        <v>2022</v>
      </c>
      <c r="V79" s="9" t="str">
        <f>UPPER(TEXT(Tabela27271516583029313531213[[#This Row],[Data Última Compra]],"MMM/AAA"))</f>
        <v>JUL/2025</v>
      </c>
    </row>
    <row r="80" spans="1:22" x14ac:dyDescent="0.25">
      <c r="A80" s="3">
        <f t="shared" si="3"/>
        <v>1</v>
      </c>
      <c r="B80" s="3" t="s">
        <v>3972</v>
      </c>
      <c r="C80" s="4" t="s">
        <v>2849</v>
      </c>
      <c r="D80" s="4">
        <v>121324</v>
      </c>
      <c r="E80" s="4" t="s">
        <v>197</v>
      </c>
      <c r="F80" s="4" t="s">
        <v>17</v>
      </c>
      <c r="G80" s="4" t="s">
        <v>18</v>
      </c>
      <c r="H80" s="4" t="s">
        <v>2932</v>
      </c>
      <c r="I80" s="4" t="s">
        <v>198</v>
      </c>
      <c r="J80" s="4" t="s">
        <v>24</v>
      </c>
      <c r="K80" s="28" t="s">
        <v>25</v>
      </c>
      <c r="L80" s="28">
        <v>14</v>
      </c>
      <c r="M80" s="4">
        <v>1</v>
      </c>
      <c r="N80" s="5">
        <v>44749</v>
      </c>
      <c r="O80" s="10">
        <v>45855</v>
      </c>
      <c r="P80" s="6">
        <f t="shared" ca="1" si="4"/>
        <v>45876</v>
      </c>
      <c r="Q80" s="7" t="str">
        <f t="shared" ca="1" si="5"/>
        <v>3 ano(s)</v>
      </c>
      <c r="R80" s="9">
        <f ca="1">IFERROR(_xlfn.DAYS(Tabela27271516583029313531213[[#This Row],[DIA HOJE]],Tabela27271516583029313531213[[#This Row],[Data Última Compra]]),"0")</f>
        <v>21</v>
      </c>
      <c r="S80" s="8" t="str">
        <f>IF(OR(J80="-",J80=0),"NUNCA COMPROU",
IF(AND(J80&gt;=1,J80&lt;=30),"&lt;=30 DIAS",
IF(AND(J80&gt;=1,J80&lt;=45),"45 DIAS",
IF(AND(J80&gt;=1,J80&lt;=60),"60 DIAS",
IF(AND(J80&gt;=1,J80&lt;=90),"90 DIAS",
"ACIMA DE 90 DIAS")))))</f>
        <v>ACIMA DE 90 DIAS</v>
      </c>
      <c r="T80" s="9" t="str">
        <f>UPPER(TEXT(Tabela27271516583029313531213[[#This Row],[Data de Cadastro]],"MMMM"))</f>
        <v>JULHO</v>
      </c>
      <c r="U80" s="9" t="str">
        <f>UPPER(TEXT(Tabela27271516583029313531213[[#This Row],[Data de Cadastro]],"AAAA"))</f>
        <v>2022</v>
      </c>
      <c r="V80" s="9" t="str">
        <f>UPPER(TEXT(Tabela27271516583029313531213[[#This Row],[Data Última Compra]],"MMM/AAA"))</f>
        <v>JUL/2025</v>
      </c>
    </row>
    <row r="81" spans="1:22" x14ac:dyDescent="0.25">
      <c r="A81" s="3">
        <f t="shared" si="3"/>
        <v>0</v>
      </c>
      <c r="B81" s="3" t="s">
        <v>3972</v>
      </c>
      <c r="C81" s="4" t="s">
        <v>2847</v>
      </c>
      <c r="D81" s="4">
        <v>121520</v>
      </c>
      <c r="E81" s="4" t="s">
        <v>201</v>
      </c>
      <c r="F81" s="4" t="s">
        <v>17</v>
      </c>
      <c r="G81" s="4" t="s">
        <v>18</v>
      </c>
      <c r="H81" s="4" t="s">
        <v>2934</v>
      </c>
      <c r="I81" s="4" t="s">
        <v>202</v>
      </c>
      <c r="J81" s="4" t="s">
        <v>40</v>
      </c>
      <c r="K81" s="28" t="s">
        <v>31</v>
      </c>
      <c r="L81" s="28">
        <v>307</v>
      </c>
      <c r="M81" s="4">
        <v>0</v>
      </c>
      <c r="N81" s="5">
        <v>44750</v>
      </c>
      <c r="O81" s="10">
        <v>45562</v>
      </c>
      <c r="P81" s="6">
        <f t="shared" ca="1" si="4"/>
        <v>45876</v>
      </c>
      <c r="Q81" s="7" t="str">
        <f t="shared" ca="1" si="5"/>
        <v>3 ano(s)</v>
      </c>
      <c r="R81" s="9">
        <f ca="1">IFERROR(_xlfn.DAYS(Tabela27271516583029313531213[[#This Row],[DIA HOJE]],Tabela27271516583029313531213[[#This Row],[Data Última Compra]]),"0")</f>
        <v>314</v>
      </c>
      <c r="S81" s="8" t="str">
        <f>IF(OR(J81="-",J81=0),"NUNCA COMPROU",
IF(AND(J81&gt;=1,J81&lt;=30),"&lt;=30 DIAS",
IF(AND(J81&gt;=1,J81&lt;=45),"45 DIAS",
IF(AND(J81&gt;=1,J81&lt;=60),"60 DIAS",
IF(AND(J81&gt;=1,J81&lt;=90),"90 DIAS",
"ACIMA DE 90 DIAS")))))</f>
        <v>ACIMA DE 90 DIAS</v>
      </c>
      <c r="T81" s="9" t="str">
        <f>UPPER(TEXT(Tabela27271516583029313531213[[#This Row],[Data de Cadastro]],"MMMM"))</f>
        <v>JULHO</v>
      </c>
      <c r="U81" s="9" t="str">
        <f>UPPER(TEXT(Tabela27271516583029313531213[[#This Row],[Data de Cadastro]],"AAAA"))</f>
        <v>2022</v>
      </c>
      <c r="V81" s="9" t="str">
        <f>UPPER(TEXT(Tabela27271516583029313531213[[#This Row],[Data Última Compra]],"MMM/AAA"))</f>
        <v>SET/2024</v>
      </c>
    </row>
    <row r="82" spans="1:22" x14ac:dyDescent="0.25">
      <c r="A82" s="3" t="str">
        <f t="shared" si="3"/>
        <v>&gt;=3</v>
      </c>
      <c r="B82" s="3" t="s">
        <v>3972</v>
      </c>
      <c r="C82" s="4" t="s">
        <v>2849</v>
      </c>
      <c r="D82" s="4">
        <v>121499</v>
      </c>
      <c r="E82" s="4" t="s">
        <v>199</v>
      </c>
      <c r="F82" s="4" t="s">
        <v>17</v>
      </c>
      <c r="G82" s="4" t="s">
        <v>18</v>
      </c>
      <c r="H82" s="4" t="s">
        <v>2933</v>
      </c>
      <c r="I82" s="4" t="s">
        <v>200</v>
      </c>
      <c r="J82" s="4" t="s">
        <v>40</v>
      </c>
      <c r="K82" s="28" t="s">
        <v>77</v>
      </c>
      <c r="L82" s="28">
        <v>10</v>
      </c>
      <c r="M82" s="4">
        <v>7</v>
      </c>
      <c r="N82" s="5">
        <v>44750</v>
      </c>
      <c r="O82" s="10">
        <v>45859</v>
      </c>
      <c r="P82" s="6">
        <f t="shared" ca="1" si="4"/>
        <v>45876</v>
      </c>
      <c r="Q82" s="7" t="str">
        <f t="shared" ca="1" si="5"/>
        <v>3 ano(s)</v>
      </c>
      <c r="R82" s="9">
        <f ca="1">IFERROR(_xlfn.DAYS(Tabela27271516583029313531213[[#This Row],[DIA HOJE]],Tabela27271516583029313531213[[#This Row],[Data Última Compra]]),"0")</f>
        <v>17</v>
      </c>
      <c r="S82" s="8" t="str">
        <f>IF(OR(J82="-",J82=0),"NUNCA COMPROU",
IF(AND(J82&gt;=1,J82&lt;=30),"&lt;=30 DIAS",
IF(AND(J82&gt;=1,J82&lt;=45),"45 DIAS",
IF(AND(J82&gt;=1,J82&lt;=60),"60 DIAS",
IF(AND(J82&gt;=1,J82&lt;=90),"90 DIAS",
"ACIMA DE 90 DIAS")))))</f>
        <v>ACIMA DE 90 DIAS</v>
      </c>
      <c r="T82" s="9" t="str">
        <f>UPPER(TEXT(Tabela27271516583029313531213[[#This Row],[Data de Cadastro]],"MMMM"))</f>
        <v>JULHO</v>
      </c>
      <c r="U82" s="9" t="str">
        <f>UPPER(TEXT(Tabela27271516583029313531213[[#This Row],[Data de Cadastro]],"AAAA"))</f>
        <v>2022</v>
      </c>
      <c r="V82" s="9" t="str">
        <f>UPPER(TEXT(Tabela27271516583029313531213[[#This Row],[Data Última Compra]],"MMM/AAA"))</f>
        <v>JUL/2025</v>
      </c>
    </row>
    <row r="83" spans="1:22" x14ac:dyDescent="0.25">
      <c r="A83" s="3">
        <f t="shared" si="3"/>
        <v>0</v>
      </c>
      <c r="B83" s="3" t="s">
        <v>3972</v>
      </c>
      <c r="C83" s="4" t="s">
        <v>2847</v>
      </c>
      <c r="D83" s="4">
        <v>122044</v>
      </c>
      <c r="E83" s="4" t="s">
        <v>203</v>
      </c>
      <c r="F83" s="4" t="s">
        <v>17</v>
      </c>
      <c r="G83" s="4" t="s">
        <v>18</v>
      </c>
      <c r="H83" s="4" t="s">
        <v>2935</v>
      </c>
      <c r="I83" s="4" t="s">
        <v>204</v>
      </c>
      <c r="J83" s="4" t="s">
        <v>45</v>
      </c>
      <c r="K83" s="28" t="s">
        <v>46</v>
      </c>
      <c r="L83" s="28">
        <v>678</v>
      </c>
      <c r="M83" s="4">
        <v>0</v>
      </c>
      <c r="N83" s="5">
        <v>44755</v>
      </c>
      <c r="O83" s="10">
        <v>45191</v>
      </c>
      <c r="P83" s="6">
        <f t="shared" ca="1" si="4"/>
        <v>45876</v>
      </c>
      <c r="Q83" s="7" t="str">
        <f t="shared" ca="1" si="5"/>
        <v>3 ano(s)</v>
      </c>
      <c r="R83" s="9">
        <f ca="1">IFERROR(_xlfn.DAYS(Tabela27271516583029313531213[[#This Row],[DIA HOJE]],Tabela27271516583029313531213[[#This Row],[Data Última Compra]]),"0")</f>
        <v>685</v>
      </c>
      <c r="S83" s="8" t="str">
        <f>IF(OR(J83="-",J83=0),"NUNCA COMPROU",
IF(AND(J83&gt;=1,J83&lt;=30),"&lt;=30 DIAS",
IF(AND(J83&gt;=1,J83&lt;=45),"45 DIAS",
IF(AND(J83&gt;=1,J83&lt;=60),"60 DIAS",
IF(AND(J83&gt;=1,J83&lt;=90),"90 DIAS",
"ACIMA DE 90 DIAS")))))</f>
        <v>ACIMA DE 90 DIAS</v>
      </c>
      <c r="T83" s="9" t="str">
        <f>UPPER(TEXT(Tabela27271516583029313531213[[#This Row],[Data de Cadastro]],"MMMM"))</f>
        <v>JULHO</v>
      </c>
      <c r="U83" s="9" t="str">
        <f>UPPER(TEXT(Tabela27271516583029313531213[[#This Row],[Data de Cadastro]],"AAAA"))</f>
        <v>2022</v>
      </c>
      <c r="V83" s="9" t="str">
        <f>UPPER(TEXT(Tabela27271516583029313531213[[#This Row],[Data Última Compra]],"MMM/AAA"))</f>
        <v>SET/2023</v>
      </c>
    </row>
    <row r="84" spans="1:22" x14ac:dyDescent="0.25">
      <c r="A84" s="3" t="str">
        <f t="shared" si="3"/>
        <v>&gt;=3</v>
      </c>
      <c r="B84" s="3" t="s">
        <v>3972</v>
      </c>
      <c r="C84" s="4" t="s">
        <v>2849</v>
      </c>
      <c r="D84" s="4">
        <v>122074</v>
      </c>
      <c r="E84" s="4" t="s">
        <v>2938</v>
      </c>
      <c r="F84" s="4" t="s">
        <v>17</v>
      </c>
      <c r="G84" s="4" t="s">
        <v>18</v>
      </c>
      <c r="H84" s="4" t="s">
        <v>2939</v>
      </c>
      <c r="I84" s="4" t="s">
        <v>183</v>
      </c>
      <c r="J84" s="4" t="s">
        <v>40</v>
      </c>
      <c r="K84" s="28" t="s">
        <v>21</v>
      </c>
      <c r="L84" s="28">
        <v>7</v>
      </c>
      <c r="M84" s="4">
        <v>3</v>
      </c>
      <c r="N84" s="5">
        <v>44755</v>
      </c>
      <c r="O84" s="10">
        <v>45862</v>
      </c>
      <c r="P84" s="6">
        <f t="shared" ca="1" si="4"/>
        <v>45876</v>
      </c>
      <c r="Q84" s="7" t="str">
        <f t="shared" ca="1" si="5"/>
        <v>3 ano(s)</v>
      </c>
      <c r="R84" s="9">
        <f ca="1">IFERROR(_xlfn.DAYS(Tabela27271516583029313531213[[#This Row],[DIA HOJE]],Tabela27271516583029313531213[[#This Row],[Data Última Compra]]),"0")</f>
        <v>14</v>
      </c>
      <c r="S84" s="8" t="str">
        <f>IF(OR(J84="-",J84=0),"NUNCA COMPROU",
IF(AND(J84&gt;=1,J84&lt;=30),"&lt;=30 DIAS",
IF(AND(J84&gt;=1,J84&lt;=45),"45 DIAS",
IF(AND(J84&gt;=1,J84&lt;=60),"60 DIAS",
IF(AND(J84&gt;=1,J84&lt;=90),"90 DIAS",
"ACIMA DE 90 DIAS")))))</f>
        <v>ACIMA DE 90 DIAS</v>
      </c>
      <c r="T84" s="9" t="str">
        <f>UPPER(TEXT(Tabela27271516583029313531213[[#This Row],[Data de Cadastro]],"MMMM"))</f>
        <v>JULHO</v>
      </c>
      <c r="U84" s="9" t="str">
        <f>UPPER(TEXT(Tabela27271516583029313531213[[#This Row],[Data de Cadastro]],"AAAA"))</f>
        <v>2022</v>
      </c>
      <c r="V84" s="9" t="str">
        <f>UPPER(TEXT(Tabela27271516583029313531213[[#This Row],[Data Última Compra]],"MMM/AAA"))</f>
        <v>JUL/2025</v>
      </c>
    </row>
    <row r="85" spans="1:22" x14ac:dyDescent="0.25">
      <c r="A85" s="3">
        <f t="shared" si="3"/>
        <v>1</v>
      </c>
      <c r="B85" s="3" t="s">
        <v>3972</v>
      </c>
      <c r="C85" s="4" t="s">
        <v>2849</v>
      </c>
      <c r="D85" s="4">
        <v>122071</v>
      </c>
      <c r="E85" s="4" t="s">
        <v>207</v>
      </c>
      <c r="F85" s="4" t="s">
        <v>17</v>
      </c>
      <c r="G85" s="4" t="s">
        <v>18</v>
      </c>
      <c r="H85" s="4" t="s">
        <v>2937</v>
      </c>
      <c r="I85" s="4" t="s">
        <v>208</v>
      </c>
      <c r="J85" s="4" t="s">
        <v>58</v>
      </c>
      <c r="K85" s="28" t="s">
        <v>59</v>
      </c>
      <c r="L85" s="28">
        <v>16</v>
      </c>
      <c r="M85" s="4">
        <v>1</v>
      </c>
      <c r="N85" s="5">
        <v>44755</v>
      </c>
      <c r="O85" s="10">
        <v>45853</v>
      </c>
      <c r="P85" s="6">
        <f t="shared" ca="1" si="4"/>
        <v>45876</v>
      </c>
      <c r="Q85" s="7" t="str">
        <f t="shared" ca="1" si="5"/>
        <v>3 ano(s)</v>
      </c>
      <c r="R85" s="9">
        <f ca="1">IFERROR(_xlfn.DAYS(Tabela27271516583029313531213[[#This Row],[DIA HOJE]],Tabela27271516583029313531213[[#This Row],[Data Última Compra]]),"0")</f>
        <v>23</v>
      </c>
      <c r="S85" s="8" t="str">
        <f>IF(OR(J85="-",J85=0),"NUNCA COMPROU",
IF(AND(J85&gt;=1,J85&lt;=30),"&lt;=30 DIAS",
IF(AND(J85&gt;=1,J85&lt;=45),"45 DIAS",
IF(AND(J85&gt;=1,J85&lt;=60),"60 DIAS",
IF(AND(J85&gt;=1,J85&lt;=90),"90 DIAS",
"ACIMA DE 90 DIAS")))))</f>
        <v>ACIMA DE 90 DIAS</v>
      </c>
      <c r="T85" s="9" t="str">
        <f>UPPER(TEXT(Tabela27271516583029313531213[[#This Row],[Data de Cadastro]],"MMMM"))</f>
        <v>JULHO</v>
      </c>
      <c r="U85" s="9" t="str">
        <f>UPPER(TEXT(Tabela27271516583029313531213[[#This Row],[Data de Cadastro]],"AAAA"))</f>
        <v>2022</v>
      </c>
      <c r="V85" s="9" t="str">
        <f>UPPER(TEXT(Tabela27271516583029313531213[[#This Row],[Data Última Compra]],"MMM/AAA"))</f>
        <v>JUL/2025</v>
      </c>
    </row>
    <row r="86" spans="1:22" x14ac:dyDescent="0.25">
      <c r="A86" s="3">
        <f t="shared" si="3"/>
        <v>0</v>
      </c>
      <c r="B86" s="3" t="s">
        <v>3972</v>
      </c>
      <c r="C86" s="4" t="s">
        <v>2847</v>
      </c>
      <c r="D86" s="4">
        <v>122070</v>
      </c>
      <c r="E86" s="4" t="s">
        <v>205</v>
      </c>
      <c r="F86" s="4" t="s">
        <v>17</v>
      </c>
      <c r="G86" s="4" t="s">
        <v>18</v>
      </c>
      <c r="H86" s="4" t="s">
        <v>2936</v>
      </c>
      <c r="I86" s="4" t="s">
        <v>206</v>
      </c>
      <c r="J86" s="4" t="s">
        <v>58</v>
      </c>
      <c r="K86" s="28" t="s">
        <v>59</v>
      </c>
      <c r="L86" s="28">
        <v>310</v>
      </c>
      <c r="M86" s="4">
        <v>0</v>
      </c>
      <c r="N86" s="5">
        <v>44755</v>
      </c>
      <c r="O86" s="10">
        <v>45559</v>
      </c>
      <c r="P86" s="6">
        <f t="shared" ca="1" si="4"/>
        <v>45876</v>
      </c>
      <c r="Q86" s="7" t="str">
        <f t="shared" ca="1" si="5"/>
        <v>3 ano(s)</v>
      </c>
      <c r="R86" s="9">
        <f ca="1">IFERROR(_xlfn.DAYS(Tabela27271516583029313531213[[#This Row],[DIA HOJE]],Tabela27271516583029313531213[[#This Row],[Data Última Compra]]),"0")</f>
        <v>317</v>
      </c>
      <c r="S86" s="8" t="str">
        <f>IF(OR(J86="-",J86=0),"NUNCA COMPROU",
IF(AND(J86&gt;=1,J86&lt;=30),"&lt;=30 DIAS",
IF(AND(J86&gt;=1,J86&lt;=45),"45 DIAS",
IF(AND(J86&gt;=1,J86&lt;=60),"60 DIAS",
IF(AND(J86&gt;=1,J86&lt;=90),"90 DIAS",
"ACIMA DE 90 DIAS")))))</f>
        <v>ACIMA DE 90 DIAS</v>
      </c>
      <c r="T86" s="9" t="str">
        <f>UPPER(TEXT(Tabela27271516583029313531213[[#This Row],[Data de Cadastro]],"MMMM"))</f>
        <v>JULHO</v>
      </c>
      <c r="U86" s="9" t="str">
        <f>UPPER(TEXT(Tabela27271516583029313531213[[#This Row],[Data de Cadastro]],"AAAA"))</f>
        <v>2022</v>
      </c>
      <c r="V86" s="9" t="str">
        <f>UPPER(TEXT(Tabela27271516583029313531213[[#This Row],[Data Última Compra]],"MMM/AAA"))</f>
        <v>SET/2024</v>
      </c>
    </row>
    <row r="87" spans="1:22" x14ac:dyDescent="0.25">
      <c r="A87" s="3">
        <f t="shared" si="3"/>
        <v>0</v>
      </c>
      <c r="B87" s="3" t="s">
        <v>3972</v>
      </c>
      <c r="C87" s="4" t="s">
        <v>2847</v>
      </c>
      <c r="D87" s="4">
        <v>123410</v>
      </c>
      <c r="E87" s="4" t="s">
        <v>209</v>
      </c>
      <c r="F87" s="4" t="s">
        <v>55</v>
      </c>
      <c r="G87" s="4" t="s">
        <v>56</v>
      </c>
      <c r="H87" s="4" t="s">
        <v>2940</v>
      </c>
      <c r="I87" s="4" t="s">
        <v>210</v>
      </c>
      <c r="J87" s="4" t="s">
        <v>40</v>
      </c>
      <c r="K87" s="28" t="s">
        <v>31</v>
      </c>
      <c r="L87" s="28">
        <v>552</v>
      </c>
      <c r="M87" s="4">
        <v>0</v>
      </c>
      <c r="N87" s="5">
        <v>44761</v>
      </c>
      <c r="O87" s="10">
        <v>45317</v>
      </c>
      <c r="P87" s="6">
        <f t="shared" ca="1" si="4"/>
        <v>45876</v>
      </c>
      <c r="Q87" s="7" t="str">
        <f t="shared" ca="1" si="5"/>
        <v>3 ano(s)</v>
      </c>
      <c r="R87" s="9">
        <f ca="1">IFERROR(_xlfn.DAYS(Tabela27271516583029313531213[[#This Row],[DIA HOJE]],Tabela27271516583029313531213[[#This Row],[Data Última Compra]]),"0")</f>
        <v>559</v>
      </c>
      <c r="S87" s="8" t="str">
        <f>IF(OR(J87="-",J87=0),"NUNCA COMPROU",
IF(AND(J87&gt;=1,J87&lt;=30),"&lt;=30 DIAS",
IF(AND(J87&gt;=1,J87&lt;=45),"45 DIAS",
IF(AND(J87&gt;=1,J87&lt;=60),"60 DIAS",
IF(AND(J87&gt;=1,J87&lt;=90),"90 DIAS",
"ACIMA DE 90 DIAS")))))</f>
        <v>ACIMA DE 90 DIAS</v>
      </c>
      <c r="T87" s="9" t="str">
        <f>UPPER(TEXT(Tabela27271516583029313531213[[#This Row],[Data de Cadastro]],"MMMM"))</f>
        <v>JULHO</v>
      </c>
      <c r="U87" s="9" t="str">
        <f>UPPER(TEXT(Tabela27271516583029313531213[[#This Row],[Data de Cadastro]],"AAAA"))</f>
        <v>2022</v>
      </c>
      <c r="V87" s="9" t="str">
        <f>UPPER(TEXT(Tabela27271516583029313531213[[#This Row],[Data Última Compra]],"MMM/AAA"))</f>
        <v>JAN/2024</v>
      </c>
    </row>
    <row r="88" spans="1:22" x14ac:dyDescent="0.25">
      <c r="A88" s="3">
        <f t="shared" si="3"/>
        <v>2</v>
      </c>
      <c r="B88" s="3" t="s">
        <v>3972</v>
      </c>
      <c r="C88" s="4" t="s">
        <v>2849</v>
      </c>
      <c r="D88" s="4">
        <v>123629</v>
      </c>
      <c r="E88" s="4" t="s">
        <v>211</v>
      </c>
      <c r="F88" s="4" t="s">
        <v>17</v>
      </c>
      <c r="G88" s="4" t="s">
        <v>18</v>
      </c>
      <c r="H88" s="4" t="s">
        <v>2941</v>
      </c>
      <c r="I88" s="4" t="s">
        <v>212</v>
      </c>
      <c r="J88" s="4" t="s">
        <v>67</v>
      </c>
      <c r="K88" s="28" t="s">
        <v>59</v>
      </c>
      <c r="L88" s="28">
        <v>10</v>
      </c>
      <c r="M88" s="4">
        <v>2</v>
      </c>
      <c r="N88" s="5">
        <v>44762</v>
      </c>
      <c r="O88" s="10">
        <v>45859</v>
      </c>
      <c r="P88" s="6">
        <f t="shared" ca="1" si="4"/>
        <v>45876</v>
      </c>
      <c r="Q88" s="7" t="str">
        <f t="shared" ca="1" si="5"/>
        <v>3 ano(s)</v>
      </c>
      <c r="R88" s="9">
        <f ca="1">IFERROR(_xlfn.DAYS(Tabela27271516583029313531213[[#This Row],[DIA HOJE]],Tabela27271516583029313531213[[#This Row],[Data Última Compra]]),"0")</f>
        <v>17</v>
      </c>
      <c r="S88" s="8" t="str">
        <f>IF(OR(J88="-",J88=0),"NUNCA COMPROU",
IF(AND(J88&gt;=1,J88&lt;=30),"&lt;=30 DIAS",
IF(AND(J88&gt;=1,J88&lt;=45),"45 DIAS",
IF(AND(J88&gt;=1,J88&lt;=60),"60 DIAS",
IF(AND(J88&gt;=1,J88&lt;=90),"90 DIAS",
"ACIMA DE 90 DIAS")))))</f>
        <v>ACIMA DE 90 DIAS</v>
      </c>
      <c r="T88" s="9" t="str">
        <f>UPPER(TEXT(Tabela27271516583029313531213[[#This Row],[Data de Cadastro]],"MMMM"))</f>
        <v>JULHO</v>
      </c>
      <c r="U88" s="9" t="str">
        <f>UPPER(TEXT(Tabela27271516583029313531213[[#This Row],[Data de Cadastro]],"AAAA"))</f>
        <v>2022</v>
      </c>
      <c r="V88" s="9" t="str">
        <f>UPPER(TEXT(Tabela27271516583029313531213[[#This Row],[Data Última Compra]],"MMM/AAA"))</f>
        <v>JUL/2025</v>
      </c>
    </row>
    <row r="89" spans="1:22" x14ac:dyDescent="0.25">
      <c r="A89" s="3">
        <f t="shared" si="3"/>
        <v>2</v>
      </c>
      <c r="B89" s="3" t="s">
        <v>3972</v>
      </c>
      <c r="C89" s="4" t="s">
        <v>2853</v>
      </c>
      <c r="D89" s="4">
        <v>123812</v>
      </c>
      <c r="E89" s="4" t="s">
        <v>213</v>
      </c>
      <c r="F89" s="4" t="s">
        <v>17</v>
      </c>
      <c r="G89" s="4" t="s">
        <v>18</v>
      </c>
      <c r="H89" s="4" t="s">
        <v>2942</v>
      </c>
      <c r="I89" s="4" t="s">
        <v>214</v>
      </c>
      <c r="J89" s="4" t="s">
        <v>40</v>
      </c>
      <c r="K89" s="28" t="s">
        <v>21</v>
      </c>
      <c r="L89" s="28">
        <v>85</v>
      </c>
      <c r="M89" s="4">
        <v>2</v>
      </c>
      <c r="N89" s="5">
        <v>44763</v>
      </c>
      <c r="O89" s="10">
        <v>45784</v>
      </c>
      <c r="P89" s="6">
        <f t="shared" ca="1" si="4"/>
        <v>45876</v>
      </c>
      <c r="Q89" s="7" t="str">
        <f t="shared" ca="1" si="5"/>
        <v>3 ano(s)</v>
      </c>
      <c r="R89" s="9">
        <f ca="1">IFERROR(_xlfn.DAYS(Tabela27271516583029313531213[[#This Row],[DIA HOJE]],Tabela27271516583029313531213[[#This Row],[Data Última Compra]]),"0")</f>
        <v>92</v>
      </c>
      <c r="S89" s="8" t="str">
        <f>IF(OR(J89="-",J89=0),"NUNCA COMPROU",
IF(AND(J89&gt;=1,J89&lt;=30),"&lt;=30 DIAS",
IF(AND(J89&gt;=1,J89&lt;=45),"45 DIAS",
IF(AND(J89&gt;=1,J89&lt;=60),"60 DIAS",
IF(AND(J89&gt;=1,J89&lt;=90),"90 DIAS",
"ACIMA DE 90 DIAS")))))</f>
        <v>ACIMA DE 90 DIAS</v>
      </c>
      <c r="T89" s="9" t="str">
        <f>UPPER(TEXT(Tabela27271516583029313531213[[#This Row],[Data de Cadastro]],"MMMM"))</f>
        <v>JULHO</v>
      </c>
      <c r="U89" s="9" t="str">
        <f>UPPER(TEXT(Tabela27271516583029313531213[[#This Row],[Data de Cadastro]],"AAAA"))</f>
        <v>2022</v>
      </c>
      <c r="V89" s="9" t="str">
        <f>UPPER(TEXT(Tabela27271516583029313531213[[#This Row],[Data Última Compra]],"MMM/AAA"))</f>
        <v>MAI/2025</v>
      </c>
    </row>
    <row r="90" spans="1:22" x14ac:dyDescent="0.25">
      <c r="A90" s="3">
        <f t="shared" si="3"/>
        <v>1</v>
      </c>
      <c r="B90" s="3" t="s">
        <v>3972</v>
      </c>
      <c r="C90" s="4" t="s">
        <v>2853</v>
      </c>
      <c r="D90" s="4">
        <v>124452</v>
      </c>
      <c r="E90" s="4" t="s">
        <v>215</v>
      </c>
      <c r="F90" s="4" t="s">
        <v>17</v>
      </c>
      <c r="G90" s="4" t="s">
        <v>18</v>
      </c>
      <c r="H90" s="4" t="s">
        <v>2943</v>
      </c>
      <c r="I90" s="4" t="s">
        <v>216</v>
      </c>
      <c r="J90" s="4" t="s">
        <v>181</v>
      </c>
      <c r="K90" s="28" t="s">
        <v>73</v>
      </c>
      <c r="L90" s="28">
        <v>69</v>
      </c>
      <c r="M90" s="4">
        <v>1</v>
      </c>
      <c r="N90" s="5">
        <v>44767</v>
      </c>
      <c r="O90" s="10">
        <v>45800</v>
      </c>
      <c r="P90" s="6">
        <f t="shared" ca="1" si="4"/>
        <v>45876</v>
      </c>
      <c r="Q90" s="7" t="str">
        <f t="shared" ca="1" si="5"/>
        <v>3 ano(s)</v>
      </c>
      <c r="R90" s="9">
        <f ca="1">IFERROR(_xlfn.DAYS(Tabela27271516583029313531213[[#This Row],[DIA HOJE]],Tabela27271516583029313531213[[#This Row],[Data Última Compra]]),"0")</f>
        <v>76</v>
      </c>
      <c r="S90" s="8" t="str">
        <f>IF(OR(J90="-",J90=0),"NUNCA COMPROU",
IF(AND(J90&gt;=1,J90&lt;=30),"&lt;=30 DIAS",
IF(AND(J90&gt;=1,J90&lt;=45),"45 DIAS",
IF(AND(J90&gt;=1,J90&lt;=60),"60 DIAS",
IF(AND(J90&gt;=1,J90&lt;=90),"90 DIAS",
"ACIMA DE 90 DIAS")))))</f>
        <v>ACIMA DE 90 DIAS</v>
      </c>
      <c r="T90" s="9" t="str">
        <f>UPPER(TEXT(Tabela27271516583029313531213[[#This Row],[Data de Cadastro]],"MMMM"))</f>
        <v>JULHO</v>
      </c>
      <c r="U90" s="9" t="str">
        <f>UPPER(TEXT(Tabela27271516583029313531213[[#This Row],[Data de Cadastro]],"AAAA"))</f>
        <v>2022</v>
      </c>
      <c r="V90" s="9" t="str">
        <f>UPPER(TEXT(Tabela27271516583029313531213[[#This Row],[Data Última Compra]],"MMM/AAA"))</f>
        <v>MAI/2025</v>
      </c>
    </row>
    <row r="91" spans="1:22" x14ac:dyDescent="0.25">
      <c r="A91" s="3">
        <f t="shared" si="3"/>
        <v>2</v>
      </c>
      <c r="B91" s="3" t="s">
        <v>3972</v>
      </c>
      <c r="C91" s="4" t="s">
        <v>6416</v>
      </c>
      <c r="D91" s="4">
        <v>124765</v>
      </c>
      <c r="E91" s="4" t="s">
        <v>217</v>
      </c>
      <c r="F91" s="4" t="s">
        <v>17</v>
      </c>
      <c r="G91" s="4" t="s">
        <v>18</v>
      </c>
      <c r="H91" s="4" t="s">
        <v>2944</v>
      </c>
      <c r="I91" s="4" t="s">
        <v>218</v>
      </c>
      <c r="J91" s="4" t="s">
        <v>40</v>
      </c>
      <c r="K91" s="28" t="s">
        <v>21</v>
      </c>
      <c r="L91" s="28">
        <v>0</v>
      </c>
      <c r="M91" s="4">
        <v>2</v>
      </c>
      <c r="N91" s="5">
        <v>44769</v>
      </c>
      <c r="O91" s="10">
        <v>45869</v>
      </c>
      <c r="P91" s="6">
        <f t="shared" ca="1" si="4"/>
        <v>45876</v>
      </c>
      <c r="Q91" s="7" t="str">
        <f t="shared" ca="1" si="5"/>
        <v>3 ano(s)</v>
      </c>
      <c r="R91" s="9">
        <f ca="1">IFERROR(_xlfn.DAYS(Tabela27271516583029313531213[[#This Row],[DIA HOJE]],Tabela27271516583029313531213[[#This Row],[Data Última Compra]]),"0")</f>
        <v>7</v>
      </c>
      <c r="S91" s="8" t="str">
        <f>IF(OR(J91="-",J91=0),"NUNCA COMPROU",
IF(AND(J91&gt;=1,J91&lt;=30),"&lt;=30 DIAS",
IF(AND(J91&gt;=1,J91&lt;=45),"45 DIAS",
IF(AND(J91&gt;=1,J91&lt;=60),"60 DIAS",
IF(AND(J91&gt;=1,J91&lt;=90),"90 DIAS",
"ACIMA DE 90 DIAS")))))</f>
        <v>ACIMA DE 90 DIAS</v>
      </c>
      <c r="T91" s="9" t="str">
        <f>UPPER(TEXT(Tabela27271516583029313531213[[#This Row],[Data de Cadastro]],"MMMM"))</f>
        <v>JULHO</v>
      </c>
      <c r="U91" s="9" t="str">
        <f>UPPER(TEXT(Tabela27271516583029313531213[[#This Row],[Data de Cadastro]],"AAAA"))</f>
        <v>2022</v>
      </c>
      <c r="V91" s="9" t="str">
        <f>UPPER(TEXT(Tabela27271516583029313531213[[#This Row],[Data Última Compra]],"MMM/AAA"))</f>
        <v>JUL/2025</v>
      </c>
    </row>
    <row r="92" spans="1:22" x14ac:dyDescent="0.25">
      <c r="A92" s="3">
        <f t="shared" si="3"/>
        <v>0</v>
      </c>
      <c r="B92" s="3" t="s">
        <v>3972</v>
      </c>
      <c r="C92" s="4" t="s">
        <v>2847</v>
      </c>
      <c r="D92" s="4">
        <v>125005</v>
      </c>
      <c r="E92" s="4" t="s">
        <v>219</v>
      </c>
      <c r="F92" s="4" t="s">
        <v>17</v>
      </c>
      <c r="G92" s="4" t="s">
        <v>18</v>
      </c>
      <c r="H92" s="4" t="s">
        <v>2945</v>
      </c>
      <c r="I92" s="4" t="s">
        <v>220</v>
      </c>
      <c r="J92" s="4" t="s">
        <v>67</v>
      </c>
      <c r="K92" s="28" t="s">
        <v>59</v>
      </c>
      <c r="L92" s="28">
        <v>251</v>
      </c>
      <c r="M92" s="4">
        <v>0</v>
      </c>
      <c r="N92" s="5">
        <v>44770</v>
      </c>
      <c r="O92" s="10">
        <v>45618</v>
      </c>
      <c r="P92" s="6">
        <f t="shared" ca="1" si="4"/>
        <v>45876</v>
      </c>
      <c r="Q92" s="7" t="str">
        <f t="shared" ca="1" si="5"/>
        <v>3 ano(s)</v>
      </c>
      <c r="R92" s="9">
        <f ca="1">IFERROR(_xlfn.DAYS(Tabela27271516583029313531213[[#This Row],[DIA HOJE]],Tabela27271516583029313531213[[#This Row],[Data Última Compra]]),"0")</f>
        <v>258</v>
      </c>
      <c r="S92" s="8" t="str">
        <f>IF(OR(J92="-",J92=0),"NUNCA COMPROU",
IF(AND(J92&gt;=1,J92&lt;=30),"&lt;=30 DIAS",
IF(AND(J92&gt;=1,J92&lt;=45),"45 DIAS",
IF(AND(J92&gt;=1,J92&lt;=60),"60 DIAS",
IF(AND(J92&gt;=1,J92&lt;=90),"90 DIAS",
"ACIMA DE 90 DIAS")))))</f>
        <v>ACIMA DE 90 DIAS</v>
      </c>
      <c r="T92" s="9" t="str">
        <f>UPPER(TEXT(Tabela27271516583029313531213[[#This Row],[Data de Cadastro]],"MMMM"))</f>
        <v>JULHO</v>
      </c>
      <c r="U92" s="9" t="str">
        <f>UPPER(TEXT(Tabela27271516583029313531213[[#This Row],[Data de Cadastro]],"AAAA"))</f>
        <v>2022</v>
      </c>
      <c r="V92" s="9" t="str">
        <f>UPPER(TEXT(Tabela27271516583029313531213[[#This Row],[Data Última Compra]],"MMM/AAA"))</f>
        <v>NOV/2024</v>
      </c>
    </row>
    <row r="93" spans="1:22" x14ac:dyDescent="0.25">
      <c r="A93" s="3">
        <f t="shared" si="3"/>
        <v>2</v>
      </c>
      <c r="B93" s="3" t="s">
        <v>3972</v>
      </c>
      <c r="C93" s="4" t="s">
        <v>2857</v>
      </c>
      <c r="D93" s="4">
        <v>127098</v>
      </c>
      <c r="E93" s="4" t="s">
        <v>221</v>
      </c>
      <c r="F93" s="4" t="s">
        <v>17</v>
      </c>
      <c r="G93" s="4" t="s">
        <v>18</v>
      </c>
      <c r="H93" s="4" t="s">
        <v>2946</v>
      </c>
      <c r="I93" s="4" t="s">
        <v>222</v>
      </c>
      <c r="J93" s="4" t="s">
        <v>40</v>
      </c>
      <c r="K93" s="28" t="s">
        <v>31</v>
      </c>
      <c r="L93" s="28">
        <v>44</v>
      </c>
      <c r="M93" s="4">
        <v>2</v>
      </c>
      <c r="N93" s="5">
        <v>44782</v>
      </c>
      <c r="O93" s="10">
        <v>45825</v>
      </c>
      <c r="P93" s="6">
        <f t="shared" ca="1" si="4"/>
        <v>45876</v>
      </c>
      <c r="Q93" s="7" t="str">
        <f t="shared" ca="1" si="5"/>
        <v>3 ano(s)</v>
      </c>
      <c r="R93" s="9">
        <f ca="1">IFERROR(_xlfn.DAYS(Tabela27271516583029313531213[[#This Row],[DIA HOJE]],Tabela27271516583029313531213[[#This Row],[Data Última Compra]]),"0")</f>
        <v>51</v>
      </c>
      <c r="S93" s="8" t="str">
        <f>IF(OR(J93="-",J93=0),"NUNCA COMPROU",
IF(AND(J93&gt;=1,J93&lt;=30),"&lt;=30 DIAS",
IF(AND(J93&gt;=1,J93&lt;=45),"45 DIAS",
IF(AND(J93&gt;=1,J93&lt;=60),"60 DIAS",
IF(AND(J93&gt;=1,J93&lt;=90),"90 DIAS",
"ACIMA DE 90 DIAS")))))</f>
        <v>ACIMA DE 90 DIAS</v>
      </c>
      <c r="T93" s="9" t="str">
        <f>UPPER(TEXT(Tabela27271516583029313531213[[#This Row],[Data de Cadastro]],"MMMM"))</f>
        <v>AGOSTO</v>
      </c>
      <c r="U93" s="9" t="str">
        <f>UPPER(TEXT(Tabela27271516583029313531213[[#This Row],[Data de Cadastro]],"AAAA"))</f>
        <v>2022</v>
      </c>
      <c r="V93" s="9" t="str">
        <f>UPPER(TEXT(Tabela27271516583029313531213[[#This Row],[Data Última Compra]],"MMM/AAA"))</f>
        <v>JUN/2025</v>
      </c>
    </row>
    <row r="94" spans="1:22" x14ac:dyDescent="0.25">
      <c r="A94" s="3">
        <f t="shared" si="3"/>
        <v>0</v>
      </c>
      <c r="B94" s="3" t="s">
        <v>3972</v>
      </c>
      <c r="C94" s="4" t="s">
        <v>2847</v>
      </c>
      <c r="D94" s="4">
        <v>127258</v>
      </c>
      <c r="E94" s="4" t="s">
        <v>225</v>
      </c>
      <c r="F94" s="4" t="s">
        <v>17</v>
      </c>
      <c r="G94" s="4" t="s">
        <v>18</v>
      </c>
      <c r="H94" s="4" t="s">
        <v>2948</v>
      </c>
      <c r="I94" s="4" t="s">
        <v>226</v>
      </c>
      <c r="J94" s="4" t="s">
        <v>20</v>
      </c>
      <c r="K94" s="28" t="s">
        <v>59</v>
      </c>
      <c r="L94" s="28">
        <v>801</v>
      </c>
      <c r="M94" s="4">
        <v>0</v>
      </c>
      <c r="N94" s="5">
        <v>44783</v>
      </c>
      <c r="O94" s="10">
        <v>45068</v>
      </c>
      <c r="P94" s="6">
        <f t="shared" ca="1" si="4"/>
        <v>45876</v>
      </c>
      <c r="Q94" s="7" t="str">
        <f t="shared" ca="1" si="5"/>
        <v>3 ano(s)</v>
      </c>
      <c r="R94" s="9">
        <f ca="1">IFERROR(_xlfn.DAYS(Tabela27271516583029313531213[[#This Row],[DIA HOJE]],Tabela27271516583029313531213[[#This Row],[Data Última Compra]]),"0")</f>
        <v>808</v>
      </c>
      <c r="S94" s="8" t="str">
        <f>IF(OR(J94="-",J94=0),"NUNCA COMPROU",
IF(AND(J94&gt;=1,J94&lt;=30),"&lt;=30 DIAS",
IF(AND(J94&gt;=1,J94&lt;=45),"45 DIAS",
IF(AND(J94&gt;=1,J94&lt;=60),"60 DIAS",
IF(AND(J94&gt;=1,J94&lt;=90),"90 DIAS",
"ACIMA DE 90 DIAS")))))</f>
        <v>ACIMA DE 90 DIAS</v>
      </c>
      <c r="T94" s="9" t="str">
        <f>UPPER(TEXT(Tabela27271516583029313531213[[#This Row],[Data de Cadastro]],"MMMM"))</f>
        <v>AGOSTO</v>
      </c>
      <c r="U94" s="9" t="str">
        <f>UPPER(TEXT(Tabela27271516583029313531213[[#This Row],[Data de Cadastro]],"AAAA"))</f>
        <v>2022</v>
      </c>
      <c r="V94" s="9" t="str">
        <f>UPPER(TEXT(Tabela27271516583029313531213[[#This Row],[Data Última Compra]],"MMM/AAA"))</f>
        <v>MAI/2023</v>
      </c>
    </row>
    <row r="95" spans="1:22" x14ac:dyDescent="0.25">
      <c r="A95" s="3">
        <f t="shared" si="3"/>
        <v>0</v>
      </c>
      <c r="B95" s="3" t="s">
        <v>3972</v>
      </c>
      <c r="C95" s="4" t="s">
        <v>2847</v>
      </c>
      <c r="D95" s="4">
        <v>127252</v>
      </c>
      <c r="E95" s="4" t="s">
        <v>223</v>
      </c>
      <c r="F95" s="4" t="s">
        <v>55</v>
      </c>
      <c r="G95" s="4" t="s">
        <v>128</v>
      </c>
      <c r="H95" s="4" t="s">
        <v>2947</v>
      </c>
      <c r="I95" s="4" t="s">
        <v>224</v>
      </c>
      <c r="J95" s="4" t="s">
        <v>45</v>
      </c>
      <c r="K95" s="28" t="s">
        <v>46</v>
      </c>
      <c r="L95" s="28">
        <v>787</v>
      </c>
      <c r="M95" s="4">
        <v>0</v>
      </c>
      <c r="N95" s="5">
        <v>44783</v>
      </c>
      <c r="O95" s="10">
        <v>45082</v>
      </c>
      <c r="P95" s="6">
        <f t="shared" ca="1" si="4"/>
        <v>45876</v>
      </c>
      <c r="Q95" s="7" t="str">
        <f t="shared" ca="1" si="5"/>
        <v>3 ano(s)</v>
      </c>
      <c r="R95" s="9">
        <f ca="1">IFERROR(_xlfn.DAYS(Tabela27271516583029313531213[[#This Row],[DIA HOJE]],Tabela27271516583029313531213[[#This Row],[Data Última Compra]]),"0")</f>
        <v>794</v>
      </c>
      <c r="S95" s="8" t="str">
        <f>IF(OR(J95="-",J95=0),"NUNCA COMPROU",
IF(AND(J95&gt;=1,J95&lt;=30),"&lt;=30 DIAS",
IF(AND(J95&gt;=1,J95&lt;=45),"45 DIAS",
IF(AND(J95&gt;=1,J95&lt;=60),"60 DIAS",
IF(AND(J95&gt;=1,J95&lt;=90),"90 DIAS",
"ACIMA DE 90 DIAS")))))</f>
        <v>ACIMA DE 90 DIAS</v>
      </c>
      <c r="T95" s="9" t="str">
        <f>UPPER(TEXT(Tabela27271516583029313531213[[#This Row],[Data de Cadastro]],"MMMM"))</f>
        <v>AGOSTO</v>
      </c>
      <c r="U95" s="9" t="str">
        <f>UPPER(TEXT(Tabela27271516583029313531213[[#This Row],[Data de Cadastro]],"AAAA"))</f>
        <v>2022</v>
      </c>
      <c r="V95" s="9" t="str">
        <f>UPPER(TEXT(Tabela27271516583029313531213[[#This Row],[Data Última Compra]],"MMM/AAA"))</f>
        <v>JUN/2023</v>
      </c>
    </row>
    <row r="96" spans="1:22" x14ac:dyDescent="0.25">
      <c r="A96" s="3" t="str">
        <f t="shared" si="3"/>
        <v>&gt;=3</v>
      </c>
      <c r="B96" s="3" t="s">
        <v>3972</v>
      </c>
      <c r="C96" s="4" t="s">
        <v>2849</v>
      </c>
      <c r="D96" s="4">
        <v>127564</v>
      </c>
      <c r="E96" s="4" t="s">
        <v>227</v>
      </c>
      <c r="F96" s="4" t="s">
        <v>17</v>
      </c>
      <c r="G96" s="4" t="s">
        <v>18</v>
      </c>
      <c r="H96" s="4" t="s">
        <v>2949</v>
      </c>
      <c r="I96" s="4" t="s">
        <v>228</v>
      </c>
      <c r="J96" s="4" t="s">
        <v>40</v>
      </c>
      <c r="K96" s="28" t="s">
        <v>31</v>
      </c>
      <c r="L96" s="28">
        <v>16</v>
      </c>
      <c r="M96" s="4">
        <v>3</v>
      </c>
      <c r="N96" s="5">
        <v>44785</v>
      </c>
      <c r="O96" s="10">
        <v>45853</v>
      </c>
      <c r="P96" s="6">
        <f t="shared" ca="1" si="4"/>
        <v>45876</v>
      </c>
      <c r="Q96" s="7" t="str">
        <f t="shared" ca="1" si="5"/>
        <v>3 ano(s)</v>
      </c>
      <c r="R96" s="9">
        <f ca="1">IFERROR(_xlfn.DAYS(Tabela27271516583029313531213[[#This Row],[DIA HOJE]],Tabela27271516583029313531213[[#This Row],[Data Última Compra]]),"0")</f>
        <v>23</v>
      </c>
      <c r="S96" s="8" t="str">
        <f>IF(OR(J96="-",J96=0),"NUNCA COMPROU",
IF(AND(J96&gt;=1,J96&lt;=30),"&lt;=30 DIAS",
IF(AND(J96&gt;=1,J96&lt;=45),"45 DIAS",
IF(AND(J96&gt;=1,J96&lt;=60),"60 DIAS",
IF(AND(J96&gt;=1,J96&lt;=90),"90 DIAS",
"ACIMA DE 90 DIAS")))))</f>
        <v>ACIMA DE 90 DIAS</v>
      </c>
      <c r="T96" s="9" t="str">
        <f>UPPER(TEXT(Tabela27271516583029313531213[[#This Row],[Data de Cadastro]],"MMMM"))</f>
        <v>AGOSTO</v>
      </c>
      <c r="U96" s="9" t="str">
        <f>UPPER(TEXT(Tabela27271516583029313531213[[#This Row],[Data de Cadastro]],"AAAA"))</f>
        <v>2022</v>
      </c>
      <c r="V96" s="9" t="str">
        <f>UPPER(TEXT(Tabela27271516583029313531213[[#This Row],[Data Última Compra]],"MMM/AAA"))</f>
        <v>JUL/2025</v>
      </c>
    </row>
    <row r="97" spans="1:22" x14ac:dyDescent="0.25">
      <c r="A97" s="3">
        <f t="shared" si="3"/>
        <v>1</v>
      </c>
      <c r="B97" s="3" t="s">
        <v>3972</v>
      </c>
      <c r="C97" s="4" t="s">
        <v>2853</v>
      </c>
      <c r="D97" s="4">
        <v>128205</v>
      </c>
      <c r="E97" s="4" t="s">
        <v>229</v>
      </c>
      <c r="F97" s="4" t="s">
        <v>17</v>
      </c>
      <c r="G97" s="4" t="s">
        <v>18</v>
      </c>
      <c r="H97" s="4" t="s">
        <v>2950</v>
      </c>
      <c r="I97" s="4" t="s">
        <v>230</v>
      </c>
      <c r="J97" s="4" t="s">
        <v>231</v>
      </c>
      <c r="K97" s="28" t="s">
        <v>59</v>
      </c>
      <c r="L97" s="28">
        <v>71</v>
      </c>
      <c r="M97" s="4">
        <v>1</v>
      </c>
      <c r="N97" s="5">
        <v>44790</v>
      </c>
      <c r="O97" s="10">
        <v>45798</v>
      </c>
      <c r="P97" s="6">
        <f t="shared" ca="1" si="4"/>
        <v>45876</v>
      </c>
      <c r="Q97" s="7" t="str">
        <f t="shared" ca="1" si="5"/>
        <v>3 ano(s)</v>
      </c>
      <c r="R97" s="9">
        <f ca="1">IFERROR(_xlfn.DAYS(Tabela27271516583029313531213[[#This Row],[DIA HOJE]],Tabela27271516583029313531213[[#This Row],[Data Última Compra]]),"0")</f>
        <v>78</v>
      </c>
      <c r="S97" s="8" t="str">
        <f>IF(OR(J97="-",J97=0),"NUNCA COMPROU",
IF(AND(J97&gt;=1,J97&lt;=30),"&lt;=30 DIAS",
IF(AND(J97&gt;=1,J97&lt;=45),"45 DIAS",
IF(AND(J97&gt;=1,J97&lt;=60),"60 DIAS",
IF(AND(J97&gt;=1,J97&lt;=90),"90 DIAS",
"ACIMA DE 90 DIAS")))))</f>
        <v>ACIMA DE 90 DIAS</v>
      </c>
      <c r="T97" s="9" t="str">
        <f>UPPER(TEXT(Tabela27271516583029313531213[[#This Row],[Data de Cadastro]],"MMMM"))</f>
        <v>AGOSTO</v>
      </c>
      <c r="U97" s="9" t="str">
        <f>UPPER(TEXT(Tabela27271516583029313531213[[#This Row],[Data de Cadastro]],"AAAA"))</f>
        <v>2022</v>
      </c>
      <c r="V97" s="9" t="str">
        <f>UPPER(TEXT(Tabela27271516583029313531213[[#This Row],[Data Última Compra]],"MMM/AAA"))</f>
        <v>MAI/2025</v>
      </c>
    </row>
    <row r="98" spans="1:22" x14ac:dyDescent="0.25">
      <c r="A98" s="3">
        <f t="shared" si="3"/>
        <v>0</v>
      </c>
      <c r="B98" s="3" t="s">
        <v>3972</v>
      </c>
      <c r="C98" s="4" t="s">
        <v>2847</v>
      </c>
      <c r="D98" s="4">
        <v>128849</v>
      </c>
      <c r="E98" s="4" t="s">
        <v>232</v>
      </c>
      <c r="F98" s="4" t="s">
        <v>55</v>
      </c>
      <c r="G98" s="4" t="s">
        <v>128</v>
      </c>
      <c r="H98" s="4" t="s">
        <v>2951</v>
      </c>
      <c r="I98" s="4" t="s">
        <v>233</v>
      </c>
      <c r="J98" s="4" t="s">
        <v>40</v>
      </c>
      <c r="K98" s="28" t="s">
        <v>21</v>
      </c>
      <c r="L98" s="28">
        <v>869</v>
      </c>
      <c r="M98" s="4">
        <v>0</v>
      </c>
      <c r="N98" s="5">
        <v>44796</v>
      </c>
      <c r="O98" s="10">
        <v>45000</v>
      </c>
      <c r="P98" s="6">
        <f t="shared" ca="1" si="4"/>
        <v>45876</v>
      </c>
      <c r="Q98" s="7" t="str">
        <f t="shared" ca="1" si="5"/>
        <v>3 ano(s)</v>
      </c>
      <c r="R98" s="9">
        <f ca="1">IFERROR(_xlfn.DAYS(Tabela27271516583029313531213[[#This Row],[DIA HOJE]],Tabela27271516583029313531213[[#This Row],[Data Última Compra]]),"0")</f>
        <v>876</v>
      </c>
      <c r="S98" s="8" t="str">
        <f>IF(OR(J98="-",J98=0),"NUNCA COMPROU",
IF(AND(J98&gt;=1,J98&lt;=30),"&lt;=30 DIAS",
IF(AND(J98&gt;=1,J98&lt;=45),"45 DIAS",
IF(AND(J98&gt;=1,J98&lt;=60),"60 DIAS",
IF(AND(J98&gt;=1,J98&lt;=90),"90 DIAS",
"ACIMA DE 90 DIAS")))))</f>
        <v>ACIMA DE 90 DIAS</v>
      </c>
      <c r="T98" s="9" t="str">
        <f>UPPER(TEXT(Tabela27271516583029313531213[[#This Row],[Data de Cadastro]],"MMMM"))</f>
        <v>AGOSTO</v>
      </c>
      <c r="U98" s="9" t="str">
        <f>UPPER(TEXT(Tabela27271516583029313531213[[#This Row],[Data de Cadastro]],"AAAA"))</f>
        <v>2022</v>
      </c>
      <c r="V98" s="9" t="str">
        <f>UPPER(TEXT(Tabela27271516583029313531213[[#This Row],[Data Última Compra]],"MMM/AAA"))</f>
        <v>MAR/2023</v>
      </c>
    </row>
    <row r="99" spans="1:22" x14ac:dyDescent="0.25">
      <c r="A99" s="3">
        <f t="shared" si="3"/>
        <v>2</v>
      </c>
      <c r="B99" s="3" t="s">
        <v>3972</v>
      </c>
      <c r="C99" s="4" t="s">
        <v>2857</v>
      </c>
      <c r="D99" s="4">
        <v>129078</v>
      </c>
      <c r="E99" s="4" t="s">
        <v>234</v>
      </c>
      <c r="F99" s="4" t="s">
        <v>17</v>
      </c>
      <c r="G99" s="4" t="s">
        <v>18</v>
      </c>
      <c r="H99" s="4" t="s">
        <v>2952</v>
      </c>
      <c r="I99" s="4" t="s">
        <v>235</v>
      </c>
      <c r="J99" s="4" t="s">
        <v>30</v>
      </c>
      <c r="K99" s="28" t="s">
        <v>59</v>
      </c>
      <c r="L99" s="28">
        <v>36</v>
      </c>
      <c r="M99" s="4">
        <v>2</v>
      </c>
      <c r="N99" s="5">
        <v>44798</v>
      </c>
      <c r="O99" s="10">
        <v>45833</v>
      </c>
      <c r="P99" s="6">
        <f t="shared" ca="1" si="4"/>
        <v>45876</v>
      </c>
      <c r="Q99" s="7" t="str">
        <f t="shared" ca="1" si="5"/>
        <v>3 ano(s)</v>
      </c>
      <c r="R99" s="9">
        <f ca="1">IFERROR(_xlfn.DAYS(Tabela27271516583029313531213[[#This Row],[DIA HOJE]],Tabela27271516583029313531213[[#This Row],[Data Última Compra]]),"0")</f>
        <v>43</v>
      </c>
      <c r="S99" s="8" t="str">
        <f>IF(OR(J99="-",J99=0),"NUNCA COMPROU",
IF(AND(J99&gt;=1,J99&lt;=30),"&lt;=30 DIAS",
IF(AND(J99&gt;=1,J99&lt;=45),"45 DIAS",
IF(AND(J99&gt;=1,J99&lt;=60),"60 DIAS",
IF(AND(J99&gt;=1,J99&lt;=90),"90 DIAS",
"ACIMA DE 90 DIAS")))))</f>
        <v>ACIMA DE 90 DIAS</v>
      </c>
      <c r="T99" s="9" t="str">
        <f>UPPER(TEXT(Tabela27271516583029313531213[[#This Row],[Data de Cadastro]],"MMMM"))</f>
        <v>AGOSTO</v>
      </c>
      <c r="U99" s="9" t="str">
        <f>UPPER(TEXT(Tabela27271516583029313531213[[#This Row],[Data de Cadastro]],"AAAA"))</f>
        <v>2022</v>
      </c>
      <c r="V99" s="9" t="str">
        <f>UPPER(TEXT(Tabela27271516583029313531213[[#This Row],[Data Última Compra]],"MMM/AAA"))</f>
        <v>JUN/2025</v>
      </c>
    </row>
    <row r="100" spans="1:22" x14ac:dyDescent="0.25">
      <c r="A100" s="3">
        <f t="shared" si="3"/>
        <v>0</v>
      </c>
      <c r="B100" s="3" t="s">
        <v>3972</v>
      </c>
      <c r="C100" s="4" t="s">
        <v>2847</v>
      </c>
      <c r="D100" s="4">
        <v>129243</v>
      </c>
      <c r="E100" s="4" t="s">
        <v>238</v>
      </c>
      <c r="F100" s="4" t="s">
        <v>55</v>
      </c>
      <c r="G100" s="4" t="s">
        <v>65</v>
      </c>
      <c r="H100" s="4" t="s">
        <v>2954</v>
      </c>
      <c r="I100" s="4" t="s">
        <v>239</v>
      </c>
      <c r="J100" s="4" t="s">
        <v>30</v>
      </c>
      <c r="K100" s="28" t="s">
        <v>59</v>
      </c>
      <c r="L100" s="28">
        <v>849</v>
      </c>
      <c r="M100" s="4">
        <v>0</v>
      </c>
      <c r="N100" s="5">
        <v>44799</v>
      </c>
      <c r="O100" s="10">
        <v>45020</v>
      </c>
      <c r="P100" s="6">
        <f t="shared" ca="1" si="4"/>
        <v>45876</v>
      </c>
      <c r="Q100" s="7" t="str">
        <f t="shared" ca="1" si="5"/>
        <v>3 ano(s)</v>
      </c>
      <c r="R100" s="9">
        <f ca="1">IFERROR(_xlfn.DAYS(Tabela27271516583029313531213[[#This Row],[DIA HOJE]],Tabela27271516583029313531213[[#This Row],[Data Última Compra]]),"0")</f>
        <v>856</v>
      </c>
      <c r="S100" s="8" t="str">
        <f>IF(OR(J100="-",J100=0),"NUNCA COMPROU",
IF(AND(J100&gt;=1,J100&lt;=30),"&lt;=30 DIAS",
IF(AND(J100&gt;=1,J100&lt;=45),"45 DIAS",
IF(AND(J100&gt;=1,J100&lt;=60),"60 DIAS",
IF(AND(J100&gt;=1,J100&lt;=90),"90 DIAS",
"ACIMA DE 90 DIAS")))))</f>
        <v>ACIMA DE 90 DIAS</v>
      </c>
      <c r="T100" s="9" t="str">
        <f>UPPER(TEXT(Tabela27271516583029313531213[[#This Row],[Data de Cadastro]],"MMMM"))</f>
        <v>AGOSTO</v>
      </c>
      <c r="U100" s="9" t="str">
        <f>UPPER(TEXT(Tabela27271516583029313531213[[#This Row],[Data de Cadastro]],"AAAA"))</f>
        <v>2022</v>
      </c>
      <c r="V100" s="9" t="str">
        <f>UPPER(TEXT(Tabela27271516583029313531213[[#This Row],[Data Última Compra]],"MMM/AAA"))</f>
        <v>ABR/2023</v>
      </c>
    </row>
    <row r="101" spans="1:22" x14ac:dyDescent="0.25">
      <c r="A101" s="3">
        <f t="shared" si="3"/>
        <v>1</v>
      </c>
      <c r="B101" s="3" t="s">
        <v>3972</v>
      </c>
      <c r="C101" s="4" t="s">
        <v>2853</v>
      </c>
      <c r="D101" s="4">
        <v>129214</v>
      </c>
      <c r="E101" s="4" t="s">
        <v>236</v>
      </c>
      <c r="F101" s="4" t="s">
        <v>17</v>
      </c>
      <c r="G101" s="4" t="s">
        <v>18</v>
      </c>
      <c r="H101" s="4" t="s">
        <v>2953</v>
      </c>
      <c r="I101" s="4" t="s">
        <v>237</v>
      </c>
      <c r="J101" s="4" t="s">
        <v>45</v>
      </c>
      <c r="K101" s="28" t="s">
        <v>77</v>
      </c>
      <c r="L101" s="28">
        <v>63</v>
      </c>
      <c r="M101" s="4">
        <v>1</v>
      </c>
      <c r="N101" s="5">
        <v>44799</v>
      </c>
      <c r="O101" s="10">
        <v>45806</v>
      </c>
      <c r="P101" s="6">
        <f t="shared" ca="1" si="4"/>
        <v>45876</v>
      </c>
      <c r="Q101" s="7" t="str">
        <f t="shared" ca="1" si="5"/>
        <v>3 ano(s)</v>
      </c>
      <c r="R101" s="9">
        <f ca="1">IFERROR(_xlfn.DAYS(Tabela27271516583029313531213[[#This Row],[DIA HOJE]],Tabela27271516583029313531213[[#This Row],[Data Última Compra]]),"0")</f>
        <v>70</v>
      </c>
      <c r="S101" s="8" t="str">
        <f>IF(OR(J101="-",J101=0),"NUNCA COMPROU",
IF(AND(J101&gt;=1,J101&lt;=30),"&lt;=30 DIAS",
IF(AND(J101&gt;=1,J101&lt;=45),"45 DIAS",
IF(AND(J101&gt;=1,J101&lt;=60),"60 DIAS",
IF(AND(J101&gt;=1,J101&lt;=90),"90 DIAS",
"ACIMA DE 90 DIAS")))))</f>
        <v>ACIMA DE 90 DIAS</v>
      </c>
      <c r="T101" s="9" t="str">
        <f>UPPER(TEXT(Tabela27271516583029313531213[[#This Row],[Data de Cadastro]],"MMMM"))</f>
        <v>AGOSTO</v>
      </c>
      <c r="U101" s="9" t="str">
        <f>UPPER(TEXT(Tabela27271516583029313531213[[#This Row],[Data de Cadastro]],"AAAA"))</f>
        <v>2022</v>
      </c>
      <c r="V101" s="9" t="str">
        <f>UPPER(TEXT(Tabela27271516583029313531213[[#This Row],[Data Última Compra]],"MMM/AAA"))</f>
        <v>MAI/2025</v>
      </c>
    </row>
    <row r="102" spans="1:22" x14ac:dyDescent="0.25">
      <c r="A102" s="3" t="str">
        <f t="shared" si="3"/>
        <v>&gt;=3</v>
      </c>
      <c r="B102" s="3" t="s">
        <v>3972</v>
      </c>
      <c r="C102" s="4" t="s">
        <v>2849</v>
      </c>
      <c r="D102" s="4">
        <v>129675</v>
      </c>
      <c r="E102" s="4" t="s">
        <v>240</v>
      </c>
      <c r="F102" s="4" t="s">
        <v>17</v>
      </c>
      <c r="G102" s="4" t="s">
        <v>18</v>
      </c>
      <c r="H102" s="4" t="s">
        <v>2955</v>
      </c>
      <c r="I102" s="4" t="s">
        <v>241</v>
      </c>
      <c r="J102" s="4" t="s">
        <v>30</v>
      </c>
      <c r="K102" s="28" t="s">
        <v>59</v>
      </c>
      <c r="L102" s="28">
        <v>27</v>
      </c>
      <c r="M102" s="4">
        <v>4</v>
      </c>
      <c r="N102" s="5">
        <v>44803</v>
      </c>
      <c r="O102" s="10">
        <v>45842</v>
      </c>
      <c r="P102" s="6">
        <f t="shared" ca="1" si="4"/>
        <v>45876</v>
      </c>
      <c r="Q102" s="7" t="str">
        <f t="shared" ca="1" si="5"/>
        <v>3 ano(s)</v>
      </c>
      <c r="R102" s="9">
        <f ca="1">IFERROR(_xlfn.DAYS(Tabela27271516583029313531213[[#This Row],[DIA HOJE]],Tabela27271516583029313531213[[#This Row],[Data Última Compra]]),"0")</f>
        <v>34</v>
      </c>
      <c r="S102" s="8" t="str">
        <f>IF(OR(J102="-",J102=0),"NUNCA COMPROU",
IF(AND(J102&gt;=1,J102&lt;=30),"&lt;=30 DIAS",
IF(AND(J102&gt;=1,J102&lt;=45),"45 DIAS",
IF(AND(J102&gt;=1,J102&lt;=60),"60 DIAS",
IF(AND(J102&gt;=1,J102&lt;=90),"90 DIAS",
"ACIMA DE 90 DIAS")))))</f>
        <v>ACIMA DE 90 DIAS</v>
      </c>
      <c r="T102" s="9" t="str">
        <f>UPPER(TEXT(Tabela27271516583029313531213[[#This Row],[Data de Cadastro]],"MMMM"))</f>
        <v>AGOSTO</v>
      </c>
      <c r="U102" s="9" t="str">
        <f>UPPER(TEXT(Tabela27271516583029313531213[[#This Row],[Data de Cadastro]],"AAAA"))</f>
        <v>2022</v>
      </c>
      <c r="V102" s="9" t="str">
        <f>UPPER(TEXT(Tabela27271516583029313531213[[#This Row],[Data Última Compra]],"MMM/AAA"))</f>
        <v>JUL/2025</v>
      </c>
    </row>
    <row r="103" spans="1:22" x14ac:dyDescent="0.25">
      <c r="A103" s="3">
        <f t="shared" si="3"/>
        <v>0</v>
      </c>
      <c r="B103" s="3" t="s">
        <v>3972</v>
      </c>
      <c r="C103" s="4" t="s">
        <v>2847</v>
      </c>
      <c r="D103" s="4">
        <v>130040</v>
      </c>
      <c r="E103" s="4" t="s">
        <v>242</v>
      </c>
      <c r="F103" s="4" t="s">
        <v>55</v>
      </c>
      <c r="G103" s="4" t="s">
        <v>128</v>
      </c>
      <c r="H103" s="4" t="s">
        <v>2956</v>
      </c>
      <c r="I103" s="4" t="s">
        <v>243</v>
      </c>
      <c r="J103" s="4" t="s">
        <v>40</v>
      </c>
      <c r="K103" s="28" t="s">
        <v>21</v>
      </c>
      <c r="L103" s="28">
        <v>472</v>
      </c>
      <c r="M103" s="4">
        <v>0</v>
      </c>
      <c r="N103" s="5">
        <v>44806</v>
      </c>
      <c r="O103" s="10">
        <v>45397</v>
      </c>
      <c r="P103" s="6">
        <f t="shared" ca="1" si="4"/>
        <v>45876</v>
      </c>
      <c r="Q103" s="7" t="str">
        <f t="shared" ca="1" si="5"/>
        <v>3 ano(s)</v>
      </c>
      <c r="R103" s="9">
        <f ca="1">IFERROR(_xlfn.DAYS(Tabela27271516583029313531213[[#This Row],[DIA HOJE]],Tabela27271516583029313531213[[#This Row],[Data Última Compra]]),"0")</f>
        <v>479</v>
      </c>
      <c r="S103" s="8" t="str">
        <f>IF(OR(J103="-",J103=0),"NUNCA COMPROU",
IF(AND(J103&gt;=1,J103&lt;=30),"&lt;=30 DIAS",
IF(AND(J103&gt;=1,J103&lt;=45),"45 DIAS",
IF(AND(J103&gt;=1,J103&lt;=60),"60 DIAS",
IF(AND(J103&gt;=1,J103&lt;=90),"90 DIAS",
"ACIMA DE 90 DIAS")))))</f>
        <v>ACIMA DE 90 DIAS</v>
      </c>
      <c r="T103" s="9" t="str">
        <f>UPPER(TEXT(Tabela27271516583029313531213[[#This Row],[Data de Cadastro]],"MMMM"))</f>
        <v>SETEMBRO</v>
      </c>
      <c r="U103" s="9" t="str">
        <f>UPPER(TEXT(Tabela27271516583029313531213[[#This Row],[Data de Cadastro]],"AAAA"))</f>
        <v>2022</v>
      </c>
      <c r="V103" s="9" t="str">
        <f>UPPER(TEXT(Tabela27271516583029313531213[[#This Row],[Data Última Compra]],"MMM/AAA"))</f>
        <v>ABR/2024</v>
      </c>
    </row>
    <row r="104" spans="1:22" x14ac:dyDescent="0.25">
      <c r="A104" s="3">
        <f t="shared" si="3"/>
        <v>0</v>
      </c>
      <c r="B104" s="3" t="s">
        <v>3972</v>
      </c>
      <c r="C104" s="4" t="s">
        <v>2847</v>
      </c>
      <c r="D104" s="4">
        <v>131016</v>
      </c>
      <c r="E104" s="4" t="s">
        <v>244</v>
      </c>
      <c r="F104" s="4" t="s">
        <v>55</v>
      </c>
      <c r="G104" s="4" t="s">
        <v>128</v>
      </c>
      <c r="H104" s="4" t="s">
        <v>2957</v>
      </c>
      <c r="I104" s="4" t="s">
        <v>245</v>
      </c>
      <c r="J104" s="4" t="s">
        <v>246</v>
      </c>
      <c r="K104" s="28" t="s">
        <v>25</v>
      </c>
      <c r="L104" s="28">
        <v>119</v>
      </c>
      <c r="M104" s="4">
        <v>0</v>
      </c>
      <c r="N104" s="5">
        <v>44813</v>
      </c>
      <c r="O104" s="10">
        <v>45750</v>
      </c>
      <c r="P104" s="6">
        <f t="shared" ca="1" si="4"/>
        <v>45876</v>
      </c>
      <c r="Q104" s="7" t="str">
        <f t="shared" ca="1" si="5"/>
        <v>3 ano(s)</v>
      </c>
      <c r="R104" s="9">
        <f ca="1">IFERROR(_xlfn.DAYS(Tabela27271516583029313531213[[#This Row],[DIA HOJE]],Tabela27271516583029313531213[[#This Row],[Data Última Compra]]),"0")</f>
        <v>126</v>
      </c>
      <c r="S104" s="8" t="str">
        <f>IF(OR(J104="-",J104=0),"NUNCA COMPROU",
IF(AND(J104&gt;=1,J104&lt;=30),"&lt;=30 DIAS",
IF(AND(J104&gt;=1,J104&lt;=45),"45 DIAS",
IF(AND(J104&gt;=1,J104&lt;=60),"60 DIAS",
IF(AND(J104&gt;=1,J104&lt;=90),"90 DIAS",
"ACIMA DE 90 DIAS")))))</f>
        <v>ACIMA DE 90 DIAS</v>
      </c>
      <c r="T104" s="9" t="str">
        <f>UPPER(TEXT(Tabela27271516583029313531213[[#This Row],[Data de Cadastro]],"MMMM"))</f>
        <v>SETEMBRO</v>
      </c>
      <c r="U104" s="9" t="str">
        <f>UPPER(TEXT(Tabela27271516583029313531213[[#This Row],[Data de Cadastro]],"AAAA"))</f>
        <v>2022</v>
      </c>
      <c r="V104" s="9" t="str">
        <f>UPPER(TEXT(Tabela27271516583029313531213[[#This Row],[Data Última Compra]],"MMM/AAA"))</f>
        <v>ABR/2025</v>
      </c>
    </row>
    <row r="105" spans="1:22" x14ac:dyDescent="0.25">
      <c r="A105" s="3">
        <f t="shared" si="3"/>
        <v>0</v>
      </c>
      <c r="B105" s="3" t="s">
        <v>3972</v>
      </c>
      <c r="C105" s="4" t="s">
        <v>2847</v>
      </c>
      <c r="D105" s="4">
        <v>131756</v>
      </c>
      <c r="E105" s="4" t="s">
        <v>247</v>
      </c>
      <c r="F105" s="4" t="s">
        <v>55</v>
      </c>
      <c r="G105" s="4" t="s">
        <v>56</v>
      </c>
      <c r="H105" s="4" t="s">
        <v>2958</v>
      </c>
      <c r="I105" s="4" t="s">
        <v>248</v>
      </c>
      <c r="J105" s="4" t="s">
        <v>30</v>
      </c>
      <c r="K105" s="28" t="s">
        <v>59</v>
      </c>
      <c r="L105" s="28">
        <v>457</v>
      </c>
      <c r="M105" s="4">
        <v>0</v>
      </c>
      <c r="N105" s="5">
        <v>44818</v>
      </c>
      <c r="O105" s="10">
        <v>45412</v>
      </c>
      <c r="P105" s="6">
        <f t="shared" ca="1" si="4"/>
        <v>45876</v>
      </c>
      <c r="Q105" s="7" t="str">
        <f t="shared" ca="1" si="5"/>
        <v>3 ano(s)</v>
      </c>
      <c r="R105" s="9">
        <f ca="1">IFERROR(_xlfn.DAYS(Tabela27271516583029313531213[[#This Row],[DIA HOJE]],Tabela27271516583029313531213[[#This Row],[Data Última Compra]]),"0")</f>
        <v>464</v>
      </c>
      <c r="S105" s="8" t="str">
        <f>IF(OR(J105="-",J105=0),"NUNCA COMPROU",
IF(AND(J105&gt;=1,J105&lt;=30),"&lt;=30 DIAS",
IF(AND(J105&gt;=1,J105&lt;=45),"45 DIAS",
IF(AND(J105&gt;=1,J105&lt;=60),"60 DIAS",
IF(AND(J105&gt;=1,J105&lt;=90),"90 DIAS",
"ACIMA DE 90 DIAS")))))</f>
        <v>ACIMA DE 90 DIAS</v>
      </c>
      <c r="T105" s="9" t="str">
        <f>UPPER(TEXT(Tabela27271516583029313531213[[#This Row],[Data de Cadastro]],"MMMM"))</f>
        <v>SETEMBRO</v>
      </c>
      <c r="U105" s="9" t="str">
        <f>UPPER(TEXT(Tabela27271516583029313531213[[#This Row],[Data de Cadastro]],"AAAA"))</f>
        <v>2022</v>
      </c>
      <c r="V105" s="9" t="str">
        <f>UPPER(TEXT(Tabela27271516583029313531213[[#This Row],[Data Última Compra]],"MMM/AAA"))</f>
        <v>ABR/2024</v>
      </c>
    </row>
    <row r="106" spans="1:22" x14ac:dyDescent="0.25">
      <c r="A106" s="3">
        <f t="shared" si="3"/>
        <v>0</v>
      </c>
      <c r="B106" s="3" t="s">
        <v>3972</v>
      </c>
      <c r="C106" s="4" t="s">
        <v>2847</v>
      </c>
      <c r="D106" s="4">
        <v>132244</v>
      </c>
      <c r="E106" s="4" t="s">
        <v>249</v>
      </c>
      <c r="F106" s="4" t="s">
        <v>17</v>
      </c>
      <c r="G106" s="4" t="s">
        <v>18</v>
      </c>
      <c r="H106" s="4" t="s">
        <v>2959</v>
      </c>
      <c r="I106" s="4" t="s">
        <v>250</v>
      </c>
      <c r="J106" s="4" t="s">
        <v>76</v>
      </c>
      <c r="K106" s="28" t="s">
        <v>77</v>
      </c>
      <c r="L106" s="28">
        <v>337</v>
      </c>
      <c r="M106" s="4">
        <v>0</v>
      </c>
      <c r="N106" s="5">
        <v>44820</v>
      </c>
      <c r="O106" s="10">
        <v>45532</v>
      </c>
      <c r="P106" s="6">
        <f t="shared" ca="1" si="4"/>
        <v>45876</v>
      </c>
      <c r="Q106" s="7" t="str">
        <f t="shared" ca="1" si="5"/>
        <v>3 ano(s)</v>
      </c>
      <c r="R106" s="9">
        <f ca="1">IFERROR(_xlfn.DAYS(Tabela27271516583029313531213[[#This Row],[DIA HOJE]],Tabela27271516583029313531213[[#This Row],[Data Última Compra]]),"0")</f>
        <v>344</v>
      </c>
      <c r="S106" s="8" t="str">
        <f>IF(OR(J106="-",J106=0),"NUNCA COMPROU",
IF(AND(J106&gt;=1,J106&lt;=30),"&lt;=30 DIAS",
IF(AND(J106&gt;=1,J106&lt;=45),"45 DIAS",
IF(AND(J106&gt;=1,J106&lt;=60),"60 DIAS",
IF(AND(J106&gt;=1,J106&lt;=90),"90 DIAS",
"ACIMA DE 90 DIAS")))))</f>
        <v>ACIMA DE 90 DIAS</v>
      </c>
      <c r="T106" s="9" t="str">
        <f>UPPER(TEXT(Tabela27271516583029313531213[[#This Row],[Data de Cadastro]],"MMMM"))</f>
        <v>SETEMBRO</v>
      </c>
      <c r="U106" s="9" t="str">
        <f>UPPER(TEXT(Tabela27271516583029313531213[[#This Row],[Data de Cadastro]],"AAAA"))</f>
        <v>2022</v>
      </c>
      <c r="V106" s="9" t="str">
        <f>UPPER(TEXT(Tabela27271516583029313531213[[#This Row],[Data Última Compra]],"MMM/AAA"))</f>
        <v>AGO/2024</v>
      </c>
    </row>
    <row r="107" spans="1:22" x14ac:dyDescent="0.25">
      <c r="A107" s="3">
        <f t="shared" si="3"/>
        <v>0</v>
      </c>
      <c r="B107" s="3" t="s">
        <v>3972</v>
      </c>
      <c r="C107" s="4" t="s">
        <v>2847</v>
      </c>
      <c r="D107" s="4">
        <v>135627</v>
      </c>
      <c r="E107" s="4" t="s">
        <v>251</v>
      </c>
      <c r="F107" s="4" t="s">
        <v>17</v>
      </c>
      <c r="G107" s="4" t="s">
        <v>18</v>
      </c>
      <c r="H107" s="4" t="s">
        <v>2960</v>
      </c>
      <c r="I107" s="4" t="s">
        <v>252</v>
      </c>
      <c r="J107" s="4" t="s">
        <v>40</v>
      </c>
      <c r="K107" s="28" t="s">
        <v>77</v>
      </c>
      <c r="L107" s="28">
        <v>100</v>
      </c>
      <c r="M107" s="4">
        <v>0</v>
      </c>
      <c r="N107" s="5">
        <v>44833</v>
      </c>
      <c r="O107" s="10">
        <v>45769</v>
      </c>
      <c r="P107" s="6">
        <f t="shared" ca="1" si="4"/>
        <v>45876</v>
      </c>
      <c r="Q107" s="7" t="str">
        <f t="shared" ca="1" si="5"/>
        <v>3 ano(s)</v>
      </c>
      <c r="R107" s="9">
        <f ca="1">IFERROR(_xlfn.DAYS(Tabela27271516583029313531213[[#This Row],[DIA HOJE]],Tabela27271516583029313531213[[#This Row],[Data Última Compra]]),"0")</f>
        <v>107</v>
      </c>
      <c r="S107" s="8" t="str">
        <f>IF(OR(J107="-",J107=0),"NUNCA COMPROU",
IF(AND(J107&gt;=1,J107&lt;=30),"&lt;=30 DIAS",
IF(AND(J107&gt;=1,J107&lt;=45),"45 DIAS",
IF(AND(J107&gt;=1,J107&lt;=60),"60 DIAS",
IF(AND(J107&gt;=1,J107&lt;=90),"90 DIAS",
"ACIMA DE 90 DIAS")))))</f>
        <v>ACIMA DE 90 DIAS</v>
      </c>
      <c r="T107" s="9" t="str">
        <f>UPPER(TEXT(Tabela27271516583029313531213[[#This Row],[Data de Cadastro]],"MMMM"))</f>
        <v>SETEMBRO</v>
      </c>
      <c r="U107" s="9" t="str">
        <f>UPPER(TEXT(Tabela27271516583029313531213[[#This Row],[Data de Cadastro]],"AAAA"))</f>
        <v>2022</v>
      </c>
      <c r="V107" s="9" t="str">
        <f>UPPER(TEXT(Tabela27271516583029313531213[[#This Row],[Data Última Compra]],"MMM/AAA"))</f>
        <v>ABR/2025</v>
      </c>
    </row>
    <row r="108" spans="1:22" x14ac:dyDescent="0.25">
      <c r="A108" s="3">
        <f t="shared" si="3"/>
        <v>0</v>
      </c>
      <c r="B108" s="3" t="s">
        <v>3972</v>
      </c>
      <c r="C108" s="4" t="s">
        <v>2847</v>
      </c>
      <c r="D108" s="4">
        <v>135801</v>
      </c>
      <c r="E108" s="4" t="s">
        <v>253</v>
      </c>
      <c r="F108" s="4" t="s">
        <v>17</v>
      </c>
      <c r="G108" s="4" t="s">
        <v>18</v>
      </c>
      <c r="H108" s="4" t="s">
        <v>2961</v>
      </c>
      <c r="I108" s="4" t="s">
        <v>254</v>
      </c>
      <c r="J108" s="4" t="s">
        <v>40</v>
      </c>
      <c r="K108" s="28" t="s">
        <v>46</v>
      </c>
      <c r="L108" s="28">
        <v>266</v>
      </c>
      <c r="M108" s="4">
        <v>0</v>
      </c>
      <c r="N108" s="5">
        <v>44834</v>
      </c>
      <c r="O108" s="10">
        <v>45603</v>
      </c>
      <c r="P108" s="6">
        <f t="shared" ca="1" si="4"/>
        <v>45876</v>
      </c>
      <c r="Q108" s="7" t="str">
        <f t="shared" ca="1" si="5"/>
        <v>3 ano(s)</v>
      </c>
      <c r="R108" s="9">
        <f ca="1">IFERROR(_xlfn.DAYS(Tabela27271516583029313531213[[#This Row],[DIA HOJE]],Tabela27271516583029313531213[[#This Row],[Data Última Compra]]),"0")</f>
        <v>273</v>
      </c>
      <c r="S108" s="8" t="str">
        <f>IF(OR(J108="-",J108=0),"NUNCA COMPROU",
IF(AND(J108&gt;=1,J108&lt;=30),"&lt;=30 DIAS",
IF(AND(J108&gt;=1,J108&lt;=45),"45 DIAS",
IF(AND(J108&gt;=1,J108&lt;=60),"60 DIAS",
IF(AND(J108&gt;=1,J108&lt;=90),"90 DIAS",
"ACIMA DE 90 DIAS")))))</f>
        <v>ACIMA DE 90 DIAS</v>
      </c>
      <c r="T108" s="9" t="str">
        <f>UPPER(TEXT(Tabela27271516583029313531213[[#This Row],[Data de Cadastro]],"MMMM"))</f>
        <v>SETEMBRO</v>
      </c>
      <c r="U108" s="9" t="str">
        <f>UPPER(TEXT(Tabela27271516583029313531213[[#This Row],[Data de Cadastro]],"AAAA"))</f>
        <v>2022</v>
      </c>
      <c r="V108" s="9" t="str">
        <f>UPPER(TEXT(Tabela27271516583029313531213[[#This Row],[Data Última Compra]],"MMM/AAA"))</f>
        <v>NOV/2024</v>
      </c>
    </row>
    <row r="109" spans="1:22" x14ac:dyDescent="0.25">
      <c r="A109" s="3">
        <f t="shared" si="3"/>
        <v>0</v>
      </c>
      <c r="B109" s="3" t="s">
        <v>3972</v>
      </c>
      <c r="C109" s="4" t="s">
        <v>2847</v>
      </c>
      <c r="D109" s="4">
        <v>138705</v>
      </c>
      <c r="E109" s="4" t="s">
        <v>255</v>
      </c>
      <c r="F109" s="4" t="s">
        <v>17</v>
      </c>
      <c r="G109" s="4" t="s">
        <v>18</v>
      </c>
      <c r="H109" s="4" t="s">
        <v>2962</v>
      </c>
      <c r="I109" s="4" t="s">
        <v>256</v>
      </c>
      <c r="J109" s="4" t="s">
        <v>20</v>
      </c>
      <c r="K109" s="28" t="s">
        <v>21</v>
      </c>
      <c r="L109" s="28">
        <v>185</v>
      </c>
      <c r="M109" s="4">
        <v>0</v>
      </c>
      <c r="N109" s="5">
        <v>44848</v>
      </c>
      <c r="O109" s="10">
        <v>45684</v>
      </c>
      <c r="P109" s="6">
        <f t="shared" ca="1" si="4"/>
        <v>45876</v>
      </c>
      <c r="Q109" s="7" t="str">
        <f t="shared" ca="1" si="5"/>
        <v>3 ano(s)</v>
      </c>
      <c r="R109" s="9">
        <f ca="1">IFERROR(_xlfn.DAYS(Tabela27271516583029313531213[[#This Row],[DIA HOJE]],Tabela27271516583029313531213[[#This Row],[Data Última Compra]]),"0")</f>
        <v>192</v>
      </c>
      <c r="S109" s="8" t="str">
        <f>IF(OR(J109="-",J109=0),"NUNCA COMPROU",
IF(AND(J109&gt;=1,J109&lt;=30),"&lt;=30 DIAS",
IF(AND(J109&gt;=1,J109&lt;=45),"45 DIAS",
IF(AND(J109&gt;=1,J109&lt;=60),"60 DIAS",
IF(AND(J109&gt;=1,J109&lt;=90),"90 DIAS",
"ACIMA DE 90 DIAS")))))</f>
        <v>ACIMA DE 90 DIAS</v>
      </c>
      <c r="T109" s="9" t="str">
        <f>UPPER(TEXT(Tabela27271516583029313531213[[#This Row],[Data de Cadastro]],"MMMM"))</f>
        <v>OUTUBRO</v>
      </c>
      <c r="U109" s="9" t="str">
        <f>UPPER(TEXT(Tabela27271516583029313531213[[#This Row],[Data de Cadastro]],"AAAA"))</f>
        <v>2022</v>
      </c>
      <c r="V109" s="9" t="str">
        <f>UPPER(TEXT(Tabela27271516583029313531213[[#This Row],[Data Última Compra]],"MMM/AAA"))</f>
        <v>JAN/2025</v>
      </c>
    </row>
    <row r="110" spans="1:22" x14ac:dyDescent="0.25">
      <c r="A110" s="3">
        <f t="shared" si="3"/>
        <v>0</v>
      </c>
      <c r="B110" s="3" t="s">
        <v>3972</v>
      </c>
      <c r="C110" s="4" t="s">
        <v>2847</v>
      </c>
      <c r="D110" s="4">
        <v>139008</v>
      </c>
      <c r="E110" s="4" t="s">
        <v>257</v>
      </c>
      <c r="F110" s="4" t="s">
        <v>17</v>
      </c>
      <c r="G110" s="4" t="s">
        <v>18</v>
      </c>
      <c r="H110" s="4" t="s">
        <v>2963</v>
      </c>
      <c r="I110" s="4" t="s">
        <v>258</v>
      </c>
      <c r="J110" s="4" t="s">
        <v>40</v>
      </c>
      <c r="K110" s="28" t="s">
        <v>46</v>
      </c>
      <c r="L110" s="28">
        <v>154</v>
      </c>
      <c r="M110" s="4">
        <v>0</v>
      </c>
      <c r="N110" s="5">
        <v>44851</v>
      </c>
      <c r="O110" s="10">
        <v>45715</v>
      </c>
      <c r="P110" s="6">
        <f t="shared" ca="1" si="4"/>
        <v>45876</v>
      </c>
      <c r="Q110" s="7" t="str">
        <f t="shared" ca="1" si="5"/>
        <v>3 ano(s)</v>
      </c>
      <c r="R110" s="9">
        <f ca="1">IFERROR(_xlfn.DAYS(Tabela27271516583029313531213[[#This Row],[DIA HOJE]],Tabela27271516583029313531213[[#This Row],[Data Última Compra]]),"0")</f>
        <v>161</v>
      </c>
      <c r="S110" s="8" t="str">
        <f>IF(OR(J110="-",J110=0),"NUNCA COMPROU",
IF(AND(J110&gt;=1,J110&lt;=30),"&lt;=30 DIAS",
IF(AND(J110&gt;=1,J110&lt;=45),"45 DIAS",
IF(AND(J110&gt;=1,J110&lt;=60),"60 DIAS",
IF(AND(J110&gt;=1,J110&lt;=90),"90 DIAS",
"ACIMA DE 90 DIAS")))))</f>
        <v>ACIMA DE 90 DIAS</v>
      </c>
      <c r="T110" s="9" t="str">
        <f>UPPER(TEXT(Tabela27271516583029313531213[[#This Row],[Data de Cadastro]],"MMMM"))</f>
        <v>OUTUBRO</v>
      </c>
      <c r="U110" s="9" t="str">
        <f>UPPER(TEXT(Tabela27271516583029313531213[[#This Row],[Data de Cadastro]],"AAAA"))</f>
        <v>2022</v>
      </c>
      <c r="V110" s="9" t="str">
        <f>UPPER(TEXT(Tabela27271516583029313531213[[#This Row],[Data Última Compra]],"MMM/AAA"))</f>
        <v>FEV/2025</v>
      </c>
    </row>
    <row r="111" spans="1:22" x14ac:dyDescent="0.25">
      <c r="A111" s="3">
        <f t="shared" si="3"/>
        <v>0</v>
      </c>
      <c r="B111" s="3" t="s">
        <v>3972</v>
      </c>
      <c r="C111" s="4" t="s">
        <v>2847</v>
      </c>
      <c r="D111" s="4">
        <v>139296</v>
      </c>
      <c r="E111" s="4" t="s">
        <v>259</v>
      </c>
      <c r="F111" s="4" t="s">
        <v>55</v>
      </c>
      <c r="G111" s="4" t="s">
        <v>65</v>
      </c>
      <c r="H111" s="4" t="s">
        <v>2964</v>
      </c>
      <c r="I111" s="4" t="s">
        <v>260</v>
      </c>
      <c r="J111" s="4" t="s">
        <v>67</v>
      </c>
      <c r="K111" s="28" t="s">
        <v>59</v>
      </c>
      <c r="L111" s="28">
        <v>765</v>
      </c>
      <c r="M111" s="4">
        <v>0</v>
      </c>
      <c r="N111" s="5">
        <v>44854</v>
      </c>
      <c r="O111" s="10">
        <v>45104</v>
      </c>
      <c r="P111" s="6">
        <f t="shared" ca="1" si="4"/>
        <v>45876</v>
      </c>
      <c r="Q111" s="7" t="str">
        <f t="shared" ca="1" si="5"/>
        <v>3 ano(s)</v>
      </c>
      <c r="R111" s="9">
        <f ca="1">IFERROR(_xlfn.DAYS(Tabela27271516583029313531213[[#This Row],[DIA HOJE]],Tabela27271516583029313531213[[#This Row],[Data Última Compra]]),"0")</f>
        <v>772</v>
      </c>
      <c r="S111" s="8" t="str">
        <f>IF(OR(J111="-",J111=0),"NUNCA COMPROU",
IF(AND(J111&gt;=1,J111&lt;=30),"&lt;=30 DIAS",
IF(AND(J111&gt;=1,J111&lt;=45),"45 DIAS",
IF(AND(J111&gt;=1,J111&lt;=60),"60 DIAS",
IF(AND(J111&gt;=1,J111&lt;=90),"90 DIAS",
"ACIMA DE 90 DIAS")))))</f>
        <v>ACIMA DE 90 DIAS</v>
      </c>
      <c r="T111" s="9" t="str">
        <f>UPPER(TEXT(Tabela27271516583029313531213[[#This Row],[Data de Cadastro]],"MMMM"))</f>
        <v>OUTUBRO</v>
      </c>
      <c r="U111" s="9" t="str">
        <f>UPPER(TEXT(Tabela27271516583029313531213[[#This Row],[Data de Cadastro]],"AAAA"))</f>
        <v>2022</v>
      </c>
      <c r="V111" s="9" t="str">
        <f>UPPER(TEXT(Tabela27271516583029313531213[[#This Row],[Data Última Compra]],"MMM/AAA"))</f>
        <v>JUN/2023</v>
      </c>
    </row>
    <row r="112" spans="1:22" x14ac:dyDescent="0.25">
      <c r="A112" s="3">
        <f t="shared" si="3"/>
        <v>2</v>
      </c>
      <c r="B112" s="3" t="s">
        <v>3972</v>
      </c>
      <c r="C112" s="4" t="s">
        <v>2853</v>
      </c>
      <c r="D112" s="4">
        <v>140694</v>
      </c>
      <c r="E112" s="4" t="s">
        <v>261</v>
      </c>
      <c r="F112" s="4" t="s">
        <v>17</v>
      </c>
      <c r="G112" s="4" t="s">
        <v>18</v>
      </c>
      <c r="H112" s="4" t="s">
        <v>2965</v>
      </c>
      <c r="I112" s="4" t="s">
        <v>262</v>
      </c>
      <c r="J112" s="4" t="s">
        <v>40</v>
      </c>
      <c r="K112" s="28" t="s">
        <v>31</v>
      </c>
      <c r="L112" s="28">
        <v>65</v>
      </c>
      <c r="M112" s="4">
        <v>2</v>
      </c>
      <c r="N112" s="5">
        <v>44858</v>
      </c>
      <c r="O112" s="10">
        <v>45804</v>
      </c>
      <c r="P112" s="6">
        <f t="shared" ca="1" si="4"/>
        <v>45876</v>
      </c>
      <c r="Q112" s="7" t="str">
        <f t="shared" ca="1" si="5"/>
        <v>3 ano(s)</v>
      </c>
      <c r="R112" s="9">
        <f ca="1">IFERROR(_xlfn.DAYS(Tabela27271516583029313531213[[#This Row],[DIA HOJE]],Tabela27271516583029313531213[[#This Row],[Data Última Compra]]),"0")</f>
        <v>72</v>
      </c>
      <c r="S112" s="8" t="str">
        <f>IF(OR(J112="-",J112=0),"NUNCA COMPROU",
IF(AND(J112&gt;=1,J112&lt;=30),"&lt;=30 DIAS",
IF(AND(J112&gt;=1,J112&lt;=45),"45 DIAS",
IF(AND(J112&gt;=1,J112&lt;=60),"60 DIAS",
IF(AND(J112&gt;=1,J112&lt;=90),"90 DIAS",
"ACIMA DE 90 DIAS")))))</f>
        <v>ACIMA DE 90 DIAS</v>
      </c>
      <c r="T112" s="9" t="str">
        <f>UPPER(TEXT(Tabela27271516583029313531213[[#This Row],[Data de Cadastro]],"MMMM"))</f>
        <v>OUTUBRO</v>
      </c>
      <c r="U112" s="9" t="str">
        <f>UPPER(TEXT(Tabela27271516583029313531213[[#This Row],[Data de Cadastro]],"AAAA"))</f>
        <v>2022</v>
      </c>
      <c r="V112" s="9" t="str">
        <f>UPPER(TEXT(Tabela27271516583029313531213[[#This Row],[Data Última Compra]],"MMM/AAA"))</f>
        <v>MAI/2025</v>
      </c>
    </row>
    <row r="113" spans="1:22" x14ac:dyDescent="0.25">
      <c r="A113" s="3">
        <f t="shared" si="3"/>
        <v>0</v>
      </c>
      <c r="B113" s="3" t="s">
        <v>3972</v>
      </c>
      <c r="C113" s="4" t="s">
        <v>2847</v>
      </c>
      <c r="D113" s="4">
        <v>140990</v>
      </c>
      <c r="E113" s="4" t="s">
        <v>263</v>
      </c>
      <c r="F113" s="4" t="s">
        <v>55</v>
      </c>
      <c r="G113" s="4" t="s">
        <v>65</v>
      </c>
      <c r="H113" s="4" t="s">
        <v>2966</v>
      </c>
      <c r="I113" s="4" t="s">
        <v>264</v>
      </c>
      <c r="J113" s="4" t="s">
        <v>24</v>
      </c>
      <c r="K113" s="28" t="s">
        <v>25</v>
      </c>
      <c r="L113" s="28">
        <v>734</v>
      </c>
      <c r="M113" s="4">
        <v>0</v>
      </c>
      <c r="N113" s="5">
        <v>44859</v>
      </c>
      <c r="O113" s="10">
        <v>45135</v>
      </c>
      <c r="P113" s="6">
        <f t="shared" ca="1" si="4"/>
        <v>45876</v>
      </c>
      <c r="Q113" s="7" t="str">
        <f t="shared" ca="1" si="5"/>
        <v>3 ano(s)</v>
      </c>
      <c r="R113" s="9">
        <f ca="1">IFERROR(_xlfn.DAYS(Tabela27271516583029313531213[[#This Row],[DIA HOJE]],Tabela27271516583029313531213[[#This Row],[Data Última Compra]]),"0")</f>
        <v>741</v>
      </c>
      <c r="S113" s="8" t="str">
        <f>IF(OR(J113="-",J113=0),"NUNCA COMPROU",
IF(AND(J113&gt;=1,J113&lt;=30),"&lt;=30 DIAS",
IF(AND(J113&gt;=1,J113&lt;=45),"45 DIAS",
IF(AND(J113&gt;=1,J113&lt;=60),"60 DIAS",
IF(AND(J113&gt;=1,J113&lt;=90),"90 DIAS",
"ACIMA DE 90 DIAS")))))</f>
        <v>ACIMA DE 90 DIAS</v>
      </c>
      <c r="T113" s="9" t="str">
        <f>UPPER(TEXT(Tabela27271516583029313531213[[#This Row],[Data de Cadastro]],"MMMM"))</f>
        <v>OUTUBRO</v>
      </c>
      <c r="U113" s="9" t="str">
        <f>UPPER(TEXT(Tabela27271516583029313531213[[#This Row],[Data de Cadastro]],"AAAA"))</f>
        <v>2022</v>
      </c>
      <c r="V113" s="9" t="str">
        <f>UPPER(TEXT(Tabela27271516583029313531213[[#This Row],[Data Última Compra]],"MMM/AAA"))</f>
        <v>JUL/2023</v>
      </c>
    </row>
    <row r="114" spans="1:22" x14ac:dyDescent="0.25">
      <c r="A114" s="3">
        <f t="shared" si="3"/>
        <v>0</v>
      </c>
      <c r="B114" s="3" t="s">
        <v>3972</v>
      </c>
      <c r="C114" s="4" t="s">
        <v>2847</v>
      </c>
      <c r="D114" s="4">
        <v>141586</v>
      </c>
      <c r="E114" s="4" t="s">
        <v>265</v>
      </c>
      <c r="F114" s="4" t="s">
        <v>17</v>
      </c>
      <c r="G114" s="4" t="s">
        <v>18</v>
      </c>
      <c r="H114" s="4" t="s">
        <v>2967</v>
      </c>
      <c r="I114" s="4" t="s">
        <v>266</v>
      </c>
      <c r="J114" s="4" t="s">
        <v>40</v>
      </c>
      <c r="K114" s="28" t="s">
        <v>73</v>
      </c>
      <c r="L114" s="28">
        <v>93</v>
      </c>
      <c r="M114" s="4">
        <v>0</v>
      </c>
      <c r="N114" s="5">
        <v>44861</v>
      </c>
      <c r="O114" s="10">
        <v>45776</v>
      </c>
      <c r="P114" s="6">
        <f t="shared" ca="1" si="4"/>
        <v>45876</v>
      </c>
      <c r="Q114" s="7" t="str">
        <f t="shared" ca="1" si="5"/>
        <v>3 ano(s)</v>
      </c>
      <c r="R114" s="9">
        <f ca="1">IFERROR(_xlfn.DAYS(Tabela27271516583029313531213[[#This Row],[DIA HOJE]],Tabela27271516583029313531213[[#This Row],[Data Última Compra]]),"0")</f>
        <v>100</v>
      </c>
      <c r="S114" s="8" t="str">
        <f>IF(OR(J114="-",J114=0),"NUNCA COMPROU",
IF(AND(J114&gt;=1,J114&lt;=30),"&lt;=30 DIAS",
IF(AND(J114&gt;=1,J114&lt;=45),"45 DIAS",
IF(AND(J114&gt;=1,J114&lt;=60),"60 DIAS",
IF(AND(J114&gt;=1,J114&lt;=90),"90 DIAS",
"ACIMA DE 90 DIAS")))))</f>
        <v>ACIMA DE 90 DIAS</v>
      </c>
      <c r="T114" s="9" t="str">
        <f>UPPER(TEXT(Tabela27271516583029313531213[[#This Row],[Data de Cadastro]],"MMMM"))</f>
        <v>OUTUBRO</v>
      </c>
      <c r="U114" s="9" t="str">
        <f>UPPER(TEXT(Tabela27271516583029313531213[[#This Row],[Data de Cadastro]],"AAAA"))</f>
        <v>2022</v>
      </c>
      <c r="V114" s="9" t="str">
        <f>UPPER(TEXT(Tabela27271516583029313531213[[#This Row],[Data Última Compra]],"MMM/AAA"))</f>
        <v>ABR/2025</v>
      </c>
    </row>
    <row r="115" spans="1:22" x14ac:dyDescent="0.25">
      <c r="A115" s="3">
        <f t="shared" si="3"/>
        <v>1</v>
      </c>
      <c r="B115" s="3" t="s">
        <v>3972</v>
      </c>
      <c r="C115" s="4" t="s">
        <v>2849</v>
      </c>
      <c r="D115" s="4">
        <v>141608</v>
      </c>
      <c r="E115" s="4" t="s">
        <v>267</v>
      </c>
      <c r="F115" s="4" t="s">
        <v>17</v>
      </c>
      <c r="G115" s="4" t="s">
        <v>18</v>
      </c>
      <c r="H115" s="4" t="s">
        <v>2968</v>
      </c>
      <c r="I115" s="4" t="s">
        <v>268</v>
      </c>
      <c r="J115" s="4" t="s">
        <v>72</v>
      </c>
      <c r="K115" s="28" t="s">
        <v>73</v>
      </c>
      <c r="L115" s="28">
        <v>2</v>
      </c>
      <c r="M115" s="4">
        <v>1</v>
      </c>
      <c r="N115" s="5">
        <v>44861</v>
      </c>
      <c r="O115" s="10">
        <v>45867</v>
      </c>
      <c r="P115" s="6">
        <f t="shared" ca="1" si="4"/>
        <v>45876</v>
      </c>
      <c r="Q115" s="7" t="str">
        <f t="shared" ca="1" si="5"/>
        <v>3 ano(s)</v>
      </c>
      <c r="R115" s="9">
        <f ca="1">IFERROR(_xlfn.DAYS(Tabela27271516583029313531213[[#This Row],[DIA HOJE]],Tabela27271516583029313531213[[#This Row],[Data Última Compra]]),"0")</f>
        <v>9</v>
      </c>
      <c r="S115" s="8" t="str">
        <f>IF(OR(J115="-",J115=0),"NUNCA COMPROU",
IF(AND(J115&gt;=1,J115&lt;=30),"&lt;=30 DIAS",
IF(AND(J115&gt;=1,J115&lt;=45),"45 DIAS",
IF(AND(J115&gt;=1,J115&lt;=60),"60 DIAS",
IF(AND(J115&gt;=1,J115&lt;=90),"90 DIAS",
"ACIMA DE 90 DIAS")))))</f>
        <v>ACIMA DE 90 DIAS</v>
      </c>
      <c r="T115" s="9" t="str">
        <f>UPPER(TEXT(Tabela27271516583029313531213[[#This Row],[Data de Cadastro]],"MMMM"))</f>
        <v>OUTUBRO</v>
      </c>
      <c r="U115" s="9" t="str">
        <f>UPPER(TEXT(Tabela27271516583029313531213[[#This Row],[Data de Cadastro]],"AAAA"))</f>
        <v>2022</v>
      </c>
      <c r="V115" s="9" t="str">
        <f>UPPER(TEXT(Tabela27271516583029313531213[[#This Row],[Data Última Compra]],"MMM/AAA"))</f>
        <v>JUL/2025</v>
      </c>
    </row>
    <row r="116" spans="1:22" x14ac:dyDescent="0.25">
      <c r="A116" s="3" t="str">
        <f t="shared" si="3"/>
        <v>&gt;=3</v>
      </c>
      <c r="B116" s="3" t="s">
        <v>3972</v>
      </c>
      <c r="C116" s="4" t="s">
        <v>2849</v>
      </c>
      <c r="D116" s="4">
        <v>142845</v>
      </c>
      <c r="E116" s="4" t="s">
        <v>269</v>
      </c>
      <c r="F116" s="4" t="s">
        <v>17</v>
      </c>
      <c r="G116" s="4" t="s">
        <v>18</v>
      </c>
      <c r="H116" s="4" t="s">
        <v>2969</v>
      </c>
      <c r="I116" s="4" t="s">
        <v>270</v>
      </c>
      <c r="J116" s="4" t="s">
        <v>36</v>
      </c>
      <c r="K116" s="28" t="s">
        <v>73</v>
      </c>
      <c r="L116" s="28">
        <v>13</v>
      </c>
      <c r="M116" s="4">
        <v>3</v>
      </c>
      <c r="N116" s="5">
        <v>44869</v>
      </c>
      <c r="O116" s="10">
        <v>45856</v>
      </c>
      <c r="P116" s="6">
        <f t="shared" ca="1" si="4"/>
        <v>45876</v>
      </c>
      <c r="Q116" s="7" t="str">
        <f t="shared" ca="1" si="5"/>
        <v>3 ano(s)</v>
      </c>
      <c r="R116" s="9">
        <f ca="1">IFERROR(_xlfn.DAYS(Tabela27271516583029313531213[[#This Row],[DIA HOJE]],Tabela27271516583029313531213[[#This Row],[Data Última Compra]]),"0")</f>
        <v>20</v>
      </c>
      <c r="S116" s="8" t="str">
        <f>IF(OR(J116="-",J116=0),"NUNCA COMPROU",
IF(AND(J116&gt;=1,J116&lt;=30),"&lt;=30 DIAS",
IF(AND(J116&gt;=1,J116&lt;=45),"45 DIAS",
IF(AND(J116&gt;=1,J116&lt;=60),"60 DIAS",
IF(AND(J116&gt;=1,J116&lt;=90),"90 DIAS",
"ACIMA DE 90 DIAS")))))</f>
        <v>ACIMA DE 90 DIAS</v>
      </c>
      <c r="T116" s="9" t="str">
        <f>UPPER(TEXT(Tabela27271516583029313531213[[#This Row],[Data de Cadastro]],"MMMM"))</f>
        <v>NOVEMBRO</v>
      </c>
      <c r="U116" s="9" t="str">
        <f>UPPER(TEXT(Tabela27271516583029313531213[[#This Row],[Data de Cadastro]],"AAAA"))</f>
        <v>2022</v>
      </c>
      <c r="V116" s="9" t="str">
        <f>UPPER(TEXT(Tabela27271516583029313531213[[#This Row],[Data Última Compra]],"MMM/AAA"))</f>
        <v>JUL/2025</v>
      </c>
    </row>
    <row r="117" spans="1:22" x14ac:dyDescent="0.25">
      <c r="A117" s="3">
        <f t="shared" si="3"/>
        <v>0</v>
      </c>
      <c r="B117" s="3" t="s">
        <v>3972</v>
      </c>
      <c r="C117" s="4" t="s">
        <v>2847</v>
      </c>
      <c r="D117" s="4">
        <v>143294</v>
      </c>
      <c r="E117" s="4" t="s">
        <v>277</v>
      </c>
      <c r="F117" s="4" t="s">
        <v>17</v>
      </c>
      <c r="G117" s="4" t="s">
        <v>18</v>
      </c>
      <c r="H117" s="4" t="s">
        <v>2973</v>
      </c>
      <c r="I117" s="4" t="s">
        <v>48</v>
      </c>
      <c r="J117" s="4" t="s">
        <v>40</v>
      </c>
      <c r="K117" s="28" t="s">
        <v>46</v>
      </c>
      <c r="L117" s="28">
        <v>142</v>
      </c>
      <c r="M117" s="4">
        <v>0</v>
      </c>
      <c r="N117" s="5">
        <v>44874</v>
      </c>
      <c r="O117" s="10">
        <v>45727</v>
      </c>
      <c r="P117" s="6">
        <f t="shared" ca="1" si="4"/>
        <v>45876</v>
      </c>
      <c r="Q117" s="7" t="str">
        <f t="shared" ca="1" si="5"/>
        <v>3 ano(s)</v>
      </c>
      <c r="R117" s="9">
        <f ca="1">IFERROR(_xlfn.DAYS(Tabela27271516583029313531213[[#This Row],[DIA HOJE]],Tabela27271516583029313531213[[#This Row],[Data Última Compra]]),"0")</f>
        <v>149</v>
      </c>
      <c r="S117" s="8" t="str">
        <f>IF(OR(J117="-",J117=0),"NUNCA COMPROU",
IF(AND(J117&gt;=1,J117&lt;=30),"&lt;=30 DIAS",
IF(AND(J117&gt;=1,J117&lt;=45),"45 DIAS",
IF(AND(J117&gt;=1,J117&lt;=60),"60 DIAS",
IF(AND(J117&gt;=1,J117&lt;=90),"90 DIAS",
"ACIMA DE 90 DIAS")))))</f>
        <v>ACIMA DE 90 DIAS</v>
      </c>
      <c r="T117" s="9" t="str">
        <f>UPPER(TEXT(Tabela27271516583029313531213[[#This Row],[Data de Cadastro]],"MMMM"))</f>
        <v>NOVEMBRO</v>
      </c>
      <c r="U117" s="9" t="str">
        <f>UPPER(TEXT(Tabela27271516583029313531213[[#This Row],[Data de Cadastro]],"AAAA"))</f>
        <v>2022</v>
      </c>
      <c r="V117" s="9" t="str">
        <f>UPPER(TEXT(Tabela27271516583029313531213[[#This Row],[Data Última Compra]],"MMM/AAA"))</f>
        <v>MAR/2025</v>
      </c>
    </row>
    <row r="118" spans="1:22" x14ac:dyDescent="0.25">
      <c r="A118" s="3">
        <f t="shared" si="3"/>
        <v>0</v>
      </c>
      <c r="B118" s="3" t="s">
        <v>3972</v>
      </c>
      <c r="C118" s="4" t="s">
        <v>2847</v>
      </c>
      <c r="D118" s="4">
        <v>143278</v>
      </c>
      <c r="E118" s="4" t="s">
        <v>275</v>
      </c>
      <c r="F118" s="4" t="s">
        <v>17</v>
      </c>
      <c r="G118" s="4" t="s">
        <v>18</v>
      </c>
      <c r="H118" s="4" t="s">
        <v>2972</v>
      </c>
      <c r="I118" s="4" t="s">
        <v>276</v>
      </c>
      <c r="J118" s="4" t="s">
        <v>40</v>
      </c>
      <c r="K118" s="28" t="s">
        <v>73</v>
      </c>
      <c r="L118" s="28">
        <v>229</v>
      </c>
      <c r="M118" s="4">
        <v>0</v>
      </c>
      <c r="N118" s="5">
        <v>44874</v>
      </c>
      <c r="O118" s="10">
        <v>45640</v>
      </c>
      <c r="P118" s="6">
        <f t="shared" ca="1" si="4"/>
        <v>45876</v>
      </c>
      <c r="Q118" s="7" t="str">
        <f t="shared" ca="1" si="5"/>
        <v>3 ano(s)</v>
      </c>
      <c r="R118" s="9">
        <f ca="1">IFERROR(_xlfn.DAYS(Tabela27271516583029313531213[[#This Row],[DIA HOJE]],Tabela27271516583029313531213[[#This Row],[Data Última Compra]]),"0")</f>
        <v>236</v>
      </c>
      <c r="S118" s="8" t="str">
        <f>IF(OR(J118="-",J118=0),"NUNCA COMPROU",
IF(AND(J118&gt;=1,J118&lt;=30),"&lt;=30 DIAS",
IF(AND(J118&gt;=1,J118&lt;=45),"45 DIAS",
IF(AND(J118&gt;=1,J118&lt;=60),"60 DIAS",
IF(AND(J118&gt;=1,J118&lt;=90),"90 DIAS",
"ACIMA DE 90 DIAS")))))</f>
        <v>ACIMA DE 90 DIAS</v>
      </c>
      <c r="T118" s="9" t="str">
        <f>UPPER(TEXT(Tabela27271516583029313531213[[#This Row],[Data de Cadastro]],"MMMM"))</f>
        <v>NOVEMBRO</v>
      </c>
      <c r="U118" s="9" t="str">
        <f>UPPER(TEXT(Tabela27271516583029313531213[[#This Row],[Data de Cadastro]],"AAAA"))</f>
        <v>2022</v>
      </c>
      <c r="V118" s="9" t="str">
        <f>UPPER(TEXT(Tabela27271516583029313531213[[#This Row],[Data Última Compra]],"MMM/AAA"))</f>
        <v>DEZ/2024</v>
      </c>
    </row>
    <row r="119" spans="1:22" x14ac:dyDescent="0.25">
      <c r="A119" s="3">
        <f t="shared" si="3"/>
        <v>0</v>
      </c>
      <c r="B119" s="3" t="s">
        <v>3972</v>
      </c>
      <c r="C119" s="4" t="s">
        <v>2847</v>
      </c>
      <c r="D119" s="4">
        <v>143248</v>
      </c>
      <c r="E119" s="4" t="s">
        <v>273</v>
      </c>
      <c r="F119" s="4" t="s">
        <v>17</v>
      </c>
      <c r="G119" s="4" t="s">
        <v>18</v>
      </c>
      <c r="H119" s="4" t="s">
        <v>2971</v>
      </c>
      <c r="I119" s="4" t="s">
        <v>274</v>
      </c>
      <c r="J119" s="4" t="s">
        <v>40</v>
      </c>
      <c r="K119" s="28" t="s">
        <v>21</v>
      </c>
      <c r="L119" s="28">
        <v>370</v>
      </c>
      <c r="M119" s="4">
        <v>0</v>
      </c>
      <c r="N119" s="5">
        <v>44874</v>
      </c>
      <c r="O119" s="10">
        <v>45499</v>
      </c>
      <c r="P119" s="6">
        <f t="shared" ca="1" si="4"/>
        <v>45876</v>
      </c>
      <c r="Q119" s="7" t="str">
        <f t="shared" ca="1" si="5"/>
        <v>3 ano(s)</v>
      </c>
      <c r="R119" s="9">
        <f ca="1">IFERROR(_xlfn.DAYS(Tabela27271516583029313531213[[#This Row],[DIA HOJE]],Tabela27271516583029313531213[[#This Row],[Data Última Compra]]),"0")</f>
        <v>377</v>
      </c>
      <c r="S119" s="8" t="str">
        <f>IF(OR(J119="-",J119=0),"NUNCA COMPROU",
IF(AND(J119&gt;=1,J119&lt;=30),"&lt;=30 DIAS",
IF(AND(J119&gt;=1,J119&lt;=45),"45 DIAS",
IF(AND(J119&gt;=1,J119&lt;=60),"60 DIAS",
IF(AND(J119&gt;=1,J119&lt;=90),"90 DIAS",
"ACIMA DE 90 DIAS")))))</f>
        <v>ACIMA DE 90 DIAS</v>
      </c>
      <c r="T119" s="9" t="str">
        <f>UPPER(TEXT(Tabela27271516583029313531213[[#This Row],[Data de Cadastro]],"MMMM"))</f>
        <v>NOVEMBRO</v>
      </c>
      <c r="U119" s="9" t="str">
        <f>UPPER(TEXT(Tabela27271516583029313531213[[#This Row],[Data de Cadastro]],"AAAA"))</f>
        <v>2022</v>
      </c>
      <c r="V119" s="9" t="str">
        <f>UPPER(TEXT(Tabela27271516583029313531213[[#This Row],[Data Última Compra]],"MMM/AAA"))</f>
        <v>JUL/2024</v>
      </c>
    </row>
    <row r="120" spans="1:22" x14ac:dyDescent="0.25">
      <c r="A120" s="3">
        <f t="shared" si="3"/>
        <v>1</v>
      </c>
      <c r="B120" s="3" t="s">
        <v>3972</v>
      </c>
      <c r="C120" s="4" t="s">
        <v>2853</v>
      </c>
      <c r="D120" s="4">
        <v>143228</v>
      </c>
      <c r="E120" s="4" t="s">
        <v>271</v>
      </c>
      <c r="F120" s="4" t="s">
        <v>17</v>
      </c>
      <c r="G120" s="4" t="s">
        <v>18</v>
      </c>
      <c r="H120" s="4" t="s">
        <v>2970</v>
      </c>
      <c r="I120" s="4" t="s">
        <v>272</v>
      </c>
      <c r="J120" s="4" t="s">
        <v>40</v>
      </c>
      <c r="K120" s="28" t="s">
        <v>73</v>
      </c>
      <c r="L120" s="28">
        <v>63</v>
      </c>
      <c r="M120" s="4">
        <v>1</v>
      </c>
      <c r="N120" s="5">
        <v>44874</v>
      </c>
      <c r="O120" s="10">
        <v>45806</v>
      </c>
      <c r="P120" s="6">
        <f t="shared" ca="1" si="4"/>
        <v>45876</v>
      </c>
      <c r="Q120" s="7" t="str">
        <f t="shared" ca="1" si="5"/>
        <v>3 ano(s)</v>
      </c>
      <c r="R120" s="9">
        <f ca="1">IFERROR(_xlfn.DAYS(Tabela27271516583029313531213[[#This Row],[DIA HOJE]],Tabela27271516583029313531213[[#This Row],[Data Última Compra]]),"0")</f>
        <v>70</v>
      </c>
      <c r="S120" s="8" t="str">
        <f>IF(OR(J120="-",J120=0),"NUNCA COMPROU",
IF(AND(J120&gt;=1,J120&lt;=30),"&lt;=30 DIAS",
IF(AND(J120&gt;=1,J120&lt;=45),"45 DIAS",
IF(AND(J120&gt;=1,J120&lt;=60),"60 DIAS",
IF(AND(J120&gt;=1,J120&lt;=90),"90 DIAS",
"ACIMA DE 90 DIAS")))))</f>
        <v>ACIMA DE 90 DIAS</v>
      </c>
      <c r="T120" s="9" t="str">
        <f>UPPER(TEXT(Tabela27271516583029313531213[[#This Row],[Data de Cadastro]],"MMMM"))</f>
        <v>NOVEMBRO</v>
      </c>
      <c r="U120" s="9" t="str">
        <f>UPPER(TEXT(Tabela27271516583029313531213[[#This Row],[Data de Cadastro]],"AAAA"))</f>
        <v>2022</v>
      </c>
      <c r="V120" s="9" t="str">
        <f>UPPER(TEXT(Tabela27271516583029313531213[[#This Row],[Data Última Compra]],"MMM/AAA"))</f>
        <v>MAI/2025</v>
      </c>
    </row>
    <row r="121" spans="1:22" x14ac:dyDescent="0.25">
      <c r="A121" s="3" t="str">
        <f t="shared" si="3"/>
        <v>&gt;=3</v>
      </c>
      <c r="B121" s="3" t="s">
        <v>3972</v>
      </c>
      <c r="C121" s="4" t="s">
        <v>2857</v>
      </c>
      <c r="D121" s="4">
        <v>143338</v>
      </c>
      <c r="E121" s="4" t="s">
        <v>279</v>
      </c>
      <c r="F121" s="4" t="s">
        <v>17</v>
      </c>
      <c r="G121" s="4" t="s">
        <v>18</v>
      </c>
      <c r="H121" s="4" t="s">
        <v>2975</v>
      </c>
      <c r="I121" s="4" t="s">
        <v>280</v>
      </c>
      <c r="J121" s="4" t="s">
        <v>40</v>
      </c>
      <c r="K121" s="28" t="s">
        <v>46</v>
      </c>
      <c r="L121" s="28">
        <v>34</v>
      </c>
      <c r="M121" s="4">
        <v>4</v>
      </c>
      <c r="N121" s="5">
        <v>44875</v>
      </c>
      <c r="O121" s="10">
        <v>45835</v>
      </c>
      <c r="P121" s="6">
        <f t="shared" ca="1" si="4"/>
        <v>45876</v>
      </c>
      <c r="Q121" s="7" t="str">
        <f t="shared" ca="1" si="5"/>
        <v>3 ano(s)</v>
      </c>
      <c r="R121" s="9">
        <f ca="1">IFERROR(_xlfn.DAYS(Tabela27271516583029313531213[[#This Row],[DIA HOJE]],Tabela27271516583029313531213[[#This Row],[Data Última Compra]]),"0")</f>
        <v>41</v>
      </c>
      <c r="S121" s="8" t="str">
        <f>IF(OR(J121="-",J121=0),"NUNCA COMPROU",
IF(AND(J121&gt;=1,J121&lt;=30),"&lt;=30 DIAS",
IF(AND(J121&gt;=1,J121&lt;=45),"45 DIAS",
IF(AND(J121&gt;=1,J121&lt;=60),"60 DIAS",
IF(AND(J121&gt;=1,J121&lt;=90),"90 DIAS",
"ACIMA DE 90 DIAS")))))</f>
        <v>ACIMA DE 90 DIAS</v>
      </c>
      <c r="T121" s="9" t="str">
        <f>UPPER(TEXT(Tabela27271516583029313531213[[#This Row],[Data de Cadastro]],"MMMM"))</f>
        <v>NOVEMBRO</v>
      </c>
      <c r="U121" s="9" t="str">
        <f>UPPER(TEXT(Tabela27271516583029313531213[[#This Row],[Data de Cadastro]],"AAAA"))</f>
        <v>2022</v>
      </c>
      <c r="V121" s="9" t="str">
        <f>UPPER(TEXT(Tabela27271516583029313531213[[#This Row],[Data Última Compra]],"MMM/AAA"))</f>
        <v>JUN/2025</v>
      </c>
    </row>
    <row r="122" spans="1:22" x14ac:dyDescent="0.25">
      <c r="A122" s="3">
        <f t="shared" si="3"/>
        <v>0</v>
      </c>
      <c r="B122" s="3" t="s">
        <v>3972</v>
      </c>
      <c r="C122" s="4" t="s">
        <v>2847</v>
      </c>
      <c r="D122" s="4">
        <v>143329</v>
      </c>
      <c r="E122" s="4" t="s">
        <v>278</v>
      </c>
      <c r="F122" s="4" t="s">
        <v>17</v>
      </c>
      <c r="G122" s="4" t="s">
        <v>18</v>
      </c>
      <c r="H122" s="4" t="s">
        <v>2974</v>
      </c>
      <c r="I122" s="4" t="s">
        <v>48</v>
      </c>
      <c r="J122" s="4" t="s">
        <v>40</v>
      </c>
      <c r="K122" s="28" t="s">
        <v>46</v>
      </c>
      <c r="L122" s="28">
        <v>488</v>
      </c>
      <c r="M122" s="4">
        <v>0</v>
      </c>
      <c r="N122" s="5">
        <v>44875</v>
      </c>
      <c r="O122" s="10">
        <v>45381</v>
      </c>
      <c r="P122" s="6">
        <f t="shared" ca="1" si="4"/>
        <v>45876</v>
      </c>
      <c r="Q122" s="7" t="str">
        <f t="shared" ca="1" si="5"/>
        <v>3 ano(s)</v>
      </c>
      <c r="R122" s="9">
        <f ca="1">IFERROR(_xlfn.DAYS(Tabela27271516583029313531213[[#This Row],[DIA HOJE]],Tabela27271516583029313531213[[#This Row],[Data Última Compra]]),"0")</f>
        <v>495</v>
      </c>
      <c r="S122" s="8" t="str">
        <f>IF(OR(J122="-",J122=0),"NUNCA COMPROU",
IF(AND(J122&gt;=1,J122&lt;=30),"&lt;=30 DIAS",
IF(AND(J122&gt;=1,J122&lt;=45),"45 DIAS",
IF(AND(J122&gt;=1,J122&lt;=60),"60 DIAS",
IF(AND(J122&gt;=1,J122&lt;=90),"90 DIAS",
"ACIMA DE 90 DIAS")))))</f>
        <v>ACIMA DE 90 DIAS</v>
      </c>
      <c r="T122" s="9" t="str">
        <f>UPPER(TEXT(Tabela27271516583029313531213[[#This Row],[Data de Cadastro]],"MMMM"))</f>
        <v>NOVEMBRO</v>
      </c>
      <c r="U122" s="9" t="str">
        <f>UPPER(TEXT(Tabela27271516583029313531213[[#This Row],[Data de Cadastro]],"AAAA"))</f>
        <v>2022</v>
      </c>
      <c r="V122" s="9" t="str">
        <f>UPPER(TEXT(Tabela27271516583029313531213[[#This Row],[Data Última Compra]],"MMM/AAA"))</f>
        <v>MAR/2024</v>
      </c>
    </row>
    <row r="123" spans="1:22" x14ac:dyDescent="0.25">
      <c r="A123" s="3">
        <f t="shared" si="3"/>
        <v>1</v>
      </c>
      <c r="B123" s="3" t="s">
        <v>3972</v>
      </c>
      <c r="C123" s="4" t="s">
        <v>2849</v>
      </c>
      <c r="D123" s="4">
        <v>143350</v>
      </c>
      <c r="E123" s="4" t="s">
        <v>281</v>
      </c>
      <c r="F123" s="4" t="s">
        <v>17</v>
      </c>
      <c r="G123" s="4" t="s">
        <v>18</v>
      </c>
      <c r="H123" s="4" t="s">
        <v>2976</v>
      </c>
      <c r="I123" s="4" t="s">
        <v>282</v>
      </c>
      <c r="J123" s="4" t="s">
        <v>30</v>
      </c>
      <c r="K123" s="28" t="s">
        <v>21</v>
      </c>
      <c r="L123" s="28">
        <v>2</v>
      </c>
      <c r="M123" s="4">
        <v>1</v>
      </c>
      <c r="N123" s="5">
        <v>44875</v>
      </c>
      <c r="O123" s="10">
        <v>45867</v>
      </c>
      <c r="P123" s="6">
        <f t="shared" ca="1" si="4"/>
        <v>45876</v>
      </c>
      <c r="Q123" s="7" t="str">
        <f t="shared" ca="1" si="5"/>
        <v>3 ano(s)</v>
      </c>
      <c r="R123" s="9">
        <f ca="1">IFERROR(_xlfn.DAYS(Tabela27271516583029313531213[[#This Row],[DIA HOJE]],Tabela27271516583029313531213[[#This Row],[Data Última Compra]]),"0")</f>
        <v>9</v>
      </c>
      <c r="S123" s="8" t="str">
        <f>IF(OR(J123="-",J123=0),"NUNCA COMPROU",
IF(AND(J123&gt;=1,J123&lt;=30),"&lt;=30 DIAS",
IF(AND(J123&gt;=1,J123&lt;=45),"45 DIAS",
IF(AND(J123&gt;=1,J123&lt;=60),"60 DIAS",
IF(AND(J123&gt;=1,J123&lt;=90),"90 DIAS",
"ACIMA DE 90 DIAS")))))</f>
        <v>ACIMA DE 90 DIAS</v>
      </c>
      <c r="T123" s="9" t="str">
        <f>UPPER(TEXT(Tabela27271516583029313531213[[#This Row],[Data de Cadastro]],"MMMM"))</f>
        <v>NOVEMBRO</v>
      </c>
      <c r="U123" s="9" t="str">
        <f>UPPER(TEXT(Tabela27271516583029313531213[[#This Row],[Data de Cadastro]],"AAAA"))</f>
        <v>2022</v>
      </c>
      <c r="V123" s="9" t="str">
        <f>UPPER(TEXT(Tabela27271516583029313531213[[#This Row],[Data Última Compra]],"MMM/AAA"))</f>
        <v>JUL/2025</v>
      </c>
    </row>
    <row r="124" spans="1:22" x14ac:dyDescent="0.25">
      <c r="A124" s="3">
        <f t="shared" si="3"/>
        <v>0</v>
      </c>
      <c r="B124" s="3" t="s">
        <v>3972</v>
      </c>
      <c r="C124" s="4" t="s">
        <v>2847</v>
      </c>
      <c r="D124" s="4">
        <v>144109</v>
      </c>
      <c r="E124" s="4" t="s">
        <v>283</v>
      </c>
      <c r="F124" s="4" t="s">
        <v>17</v>
      </c>
      <c r="G124" s="4" t="s">
        <v>18</v>
      </c>
      <c r="H124" s="4" t="s">
        <v>2977</v>
      </c>
      <c r="I124" s="4" t="s">
        <v>284</v>
      </c>
      <c r="J124" s="4" t="s">
        <v>67</v>
      </c>
      <c r="K124" s="28" t="s">
        <v>59</v>
      </c>
      <c r="L124" s="28">
        <v>127</v>
      </c>
      <c r="M124" s="4">
        <v>0</v>
      </c>
      <c r="N124" s="5">
        <v>44876</v>
      </c>
      <c r="O124" s="10">
        <v>45742</v>
      </c>
      <c r="P124" s="6">
        <f t="shared" ca="1" si="4"/>
        <v>45876</v>
      </c>
      <c r="Q124" s="7" t="str">
        <f t="shared" ca="1" si="5"/>
        <v>3 ano(s)</v>
      </c>
      <c r="R124" s="9">
        <f ca="1">IFERROR(_xlfn.DAYS(Tabela27271516583029313531213[[#This Row],[DIA HOJE]],Tabela27271516583029313531213[[#This Row],[Data Última Compra]]),"0")</f>
        <v>134</v>
      </c>
      <c r="S124" s="8" t="str">
        <f>IF(OR(J124="-",J124=0),"NUNCA COMPROU",
IF(AND(J124&gt;=1,J124&lt;=30),"&lt;=30 DIAS",
IF(AND(J124&gt;=1,J124&lt;=45),"45 DIAS",
IF(AND(J124&gt;=1,J124&lt;=60),"60 DIAS",
IF(AND(J124&gt;=1,J124&lt;=90),"90 DIAS",
"ACIMA DE 90 DIAS")))))</f>
        <v>ACIMA DE 90 DIAS</v>
      </c>
      <c r="T124" s="9" t="str">
        <f>UPPER(TEXT(Tabela27271516583029313531213[[#This Row],[Data de Cadastro]],"MMMM"))</f>
        <v>NOVEMBRO</v>
      </c>
      <c r="U124" s="9" t="str">
        <f>UPPER(TEXT(Tabela27271516583029313531213[[#This Row],[Data de Cadastro]],"AAAA"))</f>
        <v>2022</v>
      </c>
      <c r="V124" s="9" t="str">
        <f>UPPER(TEXT(Tabela27271516583029313531213[[#This Row],[Data Última Compra]],"MMM/AAA"))</f>
        <v>MAR/2025</v>
      </c>
    </row>
    <row r="125" spans="1:22" x14ac:dyDescent="0.25">
      <c r="A125" s="3">
        <f t="shared" si="3"/>
        <v>0</v>
      </c>
      <c r="B125" s="3" t="s">
        <v>3972</v>
      </c>
      <c r="C125" s="4" t="s">
        <v>2847</v>
      </c>
      <c r="D125" s="4">
        <v>145182</v>
      </c>
      <c r="E125" s="4" t="s">
        <v>285</v>
      </c>
      <c r="F125" s="4" t="s">
        <v>55</v>
      </c>
      <c r="G125" s="4" t="s">
        <v>128</v>
      </c>
      <c r="H125" s="4" t="s">
        <v>2978</v>
      </c>
      <c r="I125" s="4" t="s">
        <v>286</v>
      </c>
      <c r="J125" s="4" t="s">
        <v>36</v>
      </c>
      <c r="K125" s="28" t="s">
        <v>73</v>
      </c>
      <c r="L125" s="28">
        <v>639</v>
      </c>
      <c r="M125" s="4">
        <v>0</v>
      </c>
      <c r="N125" s="5">
        <v>44879</v>
      </c>
      <c r="O125" s="10">
        <v>45230</v>
      </c>
      <c r="P125" s="6">
        <f t="shared" ca="1" si="4"/>
        <v>45876</v>
      </c>
      <c r="Q125" s="7" t="str">
        <f t="shared" ca="1" si="5"/>
        <v>3 ano(s)</v>
      </c>
      <c r="R125" s="9">
        <f ca="1">IFERROR(_xlfn.DAYS(Tabela27271516583029313531213[[#This Row],[DIA HOJE]],Tabela27271516583029313531213[[#This Row],[Data Última Compra]]),"0")</f>
        <v>646</v>
      </c>
      <c r="S125" s="8" t="str">
        <f>IF(OR(J125="-",J125=0),"NUNCA COMPROU",
IF(AND(J125&gt;=1,J125&lt;=30),"&lt;=30 DIAS",
IF(AND(J125&gt;=1,J125&lt;=45),"45 DIAS",
IF(AND(J125&gt;=1,J125&lt;=60),"60 DIAS",
IF(AND(J125&gt;=1,J125&lt;=90),"90 DIAS",
"ACIMA DE 90 DIAS")))))</f>
        <v>ACIMA DE 90 DIAS</v>
      </c>
      <c r="T125" s="9" t="str">
        <f>UPPER(TEXT(Tabela27271516583029313531213[[#This Row],[Data de Cadastro]],"MMMM"))</f>
        <v>NOVEMBRO</v>
      </c>
      <c r="U125" s="9" t="str">
        <f>UPPER(TEXT(Tabela27271516583029313531213[[#This Row],[Data de Cadastro]],"AAAA"))</f>
        <v>2022</v>
      </c>
      <c r="V125" s="9" t="str">
        <f>UPPER(TEXT(Tabela27271516583029313531213[[#This Row],[Data Última Compra]],"MMM/AAA"))</f>
        <v>OUT/2023</v>
      </c>
    </row>
    <row r="126" spans="1:22" x14ac:dyDescent="0.25">
      <c r="A126" s="3">
        <f t="shared" si="3"/>
        <v>2</v>
      </c>
      <c r="B126" s="3" t="s">
        <v>3972</v>
      </c>
      <c r="C126" s="4" t="s">
        <v>2857</v>
      </c>
      <c r="D126" s="4">
        <v>145893</v>
      </c>
      <c r="E126" s="4" t="s">
        <v>289</v>
      </c>
      <c r="F126" s="4" t="s">
        <v>17</v>
      </c>
      <c r="G126" s="4" t="s">
        <v>18</v>
      </c>
      <c r="H126" s="4" t="s">
        <v>2980</v>
      </c>
      <c r="I126" s="4" t="s">
        <v>290</v>
      </c>
      <c r="J126" s="4" t="s">
        <v>291</v>
      </c>
      <c r="K126" s="28" t="s">
        <v>25</v>
      </c>
      <c r="L126" s="28">
        <v>37</v>
      </c>
      <c r="M126" s="4">
        <v>2</v>
      </c>
      <c r="N126" s="5">
        <v>44881</v>
      </c>
      <c r="O126" s="10">
        <v>45832</v>
      </c>
      <c r="P126" s="6">
        <f t="shared" ca="1" si="4"/>
        <v>45876</v>
      </c>
      <c r="Q126" s="7" t="str">
        <f t="shared" ca="1" si="5"/>
        <v>3 ano(s)</v>
      </c>
      <c r="R126" s="9">
        <f ca="1">IFERROR(_xlfn.DAYS(Tabela27271516583029313531213[[#This Row],[DIA HOJE]],Tabela27271516583029313531213[[#This Row],[Data Última Compra]]),"0")</f>
        <v>44</v>
      </c>
      <c r="S126" s="8" t="str">
        <f>IF(OR(J126="-",J126=0),"NUNCA COMPROU",
IF(AND(J126&gt;=1,J126&lt;=30),"&lt;=30 DIAS",
IF(AND(J126&gt;=1,J126&lt;=45),"45 DIAS",
IF(AND(J126&gt;=1,J126&lt;=60),"60 DIAS",
IF(AND(J126&gt;=1,J126&lt;=90),"90 DIAS",
"ACIMA DE 90 DIAS")))))</f>
        <v>ACIMA DE 90 DIAS</v>
      </c>
      <c r="T126" s="9" t="str">
        <f>UPPER(TEXT(Tabela27271516583029313531213[[#This Row],[Data de Cadastro]],"MMMM"))</f>
        <v>NOVEMBRO</v>
      </c>
      <c r="U126" s="9" t="str">
        <f>UPPER(TEXT(Tabela27271516583029313531213[[#This Row],[Data de Cadastro]],"AAAA"))</f>
        <v>2022</v>
      </c>
      <c r="V126" s="9" t="str">
        <f>UPPER(TEXT(Tabela27271516583029313531213[[#This Row],[Data Última Compra]],"MMM/AAA"))</f>
        <v>JUN/2025</v>
      </c>
    </row>
    <row r="127" spans="1:22" x14ac:dyDescent="0.25">
      <c r="A127" s="3" t="str">
        <f t="shared" si="3"/>
        <v>&gt;=3</v>
      </c>
      <c r="B127" s="3" t="s">
        <v>3972</v>
      </c>
      <c r="C127" s="4" t="s">
        <v>2853</v>
      </c>
      <c r="D127" s="4">
        <v>145873</v>
      </c>
      <c r="E127" s="4" t="s">
        <v>287</v>
      </c>
      <c r="F127" s="4" t="s">
        <v>17</v>
      </c>
      <c r="G127" s="4" t="s">
        <v>18</v>
      </c>
      <c r="H127" s="4" t="s">
        <v>2979</v>
      </c>
      <c r="I127" s="4" t="s">
        <v>288</v>
      </c>
      <c r="J127" s="4" t="s">
        <v>36</v>
      </c>
      <c r="K127" s="28" t="s">
        <v>73</v>
      </c>
      <c r="L127" s="28">
        <v>83</v>
      </c>
      <c r="M127" s="4">
        <v>3</v>
      </c>
      <c r="N127" s="5">
        <v>44881</v>
      </c>
      <c r="O127" s="10">
        <v>45786</v>
      </c>
      <c r="P127" s="6">
        <f t="shared" ca="1" si="4"/>
        <v>45876</v>
      </c>
      <c r="Q127" s="7" t="str">
        <f t="shared" ca="1" si="5"/>
        <v>3 ano(s)</v>
      </c>
      <c r="R127" s="9">
        <f ca="1">IFERROR(_xlfn.DAYS(Tabela27271516583029313531213[[#This Row],[DIA HOJE]],Tabela27271516583029313531213[[#This Row],[Data Última Compra]]),"0")</f>
        <v>90</v>
      </c>
      <c r="S127" s="8" t="str">
        <f>IF(OR(J127="-",J127=0),"NUNCA COMPROU",
IF(AND(J127&gt;=1,J127&lt;=30),"&lt;=30 DIAS",
IF(AND(J127&gt;=1,J127&lt;=45),"45 DIAS",
IF(AND(J127&gt;=1,J127&lt;=60),"60 DIAS",
IF(AND(J127&gt;=1,J127&lt;=90),"90 DIAS",
"ACIMA DE 90 DIAS")))))</f>
        <v>ACIMA DE 90 DIAS</v>
      </c>
      <c r="T127" s="9" t="str">
        <f>UPPER(TEXT(Tabela27271516583029313531213[[#This Row],[Data de Cadastro]],"MMMM"))</f>
        <v>NOVEMBRO</v>
      </c>
      <c r="U127" s="9" t="str">
        <f>UPPER(TEXT(Tabela27271516583029313531213[[#This Row],[Data de Cadastro]],"AAAA"))</f>
        <v>2022</v>
      </c>
      <c r="V127" s="9" t="str">
        <f>UPPER(TEXT(Tabela27271516583029313531213[[#This Row],[Data Última Compra]],"MMM/AAA"))</f>
        <v>MAI/2025</v>
      </c>
    </row>
    <row r="128" spans="1:22" x14ac:dyDescent="0.25">
      <c r="A128" s="3">
        <f t="shared" si="3"/>
        <v>1</v>
      </c>
      <c r="B128" s="3" t="s">
        <v>3972</v>
      </c>
      <c r="C128" s="4" t="s">
        <v>2849</v>
      </c>
      <c r="D128" s="4">
        <v>149057</v>
      </c>
      <c r="E128" s="4" t="s">
        <v>292</v>
      </c>
      <c r="F128" s="4" t="s">
        <v>17</v>
      </c>
      <c r="G128" s="4" t="s">
        <v>18</v>
      </c>
      <c r="H128" s="4" t="s">
        <v>2981</v>
      </c>
      <c r="I128" s="4" t="s">
        <v>293</v>
      </c>
      <c r="J128" s="4" t="s">
        <v>231</v>
      </c>
      <c r="K128" s="28" t="s">
        <v>59</v>
      </c>
      <c r="L128" s="28">
        <v>20</v>
      </c>
      <c r="M128" s="4">
        <v>1</v>
      </c>
      <c r="N128" s="5">
        <v>44886</v>
      </c>
      <c r="O128" s="10">
        <v>45849</v>
      </c>
      <c r="P128" s="6">
        <f t="shared" ca="1" si="4"/>
        <v>45876</v>
      </c>
      <c r="Q128" s="7" t="str">
        <f t="shared" ca="1" si="5"/>
        <v>3 ano(s)</v>
      </c>
      <c r="R128" s="9">
        <f ca="1">IFERROR(_xlfn.DAYS(Tabela27271516583029313531213[[#This Row],[DIA HOJE]],Tabela27271516583029313531213[[#This Row],[Data Última Compra]]),"0")</f>
        <v>27</v>
      </c>
      <c r="S128" s="8" t="str">
        <f>IF(OR(J128="-",J128=0),"NUNCA COMPROU",
IF(AND(J128&gt;=1,J128&lt;=30),"&lt;=30 DIAS",
IF(AND(J128&gt;=1,J128&lt;=45),"45 DIAS",
IF(AND(J128&gt;=1,J128&lt;=60),"60 DIAS",
IF(AND(J128&gt;=1,J128&lt;=90),"90 DIAS",
"ACIMA DE 90 DIAS")))))</f>
        <v>ACIMA DE 90 DIAS</v>
      </c>
      <c r="T128" s="9" t="str">
        <f>UPPER(TEXT(Tabela27271516583029313531213[[#This Row],[Data de Cadastro]],"MMMM"))</f>
        <v>NOVEMBRO</v>
      </c>
      <c r="U128" s="9" t="str">
        <f>UPPER(TEXT(Tabela27271516583029313531213[[#This Row],[Data de Cadastro]],"AAAA"))</f>
        <v>2022</v>
      </c>
      <c r="V128" s="9" t="str">
        <f>UPPER(TEXT(Tabela27271516583029313531213[[#This Row],[Data Última Compra]],"MMM/AAA"))</f>
        <v>JUL/2025</v>
      </c>
    </row>
    <row r="129" spans="1:22" x14ac:dyDescent="0.25">
      <c r="A129" s="3" t="str">
        <f t="shared" si="3"/>
        <v>&gt;=3</v>
      </c>
      <c r="B129" s="3" t="s">
        <v>3972</v>
      </c>
      <c r="C129" s="4" t="s">
        <v>2849</v>
      </c>
      <c r="D129" s="4">
        <v>149210</v>
      </c>
      <c r="E129" s="4" t="s">
        <v>294</v>
      </c>
      <c r="F129" s="4" t="s">
        <v>17</v>
      </c>
      <c r="G129" s="4" t="s">
        <v>18</v>
      </c>
      <c r="H129" s="4" t="s">
        <v>2982</v>
      </c>
      <c r="I129" s="4" t="s">
        <v>295</v>
      </c>
      <c r="J129" s="4" t="s">
        <v>40</v>
      </c>
      <c r="K129" s="28" t="s">
        <v>77</v>
      </c>
      <c r="L129" s="28">
        <v>1</v>
      </c>
      <c r="M129" s="4">
        <v>3</v>
      </c>
      <c r="N129" s="5">
        <v>44887</v>
      </c>
      <c r="O129" s="10">
        <v>45868</v>
      </c>
      <c r="P129" s="6">
        <f t="shared" ca="1" si="4"/>
        <v>45876</v>
      </c>
      <c r="Q129" s="7" t="str">
        <f t="shared" ca="1" si="5"/>
        <v>3 ano(s)</v>
      </c>
      <c r="R129" s="9">
        <f ca="1">IFERROR(_xlfn.DAYS(Tabela27271516583029313531213[[#This Row],[DIA HOJE]],Tabela27271516583029313531213[[#This Row],[Data Última Compra]]),"0")</f>
        <v>8</v>
      </c>
      <c r="S129" s="8" t="str">
        <f>IF(OR(J129="-",J129=0),"NUNCA COMPROU",
IF(AND(J129&gt;=1,J129&lt;=30),"&lt;=30 DIAS",
IF(AND(J129&gt;=1,J129&lt;=45),"45 DIAS",
IF(AND(J129&gt;=1,J129&lt;=60),"60 DIAS",
IF(AND(J129&gt;=1,J129&lt;=90),"90 DIAS",
"ACIMA DE 90 DIAS")))))</f>
        <v>ACIMA DE 90 DIAS</v>
      </c>
      <c r="T129" s="9" t="str">
        <f>UPPER(TEXT(Tabela27271516583029313531213[[#This Row],[Data de Cadastro]],"MMMM"))</f>
        <v>NOVEMBRO</v>
      </c>
      <c r="U129" s="9" t="str">
        <f>UPPER(TEXT(Tabela27271516583029313531213[[#This Row],[Data de Cadastro]],"AAAA"))</f>
        <v>2022</v>
      </c>
      <c r="V129" s="9" t="str">
        <f>UPPER(TEXT(Tabela27271516583029313531213[[#This Row],[Data Última Compra]],"MMM/AAA"))</f>
        <v>JUL/2025</v>
      </c>
    </row>
    <row r="130" spans="1:22" x14ac:dyDescent="0.25">
      <c r="A130" s="3">
        <f t="shared" ref="A130:A193" si="6">IF(M130&gt;=3,"&gt;=3",M130)</f>
        <v>2</v>
      </c>
      <c r="B130" s="3" t="s">
        <v>3972</v>
      </c>
      <c r="C130" s="4" t="s">
        <v>2853</v>
      </c>
      <c r="D130" s="4">
        <v>149222</v>
      </c>
      <c r="E130" s="4" t="s">
        <v>2983</v>
      </c>
      <c r="F130" s="4" t="s">
        <v>17</v>
      </c>
      <c r="G130" s="4" t="s">
        <v>18</v>
      </c>
      <c r="H130" s="4" t="s">
        <v>2984</v>
      </c>
      <c r="I130" s="4" t="s">
        <v>296</v>
      </c>
      <c r="J130" s="4" t="s">
        <v>76</v>
      </c>
      <c r="K130" s="28" t="s">
        <v>77</v>
      </c>
      <c r="L130" s="28">
        <v>66</v>
      </c>
      <c r="M130" s="4">
        <v>2</v>
      </c>
      <c r="N130" s="5">
        <v>44887</v>
      </c>
      <c r="O130" s="10">
        <v>45803</v>
      </c>
      <c r="P130" s="6">
        <f t="shared" ref="P130:P193" ca="1" si="7">TODAY()</f>
        <v>45876</v>
      </c>
      <c r="Q130" s="7" t="str">
        <f t="shared" ref="Q130:Q193" ca="1" si="8">IF(_xlfn.DAYS(P130,N130) = 0, "Abriu a menos de 1 semana",
IF(_xlfn.DAYS(P130,N130) &lt; 360, "Menos de um ano",
ROUND(_xlfn.DAYS(P130,N130) / 360, 0) &amp; " ano(s)"))</f>
        <v>3 ano(s)</v>
      </c>
      <c r="R130" s="9">
        <f ca="1">IFERROR(_xlfn.DAYS(Tabela27271516583029313531213[[#This Row],[DIA HOJE]],Tabela27271516583029313531213[[#This Row],[Data Última Compra]]),"0")</f>
        <v>73</v>
      </c>
      <c r="S130" s="8" t="str">
        <f>IF(OR(J130="-",J130=0),"NUNCA COMPROU",
IF(AND(J130&gt;=1,J130&lt;=30),"&lt;=30 DIAS",
IF(AND(J130&gt;=1,J130&lt;=45),"45 DIAS",
IF(AND(J130&gt;=1,J130&lt;=60),"60 DIAS",
IF(AND(J130&gt;=1,J130&lt;=90),"90 DIAS",
"ACIMA DE 90 DIAS")))))</f>
        <v>ACIMA DE 90 DIAS</v>
      </c>
      <c r="T130" s="9" t="str">
        <f>UPPER(TEXT(Tabela27271516583029313531213[[#This Row],[Data de Cadastro]],"MMMM"))</f>
        <v>NOVEMBRO</v>
      </c>
      <c r="U130" s="9" t="str">
        <f>UPPER(TEXT(Tabela27271516583029313531213[[#This Row],[Data de Cadastro]],"AAAA"))</f>
        <v>2022</v>
      </c>
      <c r="V130" s="9" t="str">
        <f>UPPER(TEXT(Tabela27271516583029313531213[[#This Row],[Data Última Compra]],"MMM/AAA"))</f>
        <v>MAI/2025</v>
      </c>
    </row>
    <row r="131" spans="1:22" x14ac:dyDescent="0.25">
      <c r="A131" s="3" t="str">
        <f t="shared" si="6"/>
        <v>&gt;=3</v>
      </c>
      <c r="B131" s="3" t="s">
        <v>3972</v>
      </c>
      <c r="C131" s="4" t="s">
        <v>2849</v>
      </c>
      <c r="D131" s="4">
        <v>149255</v>
      </c>
      <c r="E131" s="4" t="s">
        <v>297</v>
      </c>
      <c r="F131" s="4" t="s">
        <v>17</v>
      </c>
      <c r="G131" s="4" t="s">
        <v>18</v>
      </c>
      <c r="H131" s="4" t="s">
        <v>2985</v>
      </c>
      <c r="I131" s="4" t="s">
        <v>298</v>
      </c>
      <c r="J131" s="4" t="s">
        <v>24</v>
      </c>
      <c r="K131" s="28" t="s">
        <v>73</v>
      </c>
      <c r="L131" s="28">
        <v>1</v>
      </c>
      <c r="M131" s="4">
        <v>4</v>
      </c>
      <c r="N131" s="5">
        <v>44887</v>
      </c>
      <c r="O131" s="10">
        <v>45868</v>
      </c>
      <c r="P131" s="6">
        <f t="shared" ca="1" si="7"/>
        <v>45876</v>
      </c>
      <c r="Q131" s="7" t="str">
        <f t="shared" ca="1" si="8"/>
        <v>3 ano(s)</v>
      </c>
      <c r="R131" s="9">
        <f ca="1">IFERROR(_xlfn.DAYS(Tabela27271516583029313531213[[#This Row],[DIA HOJE]],Tabela27271516583029313531213[[#This Row],[Data Última Compra]]),"0")</f>
        <v>8</v>
      </c>
      <c r="S131" s="8" t="str">
        <f>IF(OR(J131="-",J131=0),"NUNCA COMPROU",
IF(AND(J131&gt;=1,J131&lt;=30),"&lt;=30 DIAS",
IF(AND(J131&gt;=1,J131&lt;=45),"45 DIAS",
IF(AND(J131&gt;=1,J131&lt;=60),"60 DIAS",
IF(AND(J131&gt;=1,J131&lt;=90),"90 DIAS",
"ACIMA DE 90 DIAS")))))</f>
        <v>ACIMA DE 90 DIAS</v>
      </c>
      <c r="T131" s="9" t="str">
        <f>UPPER(TEXT(Tabela27271516583029313531213[[#This Row],[Data de Cadastro]],"MMMM"))</f>
        <v>NOVEMBRO</v>
      </c>
      <c r="U131" s="9" t="str">
        <f>UPPER(TEXT(Tabela27271516583029313531213[[#This Row],[Data de Cadastro]],"AAAA"))</f>
        <v>2022</v>
      </c>
      <c r="V131" s="9" t="str">
        <f>UPPER(TEXT(Tabela27271516583029313531213[[#This Row],[Data Última Compra]],"MMM/AAA"))</f>
        <v>JUL/2025</v>
      </c>
    </row>
    <row r="132" spans="1:22" x14ac:dyDescent="0.25">
      <c r="A132" s="3">
        <f t="shared" si="6"/>
        <v>2</v>
      </c>
      <c r="B132" s="3" t="s">
        <v>3972</v>
      </c>
      <c r="C132" s="4" t="s">
        <v>2853</v>
      </c>
      <c r="D132" s="4">
        <v>149760</v>
      </c>
      <c r="E132" s="4" t="s">
        <v>299</v>
      </c>
      <c r="F132" s="4" t="s">
        <v>17</v>
      </c>
      <c r="G132" s="4" t="s">
        <v>18</v>
      </c>
      <c r="H132" s="4" t="s">
        <v>2986</v>
      </c>
      <c r="I132" s="4" t="s">
        <v>258</v>
      </c>
      <c r="J132" s="4" t="s">
        <v>40</v>
      </c>
      <c r="K132" s="28" t="s">
        <v>46</v>
      </c>
      <c r="L132" s="28">
        <v>73</v>
      </c>
      <c r="M132" s="4">
        <v>2</v>
      </c>
      <c r="N132" s="5">
        <v>44890</v>
      </c>
      <c r="O132" s="10">
        <v>45796</v>
      </c>
      <c r="P132" s="6">
        <f t="shared" ca="1" si="7"/>
        <v>45876</v>
      </c>
      <c r="Q132" s="7" t="str">
        <f t="shared" ca="1" si="8"/>
        <v>3 ano(s)</v>
      </c>
      <c r="R132" s="9">
        <f ca="1">IFERROR(_xlfn.DAYS(Tabela27271516583029313531213[[#This Row],[DIA HOJE]],Tabela27271516583029313531213[[#This Row],[Data Última Compra]]),"0")</f>
        <v>80</v>
      </c>
      <c r="S132" s="8" t="str">
        <f>IF(OR(J132="-",J132=0),"NUNCA COMPROU",
IF(AND(J132&gt;=1,J132&lt;=30),"&lt;=30 DIAS",
IF(AND(J132&gt;=1,J132&lt;=45),"45 DIAS",
IF(AND(J132&gt;=1,J132&lt;=60),"60 DIAS",
IF(AND(J132&gt;=1,J132&lt;=90),"90 DIAS",
"ACIMA DE 90 DIAS")))))</f>
        <v>ACIMA DE 90 DIAS</v>
      </c>
      <c r="T132" s="9" t="str">
        <f>UPPER(TEXT(Tabela27271516583029313531213[[#This Row],[Data de Cadastro]],"MMMM"))</f>
        <v>NOVEMBRO</v>
      </c>
      <c r="U132" s="9" t="str">
        <f>UPPER(TEXT(Tabela27271516583029313531213[[#This Row],[Data de Cadastro]],"AAAA"))</f>
        <v>2022</v>
      </c>
      <c r="V132" s="9" t="str">
        <f>UPPER(TEXT(Tabela27271516583029313531213[[#This Row],[Data Última Compra]],"MMM/AAA"))</f>
        <v>MAI/2025</v>
      </c>
    </row>
    <row r="133" spans="1:22" x14ac:dyDescent="0.25">
      <c r="A133" s="3">
        <f t="shared" si="6"/>
        <v>0</v>
      </c>
      <c r="B133" s="3" t="s">
        <v>3972</v>
      </c>
      <c r="C133" s="4" t="s">
        <v>2847</v>
      </c>
      <c r="D133" s="4">
        <v>151341</v>
      </c>
      <c r="E133" s="4" t="s">
        <v>300</v>
      </c>
      <c r="F133" s="4" t="s">
        <v>17</v>
      </c>
      <c r="G133" s="4" t="s">
        <v>18</v>
      </c>
      <c r="H133" s="4" t="s">
        <v>2987</v>
      </c>
      <c r="I133" s="4" t="s">
        <v>301</v>
      </c>
      <c r="J133" s="4" t="s">
        <v>24</v>
      </c>
      <c r="K133" s="28" t="s">
        <v>25</v>
      </c>
      <c r="L133" s="28">
        <v>118</v>
      </c>
      <c r="M133" s="4">
        <v>0</v>
      </c>
      <c r="N133" s="5">
        <v>44895</v>
      </c>
      <c r="O133" s="10">
        <v>45751</v>
      </c>
      <c r="P133" s="6">
        <f t="shared" ca="1" si="7"/>
        <v>45876</v>
      </c>
      <c r="Q133" s="7" t="str">
        <f t="shared" ca="1" si="8"/>
        <v>3 ano(s)</v>
      </c>
      <c r="R133" s="9">
        <f ca="1">IFERROR(_xlfn.DAYS(Tabela27271516583029313531213[[#This Row],[DIA HOJE]],Tabela27271516583029313531213[[#This Row],[Data Última Compra]]),"0")</f>
        <v>125</v>
      </c>
      <c r="S133" s="8" t="str">
        <f>IF(OR(J133="-",J133=0),"NUNCA COMPROU",
IF(AND(J133&gt;=1,J133&lt;=30),"&lt;=30 DIAS",
IF(AND(J133&gt;=1,J133&lt;=45),"45 DIAS",
IF(AND(J133&gt;=1,J133&lt;=60),"60 DIAS",
IF(AND(J133&gt;=1,J133&lt;=90),"90 DIAS",
"ACIMA DE 90 DIAS")))))</f>
        <v>ACIMA DE 90 DIAS</v>
      </c>
      <c r="T133" s="9" t="str">
        <f>UPPER(TEXT(Tabela27271516583029313531213[[#This Row],[Data de Cadastro]],"MMMM"))</f>
        <v>NOVEMBRO</v>
      </c>
      <c r="U133" s="9" t="str">
        <f>UPPER(TEXT(Tabela27271516583029313531213[[#This Row],[Data de Cadastro]],"AAAA"))</f>
        <v>2022</v>
      </c>
      <c r="V133" s="9" t="str">
        <f>UPPER(TEXT(Tabela27271516583029313531213[[#This Row],[Data Última Compra]],"MMM/AAA"))</f>
        <v>ABR/2025</v>
      </c>
    </row>
    <row r="134" spans="1:22" x14ac:dyDescent="0.25">
      <c r="A134" s="3" t="str">
        <f t="shared" si="6"/>
        <v>&gt;=3</v>
      </c>
      <c r="B134" s="3" t="s">
        <v>3972</v>
      </c>
      <c r="C134" s="4" t="s">
        <v>2849</v>
      </c>
      <c r="D134" s="4">
        <v>152456</v>
      </c>
      <c r="E134" s="4" t="s">
        <v>302</v>
      </c>
      <c r="F134" s="4" t="s">
        <v>17</v>
      </c>
      <c r="G134" s="4" t="s">
        <v>18</v>
      </c>
      <c r="H134" s="4" t="s">
        <v>2988</v>
      </c>
      <c r="I134" s="4" t="s">
        <v>303</v>
      </c>
      <c r="J134" s="4" t="s">
        <v>40</v>
      </c>
      <c r="K134" s="28" t="s">
        <v>46</v>
      </c>
      <c r="L134" s="28">
        <v>17</v>
      </c>
      <c r="M134" s="4">
        <v>3</v>
      </c>
      <c r="N134" s="5">
        <v>44900</v>
      </c>
      <c r="O134" s="10">
        <v>45852</v>
      </c>
      <c r="P134" s="6">
        <f t="shared" ca="1" si="7"/>
        <v>45876</v>
      </c>
      <c r="Q134" s="7" t="str">
        <f t="shared" ca="1" si="8"/>
        <v>3 ano(s)</v>
      </c>
      <c r="R134" s="9">
        <f ca="1">IFERROR(_xlfn.DAYS(Tabela27271516583029313531213[[#This Row],[DIA HOJE]],Tabela27271516583029313531213[[#This Row],[Data Última Compra]]),"0")</f>
        <v>24</v>
      </c>
      <c r="S134" s="8" t="str">
        <f>IF(OR(J134="-",J134=0),"NUNCA COMPROU",
IF(AND(J134&gt;=1,J134&lt;=30),"&lt;=30 DIAS",
IF(AND(J134&gt;=1,J134&lt;=45),"45 DIAS",
IF(AND(J134&gt;=1,J134&lt;=60),"60 DIAS",
IF(AND(J134&gt;=1,J134&lt;=90),"90 DIAS",
"ACIMA DE 90 DIAS")))))</f>
        <v>ACIMA DE 90 DIAS</v>
      </c>
      <c r="T134" s="9" t="str">
        <f>UPPER(TEXT(Tabela27271516583029313531213[[#This Row],[Data de Cadastro]],"MMMM"))</f>
        <v>DEZEMBRO</v>
      </c>
      <c r="U134" s="9" t="str">
        <f>UPPER(TEXT(Tabela27271516583029313531213[[#This Row],[Data de Cadastro]],"AAAA"))</f>
        <v>2022</v>
      </c>
      <c r="V134" s="9" t="str">
        <f>UPPER(TEXT(Tabela27271516583029313531213[[#This Row],[Data Última Compra]],"MMM/AAA"))</f>
        <v>JUL/2025</v>
      </c>
    </row>
    <row r="135" spans="1:22" x14ac:dyDescent="0.25">
      <c r="A135" s="3">
        <f t="shared" si="6"/>
        <v>2</v>
      </c>
      <c r="B135" s="3" t="s">
        <v>3972</v>
      </c>
      <c r="C135" s="4" t="s">
        <v>2857</v>
      </c>
      <c r="D135" s="4">
        <v>153252</v>
      </c>
      <c r="E135" s="4" t="s">
        <v>304</v>
      </c>
      <c r="F135" s="4" t="s">
        <v>17</v>
      </c>
      <c r="G135" s="4" t="s">
        <v>18</v>
      </c>
      <c r="H135" s="4" t="s">
        <v>2989</v>
      </c>
      <c r="I135" s="4" t="s">
        <v>305</v>
      </c>
      <c r="J135" s="4" t="s">
        <v>40</v>
      </c>
      <c r="K135" s="28" t="s">
        <v>31</v>
      </c>
      <c r="L135" s="28">
        <v>37</v>
      </c>
      <c r="M135" s="4">
        <v>2</v>
      </c>
      <c r="N135" s="5">
        <v>44902</v>
      </c>
      <c r="O135" s="10">
        <v>45832</v>
      </c>
      <c r="P135" s="6">
        <f t="shared" ca="1" si="7"/>
        <v>45876</v>
      </c>
      <c r="Q135" s="7" t="str">
        <f t="shared" ca="1" si="8"/>
        <v>3 ano(s)</v>
      </c>
      <c r="R135" s="9">
        <f ca="1">IFERROR(_xlfn.DAYS(Tabela27271516583029313531213[[#This Row],[DIA HOJE]],Tabela27271516583029313531213[[#This Row],[Data Última Compra]]),"0")</f>
        <v>44</v>
      </c>
      <c r="S135" s="8" t="str">
        <f>IF(OR(J135="-",J135=0),"NUNCA COMPROU",
IF(AND(J135&gt;=1,J135&lt;=30),"&lt;=30 DIAS",
IF(AND(J135&gt;=1,J135&lt;=45),"45 DIAS",
IF(AND(J135&gt;=1,J135&lt;=60),"60 DIAS",
IF(AND(J135&gt;=1,J135&lt;=90),"90 DIAS",
"ACIMA DE 90 DIAS")))))</f>
        <v>ACIMA DE 90 DIAS</v>
      </c>
      <c r="T135" s="9" t="str">
        <f>UPPER(TEXT(Tabela27271516583029313531213[[#This Row],[Data de Cadastro]],"MMMM"))</f>
        <v>DEZEMBRO</v>
      </c>
      <c r="U135" s="9" t="str">
        <f>UPPER(TEXT(Tabela27271516583029313531213[[#This Row],[Data de Cadastro]],"AAAA"))</f>
        <v>2022</v>
      </c>
      <c r="V135" s="9" t="str">
        <f>UPPER(TEXT(Tabela27271516583029313531213[[#This Row],[Data Última Compra]],"MMM/AAA"))</f>
        <v>JUN/2025</v>
      </c>
    </row>
    <row r="136" spans="1:22" x14ac:dyDescent="0.25">
      <c r="A136" s="3">
        <f t="shared" si="6"/>
        <v>1</v>
      </c>
      <c r="B136" s="3" t="s">
        <v>3972</v>
      </c>
      <c r="C136" s="4" t="s">
        <v>2857</v>
      </c>
      <c r="D136" s="4">
        <v>153583</v>
      </c>
      <c r="E136" s="4" t="s">
        <v>306</v>
      </c>
      <c r="F136" s="4" t="s">
        <v>17</v>
      </c>
      <c r="G136" s="4" t="s">
        <v>18</v>
      </c>
      <c r="H136" s="4" t="s">
        <v>2990</v>
      </c>
      <c r="I136" s="4" t="s">
        <v>307</v>
      </c>
      <c r="J136" s="4" t="s">
        <v>40</v>
      </c>
      <c r="K136" s="28" t="s">
        <v>73</v>
      </c>
      <c r="L136" s="28">
        <v>55</v>
      </c>
      <c r="M136" s="4">
        <v>1</v>
      </c>
      <c r="N136" s="5">
        <v>44903</v>
      </c>
      <c r="O136" s="10">
        <v>45814</v>
      </c>
      <c r="P136" s="6">
        <f t="shared" ca="1" si="7"/>
        <v>45876</v>
      </c>
      <c r="Q136" s="7" t="str">
        <f t="shared" ca="1" si="8"/>
        <v>3 ano(s)</v>
      </c>
      <c r="R136" s="9">
        <f ca="1">IFERROR(_xlfn.DAYS(Tabela27271516583029313531213[[#This Row],[DIA HOJE]],Tabela27271516583029313531213[[#This Row],[Data Última Compra]]),"0")</f>
        <v>62</v>
      </c>
      <c r="S136" s="8" t="str">
        <f>IF(OR(J136="-",J136=0),"NUNCA COMPROU",
IF(AND(J136&gt;=1,J136&lt;=30),"&lt;=30 DIAS",
IF(AND(J136&gt;=1,J136&lt;=45),"45 DIAS",
IF(AND(J136&gt;=1,J136&lt;=60),"60 DIAS",
IF(AND(J136&gt;=1,J136&lt;=90),"90 DIAS",
"ACIMA DE 90 DIAS")))))</f>
        <v>ACIMA DE 90 DIAS</v>
      </c>
      <c r="T136" s="9" t="str">
        <f>UPPER(TEXT(Tabela27271516583029313531213[[#This Row],[Data de Cadastro]],"MMMM"))</f>
        <v>DEZEMBRO</v>
      </c>
      <c r="U136" s="9" t="str">
        <f>UPPER(TEXT(Tabela27271516583029313531213[[#This Row],[Data de Cadastro]],"AAAA"))</f>
        <v>2022</v>
      </c>
      <c r="V136" s="9" t="str">
        <f>UPPER(TEXT(Tabela27271516583029313531213[[#This Row],[Data Última Compra]],"MMM/AAA"))</f>
        <v>JUN/2025</v>
      </c>
    </row>
    <row r="137" spans="1:22" x14ac:dyDescent="0.25">
      <c r="A137" s="3">
        <f t="shared" si="6"/>
        <v>0</v>
      </c>
      <c r="B137" s="3" t="s">
        <v>3972</v>
      </c>
      <c r="C137" s="4" t="s">
        <v>2847</v>
      </c>
      <c r="D137" s="4">
        <v>153894</v>
      </c>
      <c r="E137" s="4" t="s">
        <v>308</v>
      </c>
      <c r="F137" s="4" t="s">
        <v>17</v>
      </c>
      <c r="G137" s="4" t="s">
        <v>18</v>
      </c>
      <c r="H137" s="4" t="s">
        <v>2991</v>
      </c>
      <c r="I137" s="4" t="s">
        <v>309</v>
      </c>
      <c r="J137" s="4" t="s">
        <v>40</v>
      </c>
      <c r="K137" s="28" t="s">
        <v>46</v>
      </c>
      <c r="L137" s="28">
        <v>105</v>
      </c>
      <c r="M137" s="4">
        <v>0</v>
      </c>
      <c r="N137" s="5">
        <v>44904</v>
      </c>
      <c r="O137" s="10">
        <v>45764</v>
      </c>
      <c r="P137" s="6">
        <f t="shared" ca="1" si="7"/>
        <v>45876</v>
      </c>
      <c r="Q137" s="7" t="str">
        <f t="shared" ca="1" si="8"/>
        <v>3 ano(s)</v>
      </c>
      <c r="R137" s="9">
        <f ca="1">IFERROR(_xlfn.DAYS(Tabela27271516583029313531213[[#This Row],[DIA HOJE]],Tabela27271516583029313531213[[#This Row],[Data Última Compra]]),"0")</f>
        <v>112</v>
      </c>
      <c r="S137" s="8" t="str">
        <f>IF(OR(J137="-",J137=0),"NUNCA COMPROU",
IF(AND(J137&gt;=1,J137&lt;=30),"&lt;=30 DIAS",
IF(AND(J137&gt;=1,J137&lt;=45),"45 DIAS",
IF(AND(J137&gt;=1,J137&lt;=60),"60 DIAS",
IF(AND(J137&gt;=1,J137&lt;=90),"90 DIAS",
"ACIMA DE 90 DIAS")))))</f>
        <v>ACIMA DE 90 DIAS</v>
      </c>
      <c r="T137" s="9" t="str">
        <f>UPPER(TEXT(Tabela27271516583029313531213[[#This Row],[Data de Cadastro]],"MMMM"))</f>
        <v>DEZEMBRO</v>
      </c>
      <c r="U137" s="9" t="str">
        <f>UPPER(TEXT(Tabela27271516583029313531213[[#This Row],[Data de Cadastro]],"AAAA"))</f>
        <v>2022</v>
      </c>
      <c r="V137" s="9" t="str">
        <f>UPPER(TEXT(Tabela27271516583029313531213[[#This Row],[Data Última Compra]],"MMM/AAA"))</f>
        <v>ABR/2025</v>
      </c>
    </row>
    <row r="138" spans="1:22" x14ac:dyDescent="0.25">
      <c r="A138" s="3">
        <f t="shared" si="6"/>
        <v>0</v>
      </c>
      <c r="B138" s="3" t="s">
        <v>3972</v>
      </c>
      <c r="C138" s="4" t="s">
        <v>2847</v>
      </c>
      <c r="D138" s="4">
        <v>155253</v>
      </c>
      <c r="E138" s="4" t="s">
        <v>310</v>
      </c>
      <c r="F138" s="4" t="s">
        <v>17</v>
      </c>
      <c r="G138" s="4" t="s">
        <v>18</v>
      </c>
      <c r="H138" s="4" t="s">
        <v>2992</v>
      </c>
      <c r="I138" s="4" t="s">
        <v>311</v>
      </c>
      <c r="J138" s="4" t="s">
        <v>72</v>
      </c>
      <c r="K138" s="28" t="s">
        <v>73</v>
      </c>
      <c r="L138" s="28">
        <v>93</v>
      </c>
      <c r="M138" s="4">
        <v>0</v>
      </c>
      <c r="N138" s="5">
        <v>44909</v>
      </c>
      <c r="O138" s="10">
        <v>45776</v>
      </c>
      <c r="P138" s="6">
        <f t="shared" ca="1" si="7"/>
        <v>45876</v>
      </c>
      <c r="Q138" s="7" t="str">
        <f t="shared" ca="1" si="8"/>
        <v>3 ano(s)</v>
      </c>
      <c r="R138" s="9">
        <f ca="1">IFERROR(_xlfn.DAYS(Tabela27271516583029313531213[[#This Row],[DIA HOJE]],Tabela27271516583029313531213[[#This Row],[Data Última Compra]]),"0")</f>
        <v>100</v>
      </c>
      <c r="S138" s="8" t="str">
        <f>IF(OR(J138="-",J138=0),"NUNCA COMPROU",
IF(AND(J138&gt;=1,J138&lt;=30),"&lt;=30 DIAS",
IF(AND(J138&gt;=1,J138&lt;=45),"45 DIAS",
IF(AND(J138&gt;=1,J138&lt;=60),"60 DIAS",
IF(AND(J138&gt;=1,J138&lt;=90),"90 DIAS",
"ACIMA DE 90 DIAS")))))</f>
        <v>ACIMA DE 90 DIAS</v>
      </c>
      <c r="T138" s="9" t="str">
        <f>UPPER(TEXT(Tabela27271516583029313531213[[#This Row],[Data de Cadastro]],"MMMM"))</f>
        <v>DEZEMBRO</v>
      </c>
      <c r="U138" s="9" t="str">
        <f>UPPER(TEXT(Tabela27271516583029313531213[[#This Row],[Data de Cadastro]],"AAAA"))</f>
        <v>2022</v>
      </c>
      <c r="V138" s="9" t="str">
        <f>UPPER(TEXT(Tabela27271516583029313531213[[#This Row],[Data Última Compra]],"MMM/AAA"))</f>
        <v>ABR/2025</v>
      </c>
    </row>
    <row r="139" spans="1:22" x14ac:dyDescent="0.25">
      <c r="A139" s="3">
        <f t="shared" si="6"/>
        <v>0</v>
      </c>
      <c r="B139" s="3" t="s">
        <v>3972</v>
      </c>
      <c r="C139" s="4" t="s">
        <v>2847</v>
      </c>
      <c r="D139" s="4">
        <v>155628</v>
      </c>
      <c r="E139" s="4" t="s">
        <v>312</v>
      </c>
      <c r="F139" s="4" t="s">
        <v>17</v>
      </c>
      <c r="G139" s="4" t="s">
        <v>18</v>
      </c>
      <c r="H139" s="4" t="s">
        <v>2993</v>
      </c>
      <c r="I139" s="4" t="s">
        <v>313</v>
      </c>
      <c r="J139" s="4" t="s">
        <v>314</v>
      </c>
      <c r="K139" s="28" t="s">
        <v>73</v>
      </c>
      <c r="L139" s="28">
        <v>233</v>
      </c>
      <c r="M139" s="4">
        <v>0</v>
      </c>
      <c r="N139" s="5">
        <v>44910</v>
      </c>
      <c r="O139" s="10">
        <v>45636</v>
      </c>
      <c r="P139" s="6">
        <f t="shared" ca="1" si="7"/>
        <v>45876</v>
      </c>
      <c r="Q139" s="7" t="str">
        <f t="shared" ca="1" si="8"/>
        <v>3 ano(s)</v>
      </c>
      <c r="R139" s="9">
        <f ca="1">IFERROR(_xlfn.DAYS(Tabela27271516583029313531213[[#This Row],[DIA HOJE]],Tabela27271516583029313531213[[#This Row],[Data Última Compra]]),"0")</f>
        <v>240</v>
      </c>
      <c r="S139" s="8" t="str">
        <f>IF(OR(J139="-",J139=0),"NUNCA COMPROU",
IF(AND(J139&gt;=1,J139&lt;=30),"&lt;=30 DIAS",
IF(AND(J139&gt;=1,J139&lt;=45),"45 DIAS",
IF(AND(J139&gt;=1,J139&lt;=60),"60 DIAS",
IF(AND(J139&gt;=1,J139&lt;=90),"90 DIAS",
"ACIMA DE 90 DIAS")))))</f>
        <v>ACIMA DE 90 DIAS</v>
      </c>
      <c r="T139" s="9" t="str">
        <f>UPPER(TEXT(Tabela27271516583029313531213[[#This Row],[Data de Cadastro]],"MMMM"))</f>
        <v>DEZEMBRO</v>
      </c>
      <c r="U139" s="9" t="str">
        <f>UPPER(TEXT(Tabela27271516583029313531213[[#This Row],[Data de Cadastro]],"AAAA"))</f>
        <v>2022</v>
      </c>
      <c r="V139" s="9" t="str">
        <f>UPPER(TEXT(Tabela27271516583029313531213[[#This Row],[Data Última Compra]],"MMM/AAA"))</f>
        <v>DEZ/2024</v>
      </c>
    </row>
    <row r="140" spans="1:22" x14ac:dyDescent="0.25">
      <c r="A140" s="3" t="str">
        <f t="shared" si="6"/>
        <v>&gt;=3</v>
      </c>
      <c r="B140" s="3" t="s">
        <v>3972</v>
      </c>
      <c r="C140" s="4" t="s">
        <v>6416</v>
      </c>
      <c r="D140" s="4">
        <v>155925</v>
      </c>
      <c r="E140" s="4" t="s">
        <v>315</v>
      </c>
      <c r="F140" s="4" t="s">
        <v>17</v>
      </c>
      <c r="G140" s="4" t="s">
        <v>18</v>
      </c>
      <c r="H140" s="4" t="s">
        <v>2994</v>
      </c>
      <c r="I140" s="4" t="s">
        <v>316</v>
      </c>
      <c r="J140" s="4" t="s">
        <v>40</v>
      </c>
      <c r="K140" s="28" t="s">
        <v>46</v>
      </c>
      <c r="L140" s="28">
        <v>0</v>
      </c>
      <c r="M140" s="4">
        <v>3</v>
      </c>
      <c r="N140" s="5">
        <v>44911</v>
      </c>
      <c r="O140" s="10">
        <v>45869</v>
      </c>
      <c r="P140" s="6">
        <f t="shared" ca="1" si="7"/>
        <v>45876</v>
      </c>
      <c r="Q140" s="7" t="str">
        <f t="shared" ca="1" si="8"/>
        <v>3 ano(s)</v>
      </c>
      <c r="R140" s="9">
        <f ca="1">IFERROR(_xlfn.DAYS(Tabela27271516583029313531213[[#This Row],[DIA HOJE]],Tabela27271516583029313531213[[#This Row],[Data Última Compra]]),"0")</f>
        <v>7</v>
      </c>
      <c r="S140" s="8" t="str">
        <f>IF(OR(J140="-",J140=0),"NUNCA COMPROU",
IF(AND(J140&gt;=1,J140&lt;=30),"&lt;=30 DIAS",
IF(AND(J140&gt;=1,J140&lt;=45),"45 DIAS",
IF(AND(J140&gt;=1,J140&lt;=60),"60 DIAS",
IF(AND(J140&gt;=1,J140&lt;=90),"90 DIAS",
"ACIMA DE 90 DIAS")))))</f>
        <v>ACIMA DE 90 DIAS</v>
      </c>
      <c r="T140" s="9" t="str">
        <f>UPPER(TEXT(Tabela27271516583029313531213[[#This Row],[Data de Cadastro]],"MMMM"))</f>
        <v>DEZEMBRO</v>
      </c>
      <c r="U140" s="9" t="str">
        <f>UPPER(TEXT(Tabela27271516583029313531213[[#This Row],[Data de Cadastro]],"AAAA"))</f>
        <v>2022</v>
      </c>
      <c r="V140" s="9" t="str">
        <f>UPPER(TEXT(Tabela27271516583029313531213[[#This Row],[Data Última Compra]],"MMM/AAA"))</f>
        <v>JUL/2025</v>
      </c>
    </row>
    <row r="141" spans="1:22" x14ac:dyDescent="0.25">
      <c r="A141" s="3">
        <f t="shared" si="6"/>
        <v>2</v>
      </c>
      <c r="B141" s="3" t="s">
        <v>3972</v>
      </c>
      <c r="C141" s="4" t="s">
        <v>2853</v>
      </c>
      <c r="D141" s="4">
        <v>156799</v>
      </c>
      <c r="E141" s="4" t="s">
        <v>319</v>
      </c>
      <c r="F141" s="4" t="s">
        <v>17</v>
      </c>
      <c r="G141" s="4" t="s">
        <v>18</v>
      </c>
      <c r="H141" s="4" t="s">
        <v>2996</v>
      </c>
      <c r="I141" s="4" t="s">
        <v>320</v>
      </c>
      <c r="J141" s="4" t="s">
        <v>40</v>
      </c>
      <c r="K141" s="28" t="s">
        <v>46</v>
      </c>
      <c r="L141" s="28">
        <v>62</v>
      </c>
      <c r="M141" s="4">
        <v>2</v>
      </c>
      <c r="N141" s="5">
        <v>44914</v>
      </c>
      <c r="O141" s="10">
        <v>45807</v>
      </c>
      <c r="P141" s="6">
        <f t="shared" ca="1" si="7"/>
        <v>45876</v>
      </c>
      <c r="Q141" s="7" t="str">
        <f t="shared" ca="1" si="8"/>
        <v>3 ano(s)</v>
      </c>
      <c r="R141" s="9">
        <f ca="1">IFERROR(_xlfn.DAYS(Tabela27271516583029313531213[[#This Row],[DIA HOJE]],Tabela27271516583029313531213[[#This Row],[Data Última Compra]]),"0")</f>
        <v>69</v>
      </c>
      <c r="S141" s="8" t="str">
        <f>IF(OR(J141="-",J141=0),"NUNCA COMPROU",
IF(AND(J141&gt;=1,J141&lt;=30),"&lt;=30 DIAS",
IF(AND(J141&gt;=1,J141&lt;=45),"45 DIAS",
IF(AND(J141&gt;=1,J141&lt;=60),"60 DIAS",
IF(AND(J141&gt;=1,J141&lt;=90),"90 DIAS",
"ACIMA DE 90 DIAS")))))</f>
        <v>ACIMA DE 90 DIAS</v>
      </c>
      <c r="T141" s="9" t="str">
        <f>UPPER(TEXT(Tabela27271516583029313531213[[#This Row],[Data de Cadastro]],"MMMM"))</f>
        <v>DEZEMBRO</v>
      </c>
      <c r="U141" s="9" t="str">
        <f>UPPER(TEXT(Tabela27271516583029313531213[[#This Row],[Data de Cadastro]],"AAAA"))</f>
        <v>2022</v>
      </c>
      <c r="V141" s="9" t="str">
        <f>UPPER(TEXT(Tabela27271516583029313531213[[#This Row],[Data Última Compra]],"MMM/AAA"))</f>
        <v>MAI/2025</v>
      </c>
    </row>
    <row r="142" spans="1:22" x14ac:dyDescent="0.25">
      <c r="A142" s="3">
        <f t="shared" si="6"/>
        <v>0</v>
      </c>
      <c r="B142" s="3" t="s">
        <v>3972</v>
      </c>
      <c r="C142" s="4" t="s">
        <v>2847</v>
      </c>
      <c r="D142" s="4">
        <v>156795</v>
      </c>
      <c r="E142" s="4" t="s">
        <v>317</v>
      </c>
      <c r="F142" s="4" t="s">
        <v>55</v>
      </c>
      <c r="G142" s="4" t="s">
        <v>128</v>
      </c>
      <c r="H142" s="4" t="s">
        <v>2995</v>
      </c>
      <c r="I142" s="4" t="s">
        <v>318</v>
      </c>
      <c r="J142" s="4" t="s">
        <v>72</v>
      </c>
      <c r="K142" s="28" t="s">
        <v>73</v>
      </c>
      <c r="L142" s="28">
        <v>503</v>
      </c>
      <c r="M142" s="4">
        <v>0</v>
      </c>
      <c r="N142" s="5">
        <v>44914</v>
      </c>
      <c r="O142" s="10">
        <v>45366</v>
      </c>
      <c r="P142" s="6">
        <f t="shared" ca="1" si="7"/>
        <v>45876</v>
      </c>
      <c r="Q142" s="7" t="str">
        <f t="shared" ca="1" si="8"/>
        <v>3 ano(s)</v>
      </c>
      <c r="R142" s="9">
        <f ca="1">IFERROR(_xlfn.DAYS(Tabela27271516583029313531213[[#This Row],[DIA HOJE]],Tabela27271516583029313531213[[#This Row],[Data Última Compra]]),"0")</f>
        <v>510</v>
      </c>
      <c r="S142" s="8" t="str">
        <f>IF(OR(J142="-",J142=0),"NUNCA COMPROU",
IF(AND(J142&gt;=1,J142&lt;=30),"&lt;=30 DIAS",
IF(AND(J142&gt;=1,J142&lt;=45),"45 DIAS",
IF(AND(J142&gt;=1,J142&lt;=60),"60 DIAS",
IF(AND(J142&gt;=1,J142&lt;=90),"90 DIAS",
"ACIMA DE 90 DIAS")))))</f>
        <v>ACIMA DE 90 DIAS</v>
      </c>
      <c r="T142" s="9" t="str">
        <f>UPPER(TEXT(Tabela27271516583029313531213[[#This Row],[Data de Cadastro]],"MMMM"))</f>
        <v>DEZEMBRO</v>
      </c>
      <c r="U142" s="9" t="str">
        <f>UPPER(TEXT(Tabela27271516583029313531213[[#This Row],[Data de Cadastro]],"AAAA"))</f>
        <v>2022</v>
      </c>
      <c r="V142" s="9" t="str">
        <f>UPPER(TEXT(Tabela27271516583029313531213[[#This Row],[Data Última Compra]],"MMM/AAA"))</f>
        <v>MAR/2024</v>
      </c>
    </row>
    <row r="143" spans="1:22" x14ac:dyDescent="0.25">
      <c r="A143" s="3">
        <f t="shared" si="6"/>
        <v>2</v>
      </c>
      <c r="B143" s="3" t="s">
        <v>3972</v>
      </c>
      <c r="C143" s="4" t="s">
        <v>6416</v>
      </c>
      <c r="D143" s="4">
        <v>175116</v>
      </c>
      <c r="E143" s="4" t="s">
        <v>321</v>
      </c>
      <c r="F143" s="4" t="s">
        <v>17</v>
      </c>
      <c r="G143" s="4" t="s">
        <v>18</v>
      </c>
      <c r="H143" s="4" t="s">
        <v>2997</v>
      </c>
      <c r="I143" s="4" t="s">
        <v>322</v>
      </c>
      <c r="J143" s="4" t="s">
        <v>40</v>
      </c>
      <c r="K143" s="28" t="s">
        <v>46</v>
      </c>
      <c r="L143" s="28">
        <v>0</v>
      </c>
      <c r="M143" s="4">
        <v>2</v>
      </c>
      <c r="N143" s="5">
        <v>44923</v>
      </c>
      <c r="O143" s="10">
        <v>45869</v>
      </c>
      <c r="P143" s="6">
        <f t="shared" ca="1" si="7"/>
        <v>45876</v>
      </c>
      <c r="Q143" s="7" t="str">
        <f t="shared" ca="1" si="8"/>
        <v>3 ano(s)</v>
      </c>
      <c r="R143" s="9">
        <f ca="1">IFERROR(_xlfn.DAYS(Tabela27271516583029313531213[[#This Row],[DIA HOJE]],Tabela27271516583029313531213[[#This Row],[Data Última Compra]]),"0")</f>
        <v>7</v>
      </c>
      <c r="S143" s="8" t="str">
        <f>IF(OR(J143="-",J143=0),"NUNCA COMPROU",
IF(AND(J143&gt;=1,J143&lt;=30),"&lt;=30 DIAS",
IF(AND(J143&gt;=1,J143&lt;=45),"45 DIAS",
IF(AND(J143&gt;=1,J143&lt;=60),"60 DIAS",
IF(AND(J143&gt;=1,J143&lt;=90),"90 DIAS",
"ACIMA DE 90 DIAS")))))</f>
        <v>ACIMA DE 90 DIAS</v>
      </c>
      <c r="T143" s="9" t="str">
        <f>UPPER(TEXT(Tabela27271516583029313531213[[#This Row],[Data de Cadastro]],"MMMM"))</f>
        <v>DEZEMBRO</v>
      </c>
      <c r="U143" s="9" t="str">
        <f>UPPER(TEXT(Tabela27271516583029313531213[[#This Row],[Data de Cadastro]],"AAAA"))</f>
        <v>2022</v>
      </c>
      <c r="V143" s="9" t="str">
        <f>UPPER(TEXT(Tabela27271516583029313531213[[#This Row],[Data Última Compra]],"MMM/AAA"))</f>
        <v>JUL/2025</v>
      </c>
    </row>
    <row r="144" spans="1:22" x14ac:dyDescent="0.25">
      <c r="A144" s="3" t="str">
        <f t="shared" si="6"/>
        <v>&gt;=3</v>
      </c>
      <c r="B144" s="3" t="s">
        <v>3972</v>
      </c>
      <c r="C144" s="4" t="s">
        <v>2849</v>
      </c>
      <c r="D144" s="4">
        <v>272329</v>
      </c>
      <c r="E144" s="4" t="s">
        <v>6417</v>
      </c>
      <c r="F144" s="4" t="s">
        <v>55</v>
      </c>
      <c r="G144" s="4" t="s">
        <v>128</v>
      </c>
      <c r="H144" s="4" t="s">
        <v>2998</v>
      </c>
      <c r="I144" s="4" t="s">
        <v>324</v>
      </c>
      <c r="J144" s="4" t="s">
        <v>72</v>
      </c>
      <c r="K144" s="28" t="s">
        <v>73</v>
      </c>
      <c r="L144" s="28">
        <v>9</v>
      </c>
      <c r="M144" s="4">
        <v>3</v>
      </c>
      <c r="N144" s="5">
        <v>44932</v>
      </c>
      <c r="O144" s="10">
        <v>45860</v>
      </c>
      <c r="P144" s="6">
        <f t="shared" ca="1" si="7"/>
        <v>45876</v>
      </c>
      <c r="Q144" s="7" t="str">
        <f t="shared" ca="1" si="8"/>
        <v>3 ano(s)</v>
      </c>
      <c r="R144" s="9">
        <f ca="1">IFERROR(_xlfn.DAYS(Tabela27271516583029313531213[[#This Row],[DIA HOJE]],Tabela27271516583029313531213[[#This Row],[Data Última Compra]]),"0")</f>
        <v>16</v>
      </c>
      <c r="S144" s="8" t="str">
        <f>IF(OR(J144="-",J144=0),"NUNCA COMPROU",
IF(AND(J144&gt;=1,J144&lt;=30),"&lt;=30 DIAS",
IF(AND(J144&gt;=1,J144&lt;=45),"45 DIAS",
IF(AND(J144&gt;=1,J144&lt;=60),"60 DIAS",
IF(AND(J144&gt;=1,J144&lt;=90),"90 DIAS",
"ACIMA DE 90 DIAS")))))</f>
        <v>ACIMA DE 90 DIAS</v>
      </c>
      <c r="T144" s="9" t="str">
        <f>UPPER(TEXT(Tabela27271516583029313531213[[#This Row],[Data de Cadastro]],"MMMM"))</f>
        <v>JANEIRO</v>
      </c>
      <c r="U144" s="9" t="str">
        <f>UPPER(TEXT(Tabela27271516583029313531213[[#This Row],[Data de Cadastro]],"AAAA"))</f>
        <v>2023</v>
      </c>
      <c r="V144" s="9" t="str">
        <f>UPPER(TEXT(Tabela27271516583029313531213[[#This Row],[Data Última Compra]],"MMM/AAA"))</f>
        <v>JUL/2025</v>
      </c>
    </row>
    <row r="145" spans="1:22" x14ac:dyDescent="0.25">
      <c r="A145" s="3">
        <f t="shared" si="6"/>
        <v>2</v>
      </c>
      <c r="B145" s="3" t="s">
        <v>3972</v>
      </c>
      <c r="C145" s="4" t="s">
        <v>2853</v>
      </c>
      <c r="D145" s="4">
        <v>326771</v>
      </c>
      <c r="E145" s="4" t="s">
        <v>325</v>
      </c>
      <c r="F145" s="4" t="s">
        <v>17</v>
      </c>
      <c r="G145" s="4" t="s">
        <v>18</v>
      </c>
      <c r="H145" s="4" t="s">
        <v>2999</v>
      </c>
      <c r="I145" s="4" t="s">
        <v>326</v>
      </c>
      <c r="J145" s="4" t="s">
        <v>76</v>
      </c>
      <c r="K145" s="28" t="s">
        <v>77</v>
      </c>
      <c r="L145" s="28">
        <v>63</v>
      </c>
      <c r="M145" s="4">
        <v>2</v>
      </c>
      <c r="N145" s="5">
        <v>44936</v>
      </c>
      <c r="O145" s="10">
        <v>45806</v>
      </c>
      <c r="P145" s="6">
        <f t="shared" ca="1" si="7"/>
        <v>45876</v>
      </c>
      <c r="Q145" s="7" t="str">
        <f t="shared" ca="1" si="8"/>
        <v>3 ano(s)</v>
      </c>
      <c r="R145" s="9">
        <f ca="1">IFERROR(_xlfn.DAYS(Tabela27271516583029313531213[[#This Row],[DIA HOJE]],Tabela27271516583029313531213[[#This Row],[Data Última Compra]]),"0")</f>
        <v>70</v>
      </c>
      <c r="S145" s="8" t="str">
        <f>IF(OR(J145="-",J145=0),"NUNCA COMPROU",
IF(AND(J145&gt;=1,J145&lt;=30),"&lt;=30 DIAS",
IF(AND(J145&gt;=1,J145&lt;=45),"45 DIAS",
IF(AND(J145&gt;=1,J145&lt;=60),"60 DIAS",
IF(AND(J145&gt;=1,J145&lt;=90),"90 DIAS",
"ACIMA DE 90 DIAS")))))</f>
        <v>ACIMA DE 90 DIAS</v>
      </c>
      <c r="T145" s="9" t="str">
        <f>UPPER(TEXT(Tabela27271516583029313531213[[#This Row],[Data de Cadastro]],"MMMM"))</f>
        <v>JANEIRO</v>
      </c>
      <c r="U145" s="9" t="str">
        <f>UPPER(TEXT(Tabela27271516583029313531213[[#This Row],[Data de Cadastro]],"AAAA"))</f>
        <v>2023</v>
      </c>
      <c r="V145" s="9" t="str">
        <f>UPPER(TEXT(Tabela27271516583029313531213[[#This Row],[Data Última Compra]],"MMM/AAA"))</f>
        <v>MAI/2025</v>
      </c>
    </row>
    <row r="146" spans="1:22" x14ac:dyDescent="0.25">
      <c r="A146" s="3">
        <f t="shared" si="6"/>
        <v>1</v>
      </c>
      <c r="B146" s="3" t="s">
        <v>3972</v>
      </c>
      <c r="C146" s="4" t="s">
        <v>2857</v>
      </c>
      <c r="D146" s="4">
        <v>326847</v>
      </c>
      <c r="E146" s="4" t="s">
        <v>327</v>
      </c>
      <c r="F146" s="4" t="s">
        <v>17</v>
      </c>
      <c r="G146" s="4" t="s">
        <v>18</v>
      </c>
      <c r="H146" s="4" t="s">
        <v>3000</v>
      </c>
      <c r="I146" s="4" t="s">
        <v>328</v>
      </c>
      <c r="J146" s="4" t="s">
        <v>40</v>
      </c>
      <c r="K146" s="28" t="s">
        <v>73</v>
      </c>
      <c r="L146" s="28">
        <v>57</v>
      </c>
      <c r="M146" s="4">
        <v>1</v>
      </c>
      <c r="N146" s="5">
        <v>44936</v>
      </c>
      <c r="O146" s="10">
        <v>45812</v>
      </c>
      <c r="P146" s="6">
        <f t="shared" ca="1" si="7"/>
        <v>45876</v>
      </c>
      <c r="Q146" s="7" t="str">
        <f t="shared" ca="1" si="8"/>
        <v>3 ano(s)</v>
      </c>
      <c r="R146" s="9">
        <f ca="1">IFERROR(_xlfn.DAYS(Tabela27271516583029313531213[[#This Row],[DIA HOJE]],Tabela27271516583029313531213[[#This Row],[Data Última Compra]]),"0")</f>
        <v>64</v>
      </c>
      <c r="S146" s="8" t="str">
        <f>IF(OR(J146="-",J146=0),"NUNCA COMPROU",
IF(AND(J146&gt;=1,J146&lt;=30),"&lt;=30 DIAS",
IF(AND(J146&gt;=1,J146&lt;=45),"45 DIAS",
IF(AND(J146&gt;=1,J146&lt;=60),"60 DIAS",
IF(AND(J146&gt;=1,J146&lt;=90),"90 DIAS",
"ACIMA DE 90 DIAS")))))</f>
        <v>ACIMA DE 90 DIAS</v>
      </c>
      <c r="T146" s="9" t="str">
        <f>UPPER(TEXT(Tabela27271516583029313531213[[#This Row],[Data de Cadastro]],"MMMM"))</f>
        <v>JANEIRO</v>
      </c>
      <c r="U146" s="9" t="str">
        <f>UPPER(TEXT(Tabela27271516583029313531213[[#This Row],[Data de Cadastro]],"AAAA"))</f>
        <v>2023</v>
      </c>
      <c r="V146" s="9" t="str">
        <f>UPPER(TEXT(Tabela27271516583029313531213[[#This Row],[Data Última Compra]],"MMM/AAA"))</f>
        <v>JUN/2025</v>
      </c>
    </row>
    <row r="147" spans="1:22" x14ac:dyDescent="0.25">
      <c r="A147" s="3">
        <f t="shared" si="6"/>
        <v>1</v>
      </c>
      <c r="B147" s="3" t="s">
        <v>3972</v>
      </c>
      <c r="C147" s="4" t="s">
        <v>2853</v>
      </c>
      <c r="D147" s="4">
        <v>328322</v>
      </c>
      <c r="E147" s="4" t="s">
        <v>329</v>
      </c>
      <c r="F147" s="4" t="s">
        <v>17</v>
      </c>
      <c r="G147" s="4" t="s">
        <v>18</v>
      </c>
      <c r="H147" s="4" t="s">
        <v>3001</v>
      </c>
      <c r="I147" s="4" t="s">
        <v>330</v>
      </c>
      <c r="J147" s="4" t="s">
        <v>24</v>
      </c>
      <c r="K147" s="28" t="s">
        <v>25</v>
      </c>
      <c r="L147" s="28">
        <v>63</v>
      </c>
      <c r="M147" s="4">
        <v>1</v>
      </c>
      <c r="N147" s="5">
        <v>44937</v>
      </c>
      <c r="O147" s="10">
        <v>45806</v>
      </c>
      <c r="P147" s="6">
        <f t="shared" ca="1" si="7"/>
        <v>45876</v>
      </c>
      <c r="Q147" s="7" t="str">
        <f t="shared" ca="1" si="8"/>
        <v>3 ano(s)</v>
      </c>
      <c r="R147" s="9">
        <f ca="1">IFERROR(_xlfn.DAYS(Tabela27271516583029313531213[[#This Row],[DIA HOJE]],Tabela27271516583029313531213[[#This Row],[Data Última Compra]]),"0")</f>
        <v>70</v>
      </c>
      <c r="S147" s="8" t="str">
        <f>IF(OR(J147="-",J147=0),"NUNCA COMPROU",
IF(AND(J147&gt;=1,J147&lt;=30),"&lt;=30 DIAS",
IF(AND(J147&gt;=1,J147&lt;=45),"45 DIAS",
IF(AND(J147&gt;=1,J147&lt;=60),"60 DIAS",
IF(AND(J147&gt;=1,J147&lt;=90),"90 DIAS",
"ACIMA DE 90 DIAS")))))</f>
        <v>ACIMA DE 90 DIAS</v>
      </c>
      <c r="T147" s="9" t="str">
        <f>UPPER(TEXT(Tabela27271516583029313531213[[#This Row],[Data de Cadastro]],"MMMM"))</f>
        <v>JANEIRO</v>
      </c>
      <c r="U147" s="9" t="str">
        <f>UPPER(TEXT(Tabela27271516583029313531213[[#This Row],[Data de Cadastro]],"AAAA"))</f>
        <v>2023</v>
      </c>
      <c r="V147" s="9" t="str">
        <f>UPPER(TEXT(Tabela27271516583029313531213[[#This Row],[Data Última Compra]],"MMM/AAA"))</f>
        <v>MAI/2025</v>
      </c>
    </row>
    <row r="148" spans="1:22" x14ac:dyDescent="0.25">
      <c r="A148" s="3">
        <f t="shared" si="6"/>
        <v>0</v>
      </c>
      <c r="B148" s="3" t="s">
        <v>3972</v>
      </c>
      <c r="C148" s="4" t="s">
        <v>2847</v>
      </c>
      <c r="D148" s="4">
        <v>330057</v>
      </c>
      <c r="E148" s="4" t="s">
        <v>331</v>
      </c>
      <c r="F148" s="4" t="s">
        <v>55</v>
      </c>
      <c r="G148" s="4" t="s">
        <v>128</v>
      </c>
      <c r="H148" s="4" t="s">
        <v>3002</v>
      </c>
      <c r="I148" s="4" t="s">
        <v>175</v>
      </c>
      <c r="J148" s="4" t="s">
        <v>67</v>
      </c>
      <c r="K148" s="28" t="s">
        <v>59</v>
      </c>
      <c r="L148" s="28">
        <v>631</v>
      </c>
      <c r="M148" s="4">
        <v>0</v>
      </c>
      <c r="N148" s="5">
        <v>44938</v>
      </c>
      <c r="O148" s="10">
        <v>45238</v>
      </c>
      <c r="P148" s="6">
        <f t="shared" ca="1" si="7"/>
        <v>45876</v>
      </c>
      <c r="Q148" s="7" t="str">
        <f t="shared" ca="1" si="8"/>
        <v>3 ano(s)</v>
      </c>
      <c r="R148" s="9">
        <f ca="1">IFERROR(_xlfn.DAYS(Tabela27271516583029313531213[[#This Row],[DIA HOJE]],Tabela27271516583029313531213[[#This Row],[Data Última Compra]]),"0")</f>
        <v>638</v>
      </c>
      <c r="S148" s="8" t="str">
        <f>IF(OR(J148="-",J148=0),"NUNCA COMPROU",
IF(AND(J148&gt;=1,J148&lt;=30),"&lt;=30 DIAS",
IF(AND(J148&gt;=1,J148&lt;=45),"45 DIAS",
IF(AND(J148&gt;=1,J148&lt;=60),"60 DIAS",
IF(AND(J148&gt;=1,J148&lt;=90),"90 DIAS",
"ACIMA DE 90 DIAS")))))</f>
        <v>ACIMA DE 90 DIAS</v>
      </c>
      <c r="T148" s="9" t="str">
        <f>UPPER(TEXT(Tabela27271516583029313531213[[#This Row],[Data de Cadastro]],"MMMM"))</f>
        <v>JANEIRO</v>
      </c>
      <c r="U148" s="9" t="str">
        <f>UPPER(TEXT(Tabela27271516583029313531213[[#This Row],[Data de Cadastro]],"AAAA"))</f>
        <v>2023</v>
      </c>
      <c r="V148" s="9" t="str">
        <f>UPPER(TEXT(Tabela27271516583029313531213[[#This Row],[Data Última Compra]],"MMM/AAA"))</f>
        <v>NOV/2023</v>
      </c>
    </row>
    <row r="149" spans="1:22" x14ac:dyDescent="0.25">
      <c r="A149" s="3">
        <f t="shared" si="6"/>
        <v>0</v>
      </c>
      <c r="B149" s="3" t="s">
        <v>3972</v>
      </c>
      <c r="C149" s="4" t="s">
        <v>2847</v>
      </c>
      <c r="D149" s="4">
        <v>331796</v>
      </c>
      <c r="E149" s="4" t="s">
        <v>334</v>
      </c>
      <c r="F149" s="4" t="s">
        <v>17</v>
      </c>
      <c r="G149" s="4" t="s">
        <v>18</v>
      </c>
      <c r="H149" s="4" t="s">
        <v>3004</v>
      </c>
      <c r="I149" s="4" t="s">
        <v>333</v>
      </c>
      <c r="J149" s="4" t="s">
        <v>40</v>
      </c>
      <c r="K149" s="28" t="s">
        <v>31</v>
      </c>
      <c r="L149" s="28">
        <v>120</v>
      </c>
      <c r="M149" s="4">
        <v>0</v>
      </c>
      <c r="N149" s="5">
        <v>44939</v>
      </c>
      <c r="O149" s="10">
        <v>45749</v>
      </c>
      <c r="P149" s="6">
        <f t="shared" ca="1" si="7"/>
        <v>45876</v>
      </c>
      <c r="Q149" s="7" t="str">
        <f t="shared" ca="1" si="8"/>
        <v>3 ano(s)</v>
      </c>
      <c r="R149" s="9">
        <f ca="1">IFERROR(_xlfn.DAYS(Tabela27271516583029313531213[[#This Row],[DIA HOJE]],Tabela27271516583029313531213[[#This Row],[Data Última Compra]]),"0")</f>
        <v>127</v>
      </c>
      <c r="S149" s="8" t="str">
        <f>IF(OR(J149="-",J149=0),"NUNCA COMPROU",
IF(AND(J149&gt;=1,J149&lt;=30),"&lt;=30 DIAS",
IF(AND(J149&gt;=1,J149&lt;=45),"45 DIAS",
IF(AND(J149&gt;=1,J149&lt;=60),"60 DIAS",
IF(AND(J149&gt;=1,J149&lt;=90),"90 DIAS",
"ACIMA DE 90 DIAS")))))</f>
        <v>ACIMA DE 90 DIAS</v>
      </c>
      <c r="T149" s="9" t="str">
        <f>UPPER(TEXT(Tabela27271516583029313531213[[#This Row],[Data de Cadastro]],"MMMM"))</f>
        <v>JANEIRO</v>
      </c>
      <c r="U149" s="9" t="str">
        <f>UPPER(TEXT(Tabela27271516583029313531213[[#This Row],[Data de Cadastro]],"AAAA"))</f>
        <v>2023</v>
      </c>
      <c r="V149" s="9" t="str">
        <f>UPPER(TEXT(Tabela27271516583029313531213[[#This Row],[Data Última Compra]],"MMM/AAA"))</f>
        <v>ABR/2025</v>
      </c>
    </row>
    <row r="150" spans="1:22" x14ac:dyDescent="0.25">
      <c r="A150" s="3">
        <f t="shared" si="6"/>
        <v>0</v>
      </c>
      <c r="B150" s="3" t="s">
        <v>3972</v>
      </c>
      <c r="C150" s="4" t="s">
        <v>2847</v>
      </c>
      <c r="D150" s="4">
        <v>331793</v>
      </c>
      <c r="E150" s="4" t="s">
        <v>332</v>
      </c>
      <c r="F150" s="4" t="s">
        <v>17</v>
      </c>
      <c r="G150" s="4" t="s">
        <v>18</v>
      </c>
      <c r="H150" s="4" t="s">
        <v>3003</v>
      </c>
      <c r="I150" s="4" t="s">
        <v>333</v>
      </c>
      <c r="J150" s="4" t="s">
        <v>40</v>
      </c>
      <c r="K150" s="28" t="s">
        <v>31</v>
      </c>
      <c r="L150" s="28">
        <v>580</v>
      </c>
      <c r="M150" s="4">
        <v>0</v>
      </c>
      <c r="N150" s="5">
        <v>44939</v>
      </c>
      <c r="O150" s="10">
        <v>45289</v>
      </c>
      <c r="P150" s="6">
        <f t="shared" ca="1" si="7"/>
        <v>45876</v>
      </c>
      <c r="Q150" s="7" t="str">
        <f t="shared" ca="1" si="8"/>
        <v>3 ano(s)</v>
      </c>
      <c r="R150" s="9">
        <f ca="1">IFERROR(_xlfn.DAYS(Tabela27271516583029313531213[[#This Row],[DIA HOJE]],Tabela27271516583029313531213[[#This Row],[Data Última Compra]]),"0")</f>
        <v>587</v>
      </c>
      <c r="S150" s="8" t="str">
        <f>IF(OR(J150="-",J150=0),"NUNCA COMPROU",
IF(AND(J150&gt;=1,J150&lt;=30),"&lt;=30 DIAS",
IF(AND(J150&gt;=1,J150&lt;=45),"45 DIAS",
IF(AND(J150&gt;=1,J150&lt;=60),"60 DIAS",
IF(AND(J150&gt;=1,J150&lt;=90),"90 DIAS",
"ACIMA DE 90 DIAS")))))</f>
        <v>ACIMA DE 90 DIAS</v>
      </c>
      <c r="T150" s="9" t="str">
        <f>UPPER(TEXT(Tabela27271516583029313531213[[#This Row],[Data de Cadastro]],"MMMM"))</f>
        <v>JANEIRO</v>
      </c>
      <c r="U150" s="9" t="str">
        <f>UPPER(TEXT(Tabela27271516583029313531213[[#This Row],[Data de Cadastro]],"AAAA"))</f>
        <v>2023</v>
      </c>
      <c r="V150" s="9" t="str">
        <f>UPPER(TEXT(Tabela27271516583029313531213[[#This Row],[Data Última Compra]],"MMM/AAA"))</f>
        <v>DEZ/2023</v>
      </c>
    </row>
    <row r="151" spans="1:22" x14ac:dyDescent="0.25">
      <c r="A151" s="3">
        <f t="shared" si="6"/>
        <v>2</v>
      </c>
      <c r="B151" s="3" t="s">
        <v>3972</v>
      </c>
      <c r="C151" s="4" t="s">
        <v>2853</v>
      </c>
      <c r="D151" s="4">
        <v>338652</v>
      </c>
      <c r="E151" s="4" t="s">
        <v>335</v>
      </c>
      <c r="F151" s="4" t="s">
        <v>17</v>
      </c>
      <c r="G151" s="4" t="s">
        <v>18</v>
      </c>
      <c r="H151" s="4" t="s">
        <v>3005</v>
      </c>
      <c r="I151" s="4" t="s">
        <v>336</v>
      </c>
      <c r="J151" s="4" t="s">
        <v>40</v>
      </c>
      <c r="K151" s="28" t="s">
        <v>46</v>
      </c>
      <c r="L151" s="28">
        <v>66</v>
      </c>
      <c r="M151" s="4">
        <v>2</v>
      </c>
      <c r="N151" s="5">
        <v>44942</v>
      </c>
      <c r="O151" s="10">
        <v>45803</v>
      </c>
      <c r="P151" s="6">
        <f t="shared" ca="1" si="7"/>
        <v>45876</v>
      </c>
      <c r="Q151" s="7" t="str">
        <f t="shared" ca="1" si="8"/>
        <v>3 ano(s)</v>
      </c>
      <c r="R151" s="9">
        <f ca="1">IFERROR(_xlfn.DAYS(Tabela27271516583029313531213[[#This Row],[DIA HOJE]],Tabela27271516583029313531213[[#This Row],[Data Última Compra]]),"0")</f>
        <v>73</v>
      </c>
      <c r="S151" s="8" t="str">
        <f>IF(OR(J151="-",J151=0),"NUNCA COMPROU",
IF(AND(J151&gt;=1,J151&lt;=30),"&lt;=30 DIAS",
IF(AND(J151&gt;=1,J151&lt;=45),"45 DIAS",
IF(AND(J151&gt;=1,J151&lt;=60),"60 DIAS",
IF(AND(J151&gt;=1,J151&lt;=90),"90 DIAS",
"ACIMA DE 90 DIAS")))))</f>
        <v>ACIMA DE 90 DIAS</v>
      </c>
      <c r="T151" s="9" t="str">
        <f>UPPER(TEXT(Tabela27271516583029313531213[[#This Row],[Data de Cadastro]],"MMMM"))</f>
        <v>JANEIRO</v>
      </c>
      <c r="U151" s="9" t="str">
        <f>UPPER(TEXT(Tabela27271516583029313531213[[#This Row],[Data de Cadastro]],"AAAA"))</f>
        <v>2023</v>
      </c>
      <c r="V151" s="9" t="str">
        <f>UPPER(TEXT(Tabela27271516583029313531213[[#This Row],[Data Última Compra]],"MMM/AAA"))</f>
        <v>MAI/2025</v>
      </c>
    </row>
    <row r="152" spans="1:22" x14ac:dyDescent="0.25">
      <c r="A152" s="3">
        <f t="shared" si="6"/>
        <v>0</v>
      </c>
      <c r="B152" s="3" t="s">
        <v>3972</v>
      </c>
      <c r="C152" s="4" t="s">
        <v>2847</v>
      </c>
      <c r="D152" s="4">
        <v>341447</v>
      </c>
      <c r="E152" s="4" t="s">
        <v>337</v>
      </c>
      <c r="F152" s="4" t="s">
        <v>17</v>
      </c>
      <c r="G152" s="4" t="s">
        <v>18</v>
      </c>
      <c r="H152" s="4" t="s">
        <v>3006</v>
      </c>
      <c r="I152" s="4" t="s">
        <v>338</v>
      </c>
      <c r="J152" s="4" t="s">
        <v>339</v>
      </c>
      <c r="K152" s="28" t="s">
        <v>77</v>
      </c>
      <c r="L152" s="28">
        <v>94</v>
      </c>
      <c r="M152" s="4">
        <v>0</v>
      </c>
      <c r="N152" s="5">
        <v>44944</v>
      </c>
      <c r="O152" s="10">
        <v>45775</v>
      </c>
      <c r="P152" s="6">
        <f t="shared" ca="1" si="7"/>
        <v>45876</v>
      </c>
      <c r="Q152" s="7" t="str">
        <f t="shared" ca="1" si="8"/>
        <v>3 ano(s)</v>
      </c>
      <c r="R152" s="9">
        <f ca="1">IFERROR(_xlfn.DAYS(Tabela27271516583029313531213[[#This Row],[DIA HOJE]],Tabela27271516583029313531213[[#This Row],[Data Última Compra]]),"0")</f>
        <v>101</v>
      </c>
      <c r="S152" s="8" t="str">
        <f>IF(OR(J152="-",J152=0),"NUNCA COMPROU",
IF(AND(J152&gt;=1,J152&lt;=30),"&lt;=30 DIAS",
IF(AND(J152&gt;=1,J152&lt;=45),"45 DIAS",
IF(AND(J152&gt;=1,J152&lt;=60),"60 DIAS",
IF(AND(J152&gt;=1,J152&lt;=90),"90 DIAS",
"ACIMA DE 90 DIAS")))))</f>
        <v>ACIMA DE 90 DIAS</v>
      </c>
      <c r="T152" s="9" t="str">
        <f>UPPER(TEXT(Tabela27271516583029313531213[[#This Row],[Data de Cadastro]],"MMMM"))</f>
        <v>JANEIRO</v>
      </c>
      <c r="U152" s="9" t="str">
        <f>UPPER(TEXT(Tabela27271516583029313531213[[#This Row],[Data de Cadastro]],"AAAA"))</f>
        <v>2023</v>
      </c>
      <c r="V152" s="9" t="str">
        <f>UPPER(TEXT(Tabela27271516583029313531213[[#This Row],[Data Última Compra]],"MMM/AAA"))</f>
        <v>ABR/2025</v>
      </c>
    </row>
    <row r="153" spans="1:22" x14ac:dyDescent="0.25">
      <c r="A153" s="3">
        <f t="shared" si="6"/>
        <v>0</v>
      </c>
      <c r="B153" s="3" t="s">
        <v>3972</v>
      </c>
      <c r="C153" s="4" t="s">
        <v>2847</v>
      </c>
      <c r="D153" s="4">
        <v>342923</v>
      </c>
      <c r="E153" s="4" t="s">
        <v>340</v>
      </c>
      <c r="F153" s="4" t="s">
        <v>17</v>
      </c>
      <c r="G153" s="4" t="s">
        <v>18</v>
      </c>
      <c r="H153" s="4" t="s">
        <v>3007</v>
      </c>
      <c r="I153" s="4" t="s">
        <v>341</v>
      </c>
      <c r="J153" s="4" t="s">
        <v>72</v>
      </c>
      <c r="K153" s="28" t="s">
        <v>73</v>
      </c>
      <c r="L153" s="28">
        <v>121</v>
      </c>
      <c r="M153" s="4">
        <v>0</v>
      </c>
      <c r="N153" s="5">
        <v>44945</v>
      </c>
      <c r="O153" s="10">
        <v>45748</v>
      </c>
      <c r="P153" s="6">
        <f t="shared" ca="1" si="7"/>
        <v>45876</v>
      </c>
      <c r="Q153" s="7" t="str">
        <f t="shared" ca="1" si="8"/>
        <v>3 ano(s)</v>
      </c>
      <c r="R153" s="9">
        <f ca="1">IFERROR(_xlfn.DAYS(Tabela27271516583029313531213[[#This Row],[DIA HOJE]],Tabela27271516583029313531213[[#This Row],[Data Última Compra]]),"0")</f>
        <v>128</v>
      </c>
      <c r="S153" s="8" t="str">
        <f>IF(OR(J153="-",J153=0),"NUNCA COMPROU",
IF(AND(J153&gt;=1,J153&lt;=30),"&lt;=30 DIAS",
IF(AND(J153&gt;=1,J153&lt;=45),"45 DIAS",
IF(AND(J153&gt;=1,J153&lt;=60),"60 DIAS",
IF(AND(J153&gt;=1,J153&lt;=90),"90 DIAS",
"ACIMA DE 90 DIAS")))))</f>
        <v>ACIMA DE 90 DIAS</v>
      </c>
      <c r="T153" s="9" t="str">
        <f>UPPER(TEXT(Tabela27271516583029313531213[[#This Row],[Data de Cadastro]],"MMMM"))</f>
        <v>JANEIRO</v>
      </c>
      <c r="U153" s="9" t="str">
        <f>UPPER(TEXT(Tabela27271516583029313531213[[#This Row],[Data de Cadastro]],"AAAA"))</f>
        <v>2023</v>
      </c>
      <c r="V153" s="9" t="str">
        <f>UPPER(TEXT(Tabela27271516583029313531213[[#This Row],[Data Última Compra]],"MMM/AAA"))</f>
        <v>ABR/2025</v>
      </c>
    </row>
    <row r="154" spans="1:22" x14ac:dyDescent="0.25">
      <c r="A154" s="3">
        <f t="shared" si="6"/>
        <v>1</v>
      </c>
      <c r="B154" s="3" t="s">
        <v>3972</v>
      </c>
      <c r="C154" s="4" t="s">
        <v>2853</v>
      </c>
      <c r="D154" s="4">
        <v>350611</v>
      </c>
      <c r="E154" s="4" t="s">
        <v>342</v>
      </c>
      <c r="F154" s="4" t="s">
        <v>17</v>
      </c>
      <c r="G154" s="4" t="s">
        <v>18</v>
      </c>
      <c r="H154" s="4" t="s">
        <v>3008</v>
      </c>
      <c r="I154" s="4" t="s">
        <v>343</v>
      </c>
      <c r="J154" s="4" t="s">
        <v>76</v>
      </c>
      <c r="K154" s="28" t="s">
        <v>77</v>
      </c>
      <c r="L154" s="28">
        <v>70</v>
      </c>
      <c r="M154" s="4">
        <v>1</v>
      </c>
      <c r="N154" s="5">
        <v>44950</v>
      </c>
      <c r="O154" s="10">
        <v>45799</v>
      </c>
      <c r="P154" s="6">
        <f t="shared" ca="1" si="7"/>
        <v>45876</v>
      </c>
      <c r="Q154" s="7" t="str">
        <f t="shared" ca="1" si="8"/>
        <v>3 ano(s)</v>
      </c>
      <c r="R154" s="9">
        <f ca="1">IFERROR(_xlfn.DAYS(Tabela27271516583029313531213[[#This Row],[DIA HOJE]],Tabela27271516583029313531213[[#This Row],[Data Última Compra]]),"0")</f>
        <v>77</v>
      </c>
      <c r="S154" s="8" t="str">
        <f>IF(OR(J154="-",J154=0),"NUNCA COMPROU",
IF(AND(J154&gt;=1,J154&lt;=30),"&lt;=30 DIAS",
IF(AND(J154&gt;=1,J154&lt;=45),"45 DIAS",
IF(AND(J154&gt;=1,J154&lt;=60),"60 DIAS",
IF(AND(J154&gt;=1,J154&lt;=90),"90 DIAS",
"ACIMA DE 90 DIAS")))))</f>
        <v>ACIMA DE 90 DIAS</v>
      </c>
      <c r="T154" s="9" t="str">
        <f>UPPER(TEXT(Tabela27271516583029313531213[[#This Row],[Data de Cadastro]],"MMMM"))</f>
        <v>JANEIRO</v>
      </c>
      <c r="U154" s="9" t="str">
        <f>UPPER(TEXT(Tabela27271516583029313531213[[#This Row],[Data de Cadastro]],"AAAA"))</f>
        <v>2023</v>
      </c>
      <c r="V154" s="9" t="str">
        <f>UPPER(TEXT(Tabela27271516583029313531213[[#This Row],[Data Última Compra]],"MMM/AAA"))</f>
        <v>MAI/2025</v>
      </c>
    </row>
    <row r="155" spans="1:22" x14ac:dyDescent="0.25">
      <c r="A155" s="3">
        <f t="shared" si="6"/>
        <v>0</v>
      </c>
      <c r="B155" s="3" t="s">
        <v>3972</v>
      </c>
      <c r="C155" s="4" t="s">
        <v>2847</v>
      </c>
      <c r="D155" s="4">
        <v>351903</v>
      </c>
      <c r="E155" s="4" t="s">
        <v>348</v>
      </c>
      <c r="F155" s="4" t="s">
        <v>55</v>
      </c>
      <c r="G155" s="4" t="s">
        <v>65</v>
      </c>
      <c r="H155" s="4" t="s">
        <v>3011</v>
      </c>
      <c r="I155" s="4" t="s">
        <v>349</v>
      </c>
      <c r="J155" s="4" t="s">
        <v>291</v>
      </c>
      <c r="K155" s="28" t="s">
        <v>25</v>
      </c>
      <c r="L155" s="28">
        <v>525</v>
      </c>
      <c r="M155" s="4">
        <v>0</v>
      </c>
      <c r="N155" s="5">
        <v>44951</v>
      </c>
      <c r="O155" s="10">
        <v>45344</v>
      </c>
      <c r="P155" s="6">
        <f t="shared" ca="1" si="7"/>
        <v>45876</v>
      </c>
      <c r="Q155" s="7" t="str">
        <f t="shared" ca="1" si="8"/>
        <v>3 ano(s)</v>
      </c>
      <c r="R155" s="9">
        <f ca="1">IFERROR(_xlfn.DAYS(Tabela27271516583029313531213[[#This Row],[DIA HOJE]],Tabela27271516583029313531213[[#This Row],[Data Última Compra]]),"0")</f>
        <v>532</v>
      </c>
      <c r="S155" s="8" t="str">
        <f>IF(OR(J155="-",J155=0),"NUNCA COMPROU",
IF(AND(J155&gt;=1,J155&lt;=30),"&lt;=30 DIAS",
IF(AND(J155&gt;=1,J155&lt;=45),"45 DIAS",
IF(AND(J155&gt;=1,J155&lt;=60),"60 DIAS",
IF(AND(J155&gt;=1,J155&lt;=90),"90 DIAS",
"ACIMA DE 90 DIAS")))))</f>
        <v>ACIMA DE 90 DIAS</v>
      </c>
      <c r="T155" s="9" t="str">
        <f>UPPER(TEXT(Tabela27271516583029313531213[[#This Row],[Data de Cadastro]],"MMMM"))</f>
        <v>JANEIRO</v>
      </c>
      <c r="U155" s="9" t="str">
        <f>UPPER(TEXT(Tabela27271516583029313531213[[#This Row],[Data de Cadastro]],"AAAA"))</f>
        <v>2023</v>
      </c>
      <c r="V155" s="9" t="str">
        <f>UPPER(TEXT(Tabela27271516583029313531213[[#This Row],[Data Última Compra]],"MMM/AAA"))</f>
        <v>FEV/2024</v>
      </c>
    </row>
    <row r="156" spans="1:22" x14ac:dyDescent="0.25">
      <c r="A156" s="3">
        <f t="shared" si="6"/>
        <v>0</v>
      </c>
      <c r="B156" s="3" t="s">
        <v>3972</v>
      </c>
      <c r="C156" s="4" t="s">
        <v>2847</v>
      </c>
      <c r="D156" s="4">
        <v>351865</v>
      </c>
      <c r="E156" s="4" t="s">
        <v>346</v>
      </c>
      <c r="F156" s="4" t="s">
        <v>55</v>
      </c>
      <c r="G156" s="4" t="s">
        <v>56</v>
      </c>
      <c r="H156" s="4" t="s">
        <v>3010</v>
      </c>
      <c r="I156" s="4" t="s">
        <v>347</v>
      </c>
      <c r="J156" s="4" t="s">
        <v>30</v>
      </c>
      <c r="K156" s="28" t="s">
        <v>21</v>
      </c>
      <c r="L156" s="28">
        <v>468</v>
      </c>
      <c r="M156" s="4">
        <v>0</v>
      </c>
      <c r="N156" s="5">
        <v>44951</v>
      </c>
      <c r="O156" s="10">
        <v>45401</v>
      </c>
      <c r="P156" s="6">
        <f t="shared" ca="1" si="7"/>
        <v>45876</v>
      </c>
      <c r="Q156" s="7" t="str">
        <f t="shared" ca="1" si="8"/>
        <v>3 ano(s)</v>
      </c>
      <c r="R156" s="9">
        <f ca="1">IFERROR(_xlfn.DAYS(Tabela27271516583029313531213[[#This Row],[DIA HOJE]],Tabela27271516583029313531213[[#This Row],[Data Última Compra]]),"0")</f>
        <v>475</v>
      </c>
      <c r="S156" s="8" t="str">
        <f>IF(OR(J156="-",J156=0),"NUNCA COMPROU",
IF(AND(J156&gt;=1,J156&lt;=30),"&lt;=30 DIAS",
IF(AND(J156&gt;=1,J156&lt;=45),"45 DIAS",
IF(AND(J156&gt;=1,J156&lt;=60),"60 DIAS",
IF(AND(J156&gt;=1,J156&lt;=90),"90 DIAS",
"ACIMA DE 90 DIAS")))))</f>
        <v>ACIMA DE 90 DIAS</v>
      </c>
      <c r="T156" s="9" t="str">
        <f>UPPER(TEXT(Tabela27271516583029313531213[[#This Row],[Data de Cadastro]],"MMMM"))</f>
        <v>JANEIRO</v>
      </c>
      <c r="U156" s="9" t="str">
        <f>UPPER(TEXT(Tabela27271516583029313531213[[#This Row],[Data de Cadastro]],"AAAA"))</f>
        <v>2023</v>
      </c>
      <c r="V156" s="9" t="str">
        <f>UPPER(TEXT(Tabela27271516583029313531213[[#This Row],[Data Última Compra]],"MMM/AAA"))</f>
        <v>ABR/2024</v>
      </c>
    </row>
    <row r="157" spans="1:22" x14ac:dyDescent="0.25">
      <c r="A157" s="3">
        <f t="shared" si="6"/>
        <v>1</v>
      </c>
      <c r="B157" s="3" t="s">
        <v>3972</v>
      </c>
      <c r="C157" s="4" t="s">
        <v>2853</v>
      </c>
      <c r="D157" s="4">
        <v>351917</v>
      </c>
      <c r="E157" s="4" t="s">
        <v>350</v>
      </c>
      <c r="F157" s="4" t="s">
        <v>17</v>
      </c>
      <c r="G157" s="4" t="s">
        <v>18</v>
      </c>
      <c r="H157" s="4" t="s">
        <v>3012</v>
      </c>
      <c r="I157" s="4" t="s">
        <v>351</v>
      </c>
      <c r="J157" s="4" t="s">
        <v>30</v>
      </c>
      <c r="K157" s="28" t="s">
        <v>21</v>
      </c>
      <c r="L157" s="28">
        <v>69</v>
      </c>
      <c r="M157" s="4">
        <v>1</v>
      </c>
      <c r="N157" s="5">
        <v>44951</v>
      </c>
      <c r="O157" s="10">
        <v>45800</v>
      </c>
      <c r="P157" s="6">
        <f t="shared" ca="1" si="7"/>
        <v>45876</v>
      </c>
      <c r="Q157" s="7" t="str">
        <f t="shared" ca="1" si="8"/>
        <v>3 ano(s)</v>
      </c>
      <c r="R157" s="9">
        <f ca="1">IFERROR(_xlfn.DAYS(Tabela27271516583029313531213[[#This Row],[DIA HOJE]],Tabela27271516583029313531213[[#This Row],[Data Última Compra]]),"0")</f>
        <v>76</v>
      </c>
      <c r="S157" s="8" t="str">
        <f>IF(OR(J157="-",J157=0),"NUNCA COMPROU",
IF(AND(J157&gt;=1,J157&lt;=30),"&lt;=30 DIAS",
IF(AND(J157&gt;=1,J157&lt;=45),"45 DIAS",
IF(AND(J157&gt;=1,J157&lt;=60),"60 DIAS",
IF(AND(J157&gt;=1,J157&lt;=90),"90 DIAS",
"ACIMA DE 90 DIAS")))))</f>
        <v>ACIMA DE 90 DIAS</v>
      </c>
      <c r="T157" s="9" t="str">
        <f>UPPER(TEXT(Tabela27271516583029313531213[[#This Row],[Data de Cadastro]],"MMMM"))</f>
        <v>JANEIRO</v>
      </c>
      <c r="U157" s="9" t="str">
        <f>UPPER(TEXT(Tabela27271516583029313531213[[#This Row],[Data de Cadastro]],"AAAA"))</f>
        <v>2023</v>
      </c>
      <c r="V157" s="9" t="str">
        <f>UPPER(TEXT(Tabela27271516583029313531213[[#This Row],[Data Última Compra]],"MMM/AAA"))</f>
        <v>MAI/2025</v>
      </c>
    </row>
    <row r="158" spans="1:22" x14ac:dyDescent="0.25">
      <c r="A158" s="3">
        <f t="shared" si="6"/>
        <v>1</v>
      </c>
      <c r="B158" s="3" t="s">
        <v>3972</v>
      </c>
      <c r="C158" s="4" t="s">
        <v>2849</v>
      </c>
      <c r="D158" s="4">
        <v>351845</v>
      </c>
      <c r="E158" s="4" t="s">
        <v>344</v>
      </c>
      <c r="F158" s="4" t="s">
        <v>17</v>
      </c>
      <c r="G158" s="4" t="s">
        <v>18</v>
      </c>
      <c r="H158" s="4" t="s">
        <v>3009</v>
      </c>
      <c r="I158" s="4" t="s">
        <v>345</v>
      </c>
      <c r="J158" s="4" t="s">
        <v>40</v>
      </c>
      <c r="K158" s="28" t="s">
        <v>31</v>
      </c>
      <c r="L158" s="28">
        <v>7</v>
      </c>
      <c r="M158" s="4">
        <v>1</v>
      </c>
      <c r="N158" s="5">
        <v>44951</v>
      </c>
      <c r="O158" s="10">
        <v>45862</v>
      </c>
      <c r="P158" s="6">
        <f t="shared" ca="1" si="7"/>
        <v>45876</v>
      </c>
      <c r="Q158" s="7" t="str">
        <f t="shared" ca="1" si="8"/>
        <v>3 ano(s)</v>
      </c>
      <c r="R158" s="9">
        <f ca="1">IFERROR(_xlfn.DAYS(Tabela27271516583029313531213[[#This Row],[DIA HOJE]],Tabela27271516583029313531213[[#This Row],[Data Última Compra]]),"0")</f>
        <v>14</v>
      </c>
      <c r="S158" s="8" t="str">
        <f>IF(OR(J158="-",J158=0),"NUNCA COMPROU",
IF(AND(J158&gt;=1,J158&lt;=30),"&lt;=30 DIAS",
IF(AND(J158&gt;=1,J158&lt;=45),"45 DIAS",
IF(AND(J158&gt;=1,J158&lt;=60),"60 DIAS",
IF(AND(J158&gt;=1,J158&lt;=90),"90 DIAS",
"ACIMA DE 90 DIAS")))))</f>
        <v>ACIMA DE 90 DIAS</v>
      </c>
      <c r="T158" s="9" t="str">
        <f>UPPER(TEXT(Tabela27271516583029313531213[[#This Row],[Data de Cadastro]],"MMMM"))</f>
        <v>JANEIRO</v>
      </c>
      <c r="U158" s="9" t="str">
        <f>UPPER(TEXT(Tabela27271516583029313531213[[#This Row],[Data de Cadastro]],"AAAA"))</f>
        <v>2023</v>
      </c>
      <c r="V158" s="9" t="str">
        <f>UPPER(TEXT(Tabela27271516583029313531213[[#This Row],[Data Última Compra]],"MMM/AAA"))</f>
        <v>JUL/2025</v>
      </c>
    </row>
    <row r="159" spans="1:22" x14ac:dyDescent="0.25">
      <c r="A159" s="3">
        <f t="shared" si="6"/>
        <v>0</v>
      </c>
      <c r="B159" s="3" t="s">
        <v>3972</v>
      </c>
      <c r="C159" s="4" t="s">
        <v>2847</v>
      </c>
      <c r="D159" s="4">
        <v>353358</v>
      </c>
      <c r="E159" s="4" t="s">
        <v>353</v>
      </c>
      <c r="F159" s="4" t="s">
        <v>55</v>
      </c>
      <c r="G159" s="4" t="s">
        <v>128</v>
      </c>
      <c r="H159" s="4" t="s">
        <v>3014</v>
      </c>
      <c r="I159" s="4" t="s">
        <v>354</v>
      </c>
      <c r="J159" s="4" t="s">
        <v>291</v>
      </c>
      <c r="K159" s="28" t="s">
        <v>25</v>
      </c>
      <c r="L159" s="28">
        <v>106</v>
      </c>
      <c r="M159" s="4">
        <v>0</v>
      </c>
      <c r="N159" s="5">
        <v>44952</v>
      </c>
      <c r="O159" s="10">
        <v>45763</v>
      </c>
      <c r="P159" s="6">
        <f t="shared" ca="1" si="7"/>
        <v>45876</v>
      </c>
      <c r="Q159" s="7" t="str">
        <f t="shared" ca="1" si="8"/>
        <v>3 ano(s)</v>
      </c>
      <c r="R159" s="9">
        <f ca="1">IFERROR(_xlfn.DAYS(Tabela27271516583029313531213[[#This Row],[DIA HOJE]],Tabela27271516583029313531213[[#This Row],[Data Última Compra]]),"0")</f>
        <v>113</v>
      </c>
      <c r="S159" s="8" t="str">
        <f>IF(OR(J159="-",J159=0),"NUNCA COMPROU",
IF(AND(J159&gt;=1,J159&lt;=30),"&lt;=30 DIAS",
IF(AND(J159&gt;=1,J159&lt;=45),"45 DIAS",
IF(AND(J159&gt;=1,J159&lt;=60),"60 DIAS",
IF(AND(J159&gt;=1,J159&lt;=90),"90 DIAS",
"ACIMA DE 90 DIAS")))))</f>
        <v>ACIMA DE 90 DIAS</v>
      </c>
      <c r="T159" s="9" t="str">
        <f>UPPER(TEXT(Tabela27271516583029313531213[[#This Row],[Data de Cadastro]],"MMMM"))</f>
        <v>JANEIRO</v>
      </c>
      <c r="U159" s="9" t="str">
        <f>UPPER(TEXT(Tabela27271516583029313531213[[#This Row],[Data de Cadastro]],"AAAA"))</f>
        <v>2023</v>
      </c>
      <c r="V159" s="9" t="str">
        <f>UPPER(TEXT(Tabela27271516583029313531213[[#This Row],[Data Última Compra]],"MMM/AAA"))</f>
        <v>ABR/2025</v>
      </c>
    </row>
    <row r="160" spans="1:22" x14ac:dyDescent="0.25">
      <c r="A160" s="3">
        <f t="shared" si="6"/>
        <v>1</v>
      </c>
      <c r="B160" s="3" t="s">
        <v>3972</v>
      </c>
      <c r="C160" s="4" t="s">
        <v>2853</v>
      </c>
      <c r="D160" s="4">
        <v>353333</v>
      </c>
      <c r="E160" s="4" t="s">
        <v>352</v>
      </c>
      <c r="F160" s="4" t="s">
        <v>17</v>
      </c>
      <c r="G160" s="4" t="s">
        <v>18</v>
      </c>
      <c r="H160" s="4" t="s">
        <v>3013</v>
      </c>
      <c r="I160" s="4" t="s">
        <v>254</v>
      </c>
      <c r="J160" s="4" t="s">
        <v>40</v>
      </c>
      <c r="K160" s="28" t="s">
        <v>46</v>
      </c>
      <c r="L160" s="28">
        <v>72</v>
      </c>
      <c r="M160" s="4">
        <v>1</v>
      </c>
      <c r="N160" s="5">
        <v>44952</v>
      </c>
      <c r="O160" s="10">
        <v>45797</v>
      </c>
      <c r="P160" s="6">
        <f t="shared" ca="1" si="7"/>
        <v>45876</v>
      </c>
      <c r="Q160" s="7" t="str">
        <f t="shared" ca="1" si="8"/>
        <v>3 ano(s)</v>
      </c>
      <c r="R160" s="9">
        <f ca="1">IFERROR(_xlfn.DAYS(Tabela27271516583029313531213[[#This Row],[DIA HOJE]],Tabela27271516583029313531213[[#This Row],[Data Última Compra]]),"0")</f>
        <v>79</v>
      </c>
      <c r="S160" s="8" t="str">
        <f>IF(OR(J160="-",J160=0),"NUNCA COMPROU",
IF(AND(J160&gt;=1,J160&lt;=30),"&lt;=30 DIAS",
IF(AND(J160&gt;=1,J160&lt;=45),"45 DIAS",
IF(AND(J160&gt;=1,J160&lt;=60),"60 DIAS",
IF(AND(J160&gt;=1,J160&lt;=90),"90 DIAS",
"ACIMA DE 90 DIAS")))))</f>
        <v>ACIMA DE 90 DIAS</v>
      </c>
      <c r="T160" s="9" t="str">
        <f>UPPER(TEXT(Tabela27271516583029313531213[[#This Row],[Data de Cadastro]],"MMMM"))</f>
        <v>JANEIRO</v>
      </c>
      <c r="U160" s="9" t="str">
        <f>UPPER(TEXT(Tabela27271516583029313531213[[#This Row],[Data de Cadastro]],"AAAA"))</f>
        <v>2023</v>
      </c>
      <c r="V160" s="9" t="str">
        <f>UPPER(TEXT(Tabela27271516583029313531213[[#This Row],[Data Última Compra]],"MMM/AAA"))</f>
        <v>MAI/2025</v>
      </c>
    </row>
    <row r="161" spans="1:22" x14ac:dyDescent="0.25">
      <c r="A161" s="3">
        <f t="shared" si="6"/>
        <v>1</v>
      </c>
      <c r="B161" s="3" t="s">
        <v>3972</v>
      </c>
      <c r="C161" s="4" t="s">
        <v>2853</v>
      </c>
      <c r="D161" s="4">
        <v>359569</v>
      </c>
      <c r="E161" s="4" t="s">
        <v>355</v>
      </c>
      <c r="F161" s="4" t="s">
        <v>17</v>
      </c>
      <c r="G161" s="4" t="s">
        <v>18</v>
      </c>
      <c r="H161" s="4" t="s">
        <v>3015</v>
      </c>
      <c r="I161" s="4" t="s">
        <v>356</v>
      </c>
      <c r="J161" s="4" t="s">
        <v>314</v>
      </c>
      <c r="K161" s="28" t="s">
        <v>73</v>
      </c>
      <c r="L161" s="28">
        <v>69</v>
      </c>
      <c r="M161" s="4">
        <v>1</v>
      </c>
      <c r="N161" s="5">
        <v>44956</v>
      </c>
      <c r="O161" s="10">
        <v>45800</v>
      </c>
      <c r="P161" s="6">
        <f t="shared" ca="1" si="7"/>
        <v>45876</v>
      </c>
      <c r="Q161" s="7" t="str">
        <f t="shared" ca="1" si="8"/>
        <v>3 ano(s)</v>
      </c>
      <c r="R161" s="9">
        <f ca="1">IFERROR(_xlfn.DAYS(Tabela27271516583029313531213[[#This Row],[DIA HOJE]],Tabela27271516583029313531213[[#This Row],[Data Última Compra]]),"0")</f>
        <v>76</v>
      </c>
      <c r="S161" s="8" t="str">
        <f>IF(OR(J161="-",J161=0),"NUNCA COMPROU",
IF(AND(J161&gt;=1,J161&lt;=30),"&lt;=30 DIAS",
IF(AND(J161&gt;=1,J161&lt;=45),"45 DIAS",
IF(AND(J161&gt;=1,J161&lt;=60),"60 DIAS",
IF(AND(J161&gt;=1,J161&lt;=90),"90 DIAS",
"ACIMA DE 90 DIAS")))))</f>
        <v>ACIMA DE 90 DIAS</v>
      </c>
      <c r="T161" s="9" t="str">
        <f>UPPER(TEXT(Tabela27271516583029313531213[[#This Row],[Data de Cadastro]],"MMMM"))</f>
        <v>JANEIRO</v>
      </c>
      <c r="U161" s="9" t="str">
        <f>UPPER(TEXT(Tabela27271516583029313531213[[#This Row],[Data de Cadastro]],"AAAA"))</f>
        <v>2023</v>
      </c>
      <c r="V161" s="9" t="str">
        <f>UPPER(TEXT(Tabela27271516583029313531213[[#This Row],[Data Última Compra]],"MMM/AAA"))</f>
        <v>MAI/2025</v>
      </c>
    </row>
    <row r="162" spans="1:22" x14ac:dyDescent="0.25">
      <c r="A162" s="3">
        <f t="shared" si="6"/>
        <v>0</v>
      </c>
      <c r="B162" s="3" t="s">
        <v>3972</v>
      </c>
      <c r="C162" s="4" t="s">
        <v>2847</v>
      </c>
      <c r="D162" s="4">
        <v>359608</v>
      </c>
      <c r="E162" s="4" t="s">
        <v>357</v>
      </c>
      <c r="F162" s="4" t="s">
        <v>17</v>
      </c>
      <c r="G162" s="4" t="s">
        <v>18</v>
      </c>
      <c r="H162" s="4" t="s">
        <v>3016</v>
      </c>
      <c r="I162" s="4" t="s">
        <v>358</v>
      </c>
      <c r="J162" s="4" t="s">
        <v>359</v>
      </c>
      <c r="K162" s="28" t="s">
        <v>73</v>
      </c>
      <c r="L162" s="28">
        <v>721</v>
      </c>
      <c r="M162" s="4">
        <v>0</v>
      </c>
      <c r="N162" s="5">
        <v>44956</v>
      </c>
      <c r="O162" s="10">
        <v>45148</v>
      </c>
      <c r="P162" s="6">
        <f t="shared" ca="1" si="7"/>
        <v>45876</v>
      </c>
      <c r="Q162" s="7" t="str">
        <f t="shared" ca="1" si="8"/>
        <v>3 ano(s)</v>
      </c>
      <c r="R162" s="9">
        <f ca="1">IFERROR(_xlfn.DAYS(Tabela27271516583029313531213[[#This Row],[DIA HOJE]],Tabela27271516583029313531213[[#This Row],[Data Última Compra]]),"0")</f>
        <v>728</v>
      </c>
      <c r="S162" s="8" t="str">
        <f>IF(OR(J162="-",J162=0),"NUNCA COMPROU",
IF(AND(J162&gt;=1,J162&lt;=30),"&lt;=30 DIAS",
IF(AND(J162&gt;=1,J162&lt;=45),"45 DIAS",
IF(AND(J162&gt;=1,J162&lt;=60),"60 DIAS",
IF(AND(J162&gt;=1,J162&lt;=90),"90 DIAS",
"ACIMA DE 90 DIAS")))))</f>
        <v>ACIMA DE 90 DIAS</v>
      </c>
      <c r="T162" s="9" t="str">
        <f>UPPER(TEXT(Tabela27271516583029313531213[[#This Row],[Data de Cadastro]],"MMMM"))</f>
        <v>JANEIRO</v>
      </c>
      <c r="U162" s="9" t="str">
        <f>UPPER(TEXT(Tabela27271516583029313531213[[#This Row],[Data de Cadastro]],"AAAA"))</f>
        <v>2023</v>
      </c>
      <c r="V162" s="9" t="str">
        <f>UPPER(TEXT(Tabela27271516583029313531213[[#This Row],[Data Última Compra]],"MMM/AAA"))</f>
        <v>AGO/2023</v>
      </c>
    </row>
    <row r="163" spans="1:22" x14ac:dyDescent="0.25">
      <c r="A163" s="3">
        <f t="shared" si="6"/>
        <v>0</v>
      </c>
      <c r="B163" s="3" t="s">
        <v>3972</v>
      </c>
      <c r="C163" s="4" t="s">
        <v>2847</v>
      </c>
      <c r="D163" s="4">
        <v>362389</v>
      </c>
      <c r="E163" s="4" t="s">
        <v>360</v>
      </c>
      <c r="F163" s="4" t="s">
        <v>55</v>
      </c>
      <c r="G163" s="4" t="s">
        <v>56</v>
      </c>
      <c r="H163" s="4" t="s">
        <v>3017</v>
      </c>
      <c r="I163" s="4" t="s">
        <v>361</v>
      </c>
      <c r="J163" s="4" t="s">
        <v>72</v>
      </c>
      <c r="K163" s="28" t="s">
        <v>73</v>
      </c>
      <c r="L163" s="28">
        <v>422</v>
      </c>
      <c r="M163" s="4">
        <v>0</v>
      </c>
      <c r="N163" s="5">
        <v>44958</v>
      </c>
      <c r="O163" s="10">
        <v>45447</v>
      </c>
      <c r="P163" s="6">
        <f t="shared" ca="1" si="7"/>
        <v>45876</v>
      </c>
      <c r="Q163" s="7" t="str">
        <f t="shared" ca="1" si="8"/>
        <v>3 ano(s)</v>
      </c>
      <c r="R163" s="9">
        <f ca="1">IFERROR(_xlfn.DAYS(Tabela27271516583029313531213[[#This Row],[DIA HOJE]],Tabela27271516583029313531213[[#This Row],[Data Última Compra]]),"0")</f>
        <v>429</v>
      </c>
      <c r="S163" s="8" t="str">
        <f>IF(OR(J163="-",J163=0),"NUNCA COMPROU",
IF(AND(J163&gt;=1,J163&lt;=30),"&lt;=30 DIAS",
IF(AND(J163&gt;=1,J163&lt;=45),"45 DIAS",
IF(AND(J163&gt;=1,J163&lt;=60),"60 DIAS",
IF(AND(J163&gt;=1,J163&lt;=90),"90 DIAS",
"ACIMA DE 90 DIAS")))))</f>
        <v>ACIMA DE 90 DIAS</v>
      </c>
      <c r="T163" s="9" t="str">
        <f>UPPER(TEXT(Tabela27271516583029313531213[[#This Row],[Data de Cadastro]],"MMMM"))</f>
        <v>FEVEREIRO</v>
      </c>
      <c r="U163" s="9" t="str">
        <f>UPPER(TEXT(Tabela27271516583029313531213[[#This Row],[Data de Cadastro]],"AAAA"))</f>
        <v>2023</v>
      </c>
      <c r="V163" s="9" t="str">
        <f>UPPER(TEXT(Tabela27271516583029313531213[[#This Row],[Data Última Compra]],"MMM/AAA"))</f>
        <v>JUN/2024</v>
      </c>
    </row>
    <row r="164" spans="1:22" x14ac:dyDescent="0.25">
      <c r="A164" s="3">
        <f t="shared" si="6"/>
        <v>2</v>
      </c>
      <c r="B164" s="3" t="s">
        <v>3972</v>
      </c>
      <c r="C164" s="4" t="s">
        <v>2857</v>
      </c>
      <c r="D164" s="4">
        <v>362465</v>
      </c>
      <c r="E164" s="4" t="s">
        <v>362</v>
      </c>
      <c r="F164" s="4" t="s">
        <v>17</v>
      </c>
      <c r="G164" s="4" t="s">
        <v>18</v>
      </c>
      <c r="H164" s="4" t="s">
        <v>3018</v>
      </c>
      <c r="I164" s="4" t="s">
        <v>363</v>
      </c>
      <c r="J164" s="4" t="s">
        <v>67</v>
      </c>
      <c r="K164" s="28" t="s">
        <v>59</v>
      </c>
      <c r="L164" s="28">
        <v>34</v>
      </c>
      <c r="M164" s="4">
        <v>2</v>
      </c>
      <c r="N164" s="5">
        <v>44958</v>
      </c>
      <c r="O164" s="10">
        <v>45835</v>
      </c>
      <c r="P164" s="6">
        <f t="shared" ca="1" si="7"/>
        <v>45876</v>
      </c>
      <c r="Q164" s="7" t="str">
        <f t="shared" ca="1" si="8"/>
        <v>3 ano(s)</v>
      </c>
      <c r="R164" s="9">
        <f ca="1">IFERROR(_xlfn.DAYS(Tabela27271516583029313531213[[#This Row],[DIA HOJE]],Tabela27271516583029313531213[[#This Row],[Data Última Compra]]),"0")</f>
        <v>41</v>
      </c>
      <c r="S164" s="8" t="str">
        <f>IF(OR(J164="-",J164=0),"NUNCA COMPROU",
IF(AND(J164&gt;=1,J164&lt;=30),"&lt;=30 DIAS",
IF(AND(J164&gt;=1,J164&lt;=45),"45 DIAS",
IF(AND(J164&gt;=1,J164&lt;=60),"60 DIAS",
IF(AND(J164&gt;=1,J164&lt;=90),"90 DIAS",
"ACIMA DE 90 DIAS")))))</f>
        <v>ACIMA DE 90 DIAS</v>
      </c>
      <c r="T164" s="9" t="str">
        <f>UPPER(TEXT(Tabela27271516583029313531213[[#This Row],[Data de Cadastro]],"MMMM"))</f>
        <v>FEVEREIRO</v>
      </c>
      <c r="U164" s="9" t="str">
        <f>UPPER(TEXT(Tabela27271516583029313531213[[#This Row],[Data de Cadastro]],"AAAA"))</f>
        <v>2023</v>
      </c>
      <c r="V164" s="9" t="str">
        <f>UPPER(TEXT(Tabela27271516583029313531213[[#This Row],[Data Última Compra]],"MMM/AAA"))</f>
        <v>JUN/2025</v>
      </c>
    </row>
    <row r="165" spans="1:22" x14ac:dyDescent="0.25">
      <c r="A165" s="3">
        <f t="shared" si="6"/>
        <v>0</v>
      </c>
      <c r="B165" s="3" t="s">
        <v>3972</v>
      </c>
      <c r="C165" s="4" t="s">
        <v>2847</v>
      </c>
      <c r="D165" s="4">
        <v>375165</v>
      </c>
      <c r="E165" s="4" t="s">
        <v>364</v>
      </c>
      <c r="F165" s="4" t="s">
        <v>17</v>
      </c>
      <c r="G165" s="4" t="s">
        <v>18</v>
      </c>
      <c r="H165" s="4" t="s">
        <v>3019</v>
      </c>
      <c r="I165" s="4" t="s">
        <v>365</v>
      </c>
      <c r="J165" s="4" t="s">
        <v>30</v>
      </c>
      <c r="K165" s="28" t="s">
        <v>21</v>
      </c>
      <c r="L165" s="28">
        <v>274</v>
      </c>
      <c r="M165" s="4">
        <v>0</v>
      </c>
      <c r="N165" s="5">
        <v>44967</v>
      </c>
      <c r="O165" s="10">
        <v>45595</v>
      </c>
      <c r="P165" s="6">
        <f t="shared" ca="1" si="7"/>
        <v>45876</v>
      </c>
      <c r="Q165" s="7" t="str">
        <f t="shared" ca="1" si="8"/>
        <v>3 ano(s)</v>
      </c>
      <c r="R165" s="9">
        <f ca="1">IFERROR(_xlfn.DAYS(Tabela27271516583029313531213[[#This Row],[DIA HOJE]],Tabela27271516583029313531213[[#This Row],[Data Última Compra]]),"0")</f>
        <v>281</v>
      </c>
      <c r="S165" s="8" t="str">
        <f>IF(OR(J165="-",J165=0),"NUNCA COMPROU",
IF(AND(J165&gt;=1,J165&lt;=30),"&lt;=30 DIAS",
IF(AND(J165&gt;=1,J165&lt;=45),"45 DIAS",
IF(AND(J165&gt;=1,J165&lt;=60),"60 DIAS",
IF(AND(J165&gt;=1,J165&lt;=90),"90 DIAS",
"ACIMA DE 90 DIAS")))))</f>
        <v>ACIMA DE 90 DIAS</v>
      </c>
      <c r="T165" s="9" t="str">
        <f>UPPER(TEXT(Tabela27271516583029313531213[[#This Row],[Data de Cadastro]],"MMMM"))</f>
        <v>FEVEREIRO</v>
      </c>
      <c r="U165" s="9" t="str">
        <f>UPPER(TEXT(Tabela27271516583029313531213[[#This Row],[Data de Cadastro]],"AAAA"))</f>
        <v>2023</v>
      </c>
      <c r="V165" s="9" t="str">
        <f>UPPER(TEXT(Tabela27271516583029313531213[[#This Row],[Data Última Compra]],"MMM/AAA"))</f>
        <v>OUT/2024</v>
      </c>
    </row>
    <row r="166" spans="1:22" x14ac:dyDescent="0.25">
      <c r="A166" s="3" t="str">
        <f t="shared" si="6"/>
        <v>&gt;=3</v>
      </c>
      <c r="B166" s="3" t="s">
        <v>3972</v>
      </c>
      <c r="C166" s="4" t="s">
        <v>2849</v>
      </c>
      <c r="D166" s="4">
        <v>382581</v>
      </c>
      <c r="E166" s="4" t="s">
        <v>366</v>
      </c>
      <c r="F166" s="4" t="s">
        <v>17</v>
      </c>
      <c r="G166" s="4" t="s">
        <v>18</v>
      </c>
      <c r="H166" s="4" t="s">
        <v>3020</v>
      </c>
      <c r="I166" s="4" t="s">
        <v>367</v>
      </c>
      <c r="J166" s="4" t="s">
        <v>30</v>
      </c>
      <c r="K166" s="28" t="s">
        <v>21</v>
      </c>
      <c r="L166" s="28">
        <v>1</v>
      </c>
      <c r="M166" s="4">
        <v>19</v>
      </c>
      <c r="N166" s="5">
        <v>44972</v>
      </c>
      <c r="O166" s="10">
        <v>45868</v>
      </c>
      <c r="P166" s="6">
        <f t="shared" ca="1" si="7"/>
        <v>45876</v>
      </c>
      <c r="Q166" s="7" t="str">
        <f t="shared" ca="1" si="8"/>
        <v>3 ano(s)</v>
      </c>
      <c r="R166" s="9">
        <f ca="1">IFERROR(_xlfn.DAYS(Tabela27271516583029313531213[[#This Row],[DIA HOJE]],Tabela27271516583029313531213[[#This Row],[Data Última Compra]]),"0")</f>
        <v>8</v>
      </c>
      <c r="S166" s="8" t="str">
        <f>IF(OR(J166="-",J166=0),"NUNCA COMPROU",
IF(AND(J166&gt;=1,J166&lt;=30),"&lt;=30 DIAS",
IF(AND(J166&gt;=1,J166&lt;=45),"45 DIAS",
IF(AND(J166&gt;=1,J166&lt;=60),"60 DIAS",
IF(AND(J166&gt;=1,J166&lt;=90),"90 DIAS",
"ACIMA DE 90 DIAS")))))</f>
        <v>ACIMA DE 90 DIAS</v>
      </c>
      <c r="T166" s="9" t="str">
        <f>UPPER(TEXT(Tabela27271516583029313531213[[#This Row],[Data de Cadastro]],"MMMM"))</f>
        <v>FEVEREIRO</v>
      </c>
      <c r="U166" s="9" t="str">
        <f>UPPER(TEXT(Tabela27271516583029313531213[[#This Row],[Data de Cadastro]],"AAAA"))</f>
        <v>2023</v>
      </c>
      <c r="V166" s="9" t="str">
        <f>UPPER(TEXT(Tabela27271516583029313531213[[#This Row],[Data Última Compra]],"MMM/AAA"))</f>
        <v>JUL/2025</v>
      </c>
    </row>
    <row r="167" spans="1:22" x14ac:dyDescent="0.25">
      <c r="A167" s="3">
        <f t="shared" si="6"/>
        <v>0</v>
      </c>
      <c r="B167" s="3" t="s">
        <v>3972</v>
      </c>
      <c r="C167" s="4" t="s">
        <v>2847</v>
      </c>
      <c r="D167" s="4">
        <v>382669</v>
      </c>
      <c r="E167" s="4" t="s">
        <v>370</v>
      </c>
      <c r="F167" s="4" t="s">
        <v>17</v>
      </c>
      <c r="G167" s="4" t="s">
        <v>18</v>
      </c>
      <c r="H167" s="4" t="s">
        <v>3022</v>
      </c>
      <c r="I167" s="4" t="s">
        <v>371</v>
      </c>
      <c r="J167" s="4" t="s">
        <v>24</v>
      </c>
      <c r="K167" s="28" t="s">
        <v>25</v>
      </c>
      <c r="L167" s="28">
        <v>381</v>
      </c>
      <c r="M167" s="4">
        <v>0</v>
      </c>
      <c r="N167" s="5">
        <v>44972</v>
      </c>
      <c r="O167" s="10">
        <v>45488</v>
      </c>
      <c r="P167" s="6">
        <f t="shared" ca="1" si="7"/>
        <v>45876</v>
      </c>
      <c r="Q167" s="7" t="str">
        <f t="shared" ca="1" si="8"/>
        <v>3 ano(s)</v>
      </c>
      <c r="R167" s="9">
        <f ca="1">IFERROR(_xlfn.DAYS(Tabela27271516583029313531213[[#This Row],[DIA HOJE]],Tabela27271516583029313531213[[#This Row],[Data Última Compra]]),"0")</f>
        <v>388</v>
      </c>
      <c r="S167" s="8" t="str">
        <f>IF(OR(J167="-",J167=0),"NUNCA COMPROU",
IF(AND(J167&gt;=1,J167&lt;=30),"&lt;=30 DIAS",
IF(AND(J167&gt;=1,J167&lt;=45),"45 DIAS",
IF(AND(J167&gt;=1,J167&lt;=60),"60 DIAS",
IF(AND(J167&gt;=1,J167&lt;=90),"90 DIAS",
"ACIMA DE 90 DIAS")))))</f>
        <v>ACIMA DE 90 DIAS</v>
      </c>
      <c r="T167" s="9" t="str">
        <f>UPPER(TEXT(Tabela27271516583029313531213[[#This Row],[Data de Cadastro]],"MMMM"))</f>
        <v>FEVEREIRO</v>
      </c>
      <c r="U167" s="9" t="str">
        <f>UPPER(TEXT(Tabela27271516583029313531213[[#This Row],[Data de Cadastro]],"AAAA"))</f>
        <v>2023</v>
      </c>
      <c r="V167" s="9" t="str">
        <f>UPPER(TEXT(Tabela27271516583029313531213[[#This Row],[Data Última Compra]],"MMM/AAA"))</f>
        <v>JUL/2024</v>
      </c>
    </row>
    <row r="168" spans="1:22" x14ac:dyDescent="0.25">
      <c r="A168" s="3">
        <f t="shared" si="6"/>
        <v>0</v>
      </c>
      <c r="B168" s="3" t="s">
        <v>3972</v>
      </c>
      <c r="C168" s="4" t="s">
        <v>2847</v>
      </c>
      <c r="D168" s="4">
        <v>382629</v>
      </c>
      <c r="E168" s="4" t="s">
        <v>368</v>
      </c>
      <c r="F168" s="4" t="s">
        <v>55</v>
      </c>
      <c r="G168" s="4" t="s">
        <v>56</v>
      </c>
      <c r="H168" s="4" t="s">
        <v>3021</v>
      </c>
      <c r="I168" s="4" t="s">
        <v>369</v>
      </c>
      <c r="J168" s="4" t="s">
        <v>40</v>
      </c>
      <c r="K168" s="28" t="s">
        <v>73</v>
      </c>
      <c r="L168" s="28">
        <v>895</v>
      </c>
      <c r="M168" s="4">
        <v>0</v>
      </c>
      <c r="N168" s="5">
        <v>44972</v>
      </c>
      <c r="O168" s="10">
        <v>44974</v>
      </c>
      <c r="P168" s="6">
        <f t="shared" ca="1" si="7"/>
        <v>45876</v>
      </c>
      <c r="Q168" s="7" t="str">
        <f t="shared" ca="1" si="8"/>
        <v>3 ano(s)</v>
      </c>
      <c r="R168" s="9">
        <f ca="1">IFERROR(_xlfn.DAYS(Tabela27271516583029313531213[[#This Row],[DIA HOJE]],Tabela27271516583029313531213[[#This Row],[Data Última Compra]]),"0")</f>
        <v>902</v>
      </c>
      <c r="S168" s="8" t="str">
        <f>IF(OR(J168="-",J168=0),"NUNCA COMPROU",
IF(AND(J168&gt;=1,J168&lt;=30),"&lt;=30 DIAS",
IF(AND(J168&gt;=1,J168&lt;=45),"45 DIAS",
IF(AND(J168&gt;=1,J168&lt;=60),"60 DIAS",
IF(AND(J168&gt;=1,J168&lt;=90),"90 DIAS",
"ACIMA DE 90 DIAS")))))</f>
        <v>ACIMA DE 90 DIAS</v>
      </c>
      <c r="T168" s="9" t="str">
        <f>UPPER(TEXT(Tabela27271516583029313531213[[#This Row],[Data de Cadastro]],"MMMM"))</f>
        <v>FEVEREIRO</v>
      </c>
      <c r="U168" s="9" t="str">
        <f>UPPER(TEXT(Tabela27271516583029313531213[[#This Row],[Data de Cadastro]],"AAAA"))</f>
        <v>2023</v>
      </c>
      <c r="V168" s="9" t="str">
        <f>UPPER(TEXT(Tabela27271516583029313531213[[#This Row],[Data Última Compra]],"MMM/AAA"))</f>
        <v>FEV/2023</v>
      </c>
    </row>
    <row r="169" spans="1:22" x14ac:dyDescent="0.25">
      <c r="A169" s="3">
        <f t="shared" si="6"/>
        <v>0</v>
      </c>
      <c r="B169" s="3" t="s">
        <v>3972</v>
      </c>
      <c r="C169" s="4" t="s">
        <v>2847</v>
      </c>
      <c r="D169" s="4">
        <v>384184</v>
      </c>
      <c r="E169" s="4" t="s">
        <v>372</v>
      </c>
      <c r="F169" s="4" t="s">
        <v>17</v>
      </c>
      <c r="G169" s="4" t="s">
        <v>18</v>
      </c>
      <c r="H169" s="4" t="s">
        <v>3023</v>
      </c>
      <c r="I169" s="4" t="s">
        <v>373</v>
      </c>
      <c r="J169" s="4" t="s">
        <v>40</v>
      </c>
      <c r="K169" s="28" t="s">
        <v>46</v>
      </c>
      <c r="L169" s="28">
        <v>93</v>
      </c>
      <c r="M169" s="4">
        <v>0</v>
      </c>
      <c r="N169" s="5">
        <v>44973</v>
      </c>
      <c r="O169" s="10">
        <v>45776</v>
      </c>
      <c r="P169" s="6">
        <f t="shared" ca="1" si="7"/>
        <v>45876</v>
      </c>
      <c r="Q169" s="7" t="str">
        <f t="shared" ca="1" si="8"/>
        <v>3 ano(s)</v>
      </c>
      <c r="R169" s="9">
        <f ca="1">IFERROR(_xlfn.DAYS(Tabela27271516583029313531213[[#This Row],[DIA HOJE]],Tabela27271516583029313531213[[#This Row],[Data Última Compra]]),"0")</f>
        <v>100</v>
      </c>
      <c r="S169" s="8" t="str">
        <f>IF(OR(J169="-",J169=0),"NUNCA COMPROU",
IF(AND(J169&gt;=1,J169&lt;=30),"&lt;=30 DIAS",
IF(AND(J169&gt;=1,J169&lt;=45),"45 DIAS",
IF(AND(J169&gt;=1,J169&lt;=60),"60 DIAS",
IF(AND(J169&gt;=1,J169&lt;=90),"90 DIAS",
"ACIMA DE 90 DIAS")))))</f>
        <v>ACIMA DE 90 DIAS</v>
      </c>
      <c r="T169" s="9" t="str">
        <f>UPPER(TEXT(Tabela27271516583029313531213[[#This Row],[Data de Cadastro]],"MMMM"))</f>
        <v>FEVEREIRO</v>
      </c>
      <c r="U169" s="9" t="str">
        <f>UPPER(TEXT(Tabela27271516583029313531213[[#This Row],[Data de Cadastro]],"AAAA"))</f>
        <v>2023</v>
      </c>
      <c r="V169" s="9" t="str">
        <f>UPPER(TEXT(Tabela27271516583029313531213[[#This Row],[Data Última Compra]],"MMM/AAA"))</f>
        <v>ABR/2025</v>
      </c>
    </row>
    <row r="170" spans="1:22" x14ac:dyDescent="0.25">
      <c r="A170" s="3">
        <f t="shared" si="6"/>
        <v>0</v>
      </c>
      <c r="B170" s="3" t="s">
        <v>3972</v>
      </c>
      <c r="C170" s="4" t="s">
        <v>2847</v>
      </c>
      <c r="D170" s="4">
        <v>385693</v>
      </c>
      <c r="E170" s="4" t="s">
        <v>374</v>
      </c>
      <c r="F170" s="4" t="s">
        <v>17</v>
      </c>
      <c r="G170" s="4" t="s">
        <v>18</v>
      </c>
      <c r="H170" s="4" t="s">
        <v>3024</v>
      </c>
      <c r="I170" s="4" t="s">
        <v>375</v>
      </c>
      <c r="J170" s="4" t="s">
        <v>53</v>
      </c>
      <c r="K170" s="28" t="s">
        <v>21</v>
      </c>
      <c r="L170" s="28">
        <v>310</v>
      </c>
      <c r="M170" s="4">
        <v>0</v>
      </c>
      <c r="N170" s="5">
        <v>44974</v>
      </c>
      <c r="O170" s="10">
        <v>45559</v>
      </c>
      <c r="P170" s="6">
        <f t="shared" ca="1" si="7"/>
        <v>45876</v>
      </c>
      <c r="Q170" s="7" t="str">
        <f t="shared" ca="1" si="8"/>
        <v>3 ano(s)</v>
      </c>
      <c r="R170" s="9">
        <f ca="1">IFERROR(_xlfn.DAYS(Tabela27271516583029313531213[[#This Row],[DIA HOJE]],Tabela27271516583029313531213[[#This Row],[Data Última Compra]]),"0")</f>
        <v>317</v>
      </c>
      <c r="S170" s="8" t="str">
        <f>IF(OR(J170="-",J170=0),"NUNCA COMPROU",
IF(AND(J170&gt;=1,J170&lt;=30),"&lt;=30 DIAS",
IF(AND(J170&gt;=1,J170&lt;=45),"45 DIAS",
IF(AND(J170&gt;=1,J170&lt;=60),"60 DIAS",
IF(AND(J170&gt;=1,J170&lt;=90),"90 DIAS",
"ACIMA DE 90 DIAS")))))</f>
        <v>ACIMA DE 90 DIAS</v>
      </c>
      <c r="T170" s="9" t="str">
        <f>UPPER(TEXT(Tabela27271516583029313531213[[#This Row],[Data de Cadastro]],"MMMM"))</f>
        <v>FEVEREIRO</v>
      </c>
      <c r="U170" s="9" t="str">
        <f>UPPER(TEXT(Tabela27271516583029313531213[[#This Row],[Data de Cadastro]],"AAAA"))</f>
        <v>2023</v>
      </c>
      <c r="V170" s="9" t="str">
        <f>UPPER(TEXT(Tabela27271516583029313531213[[#This Row],[Data Última Compra]],"MMM/AAA"))</f>
        <v>SET/2024</v>
      </c>
    </row>
    <row r="171" spans="1:22" x14ac:dyDescent="0.25">
      <c r="A171" s="3">
        <f t="shared" si="6"/>
        <v>0</v>
      </c>
      <c r="B171" s="3" t="s">
        <v>3972</v>
      </c>
      <c r="C171" s="4" t="s">
        <v>2847</v>
      </c>
      <c r="D171" s="4">
        <v>390564</v>
      </c>
      <c r="E171" s="4" t="s">
        <v>376</v>
      </c>
      <c r="F171" s="4" t="s">
        <v>17</v>
      </c>
      <c r="G171" s="4" t="s">
        <v>18</v>
      </c>
      <c r="H171" s="4" t="s">
        <v>3025</v>
      </c>
      <c r="I171" s="4" t="s">
        <v>377</v>
      </c>
      <c r="J171" s="4" t="s">
        <v>24</v>
      </c>
      <c r="K171" s="28" t="s">
        <v>25</v>
      </c>
      <c r="L171" s="28">
        <v>294</v>
      </c>
      <c r="M171" s="4">
        <v>0</v>
      </c>
      <c r="N171" s="5">
        <v>44979</v>
      </c>
      <c r="O171" s="10">
        <v>45575</v>
      </c>
      <c r="P171" s="6">
        <f t="shared" ca="1" si="7"/>
        <v>45876</v>
      </c>
      <c r="Q171" s="7" t="str">
        <f t="shared" ca="1" si="8"/>
        <v>2 ano(s)</v>
      </c>
      <c r="R171" s="9">
        <f ca="1">IFERROR(_xlfn.DAYS(Tabela27271516583029313531213[[#This Row],[DIA HOJE]],Tabela27271516583029313531213[[#This Row],[Data Última Compra]]),"0")</f>
        <v>301</v>
      </c>
      <c r="S171" s="8" t="str">
        <f>IF(OR(J171="-",J171=0),"NUNCA COMPROU",
IF(AND(J171&gt;=1,J171&lt;=30),"&lt;=30 DIAS",
IF(AND(J171&gt;=1,J171&lt;=45),"45 DIAS",
IF(AND(J171&gt;=1,J171&lt;=60),"60 DIAS",
IF(AND(J171&gt;=1,J171&lt;=90),"90 DIAS",
"ACIMA DE 90 DIAS")))))</f>
        <v>ACIMA DE 90 DIAS</v>
      </c>
      <c r="T171" s="9" t="str">
        <f>UPPER(TEXT(Tabela27271516583029313531213[[#This Row],[Data de Cadastro]],"MMMM"))</f>
        <v>FEVEREIRO</v>
      </c>
      <c r="U171" s="9" t="str">
        <f>UPPER(TEXT(Tabela27271516583029313531213[[#This Row],[Data de Cadastro]],"AAAA"))</f>
        <v>2023</v>
      </c>
      <c r="V171" s="9" t="str">
        <f>UPPER(TEXT(Tabela27271516583029313531213[[#This Row],[Data Última Compra]],"MMM/AAA"))</f>
        <v>OUT/2024</v>
      </c>
    </row>
    <row r="172" spans="1:22" x14ac:dyDescent="0.25">
      <c r="A172" s="3">
        <f t="shared" si="6"/>
        <v>2</v>
      </c>
      <c r="B172" s="3" t="s">
        <v>3972</v>
      </c>
      <c r="C172" s="4" t="s">
        <v>2849</v>
      </c>
      <c r="D172" s="4">
        <v>392711</v>
      </c>
      <c r="E172" s="4" t="s">
        <v>378</v>
      </c>
      <c r="F172" s="4" t="s">
        <v>17</v>
      </c>
      <c r="G172" s="4" t="s">
        <v>18</v>
      </c>
      <c r="H172" s="4" t="s">
        <v>3026</v>
      </c>
      <c r="I172" s="4" t="s">
        <v>379</v>
      </c>
      <c r="J172" s="4" t="s">
        <v>40</v>
      </c>
      <c r="K172" s="28" t="s">
        <v>59</v>
      </c>
      <c r="L172" s="28">
        <v>14</v>
      </c>
      <c r="M172" s="4">
        <v>2</v>
      </c>
      <c r="N172" s="5">
        <v>44981</v>
      </c>
      <c r="O172" s="10">
        <v>45855</v>
      </c>
      <c r="P172" s="6">
        <f t="shared" ca="1" si="7"/>
        <v>45876</v>
      </c>
      <c r="Q172" s="7" t="str">
        <f t="shared" ca="1" si="8"/>
        <v>2 ano(s)</v>
      </c>
      <c r="R172" s="9">
        <f ca="1">IFERROR(_xlfn.DAYS(Tabela27271516583029313531213[[#This Row],[DIA HOJE]],Tabela27271516583029313531213[[#This Row],[Data Última Compra]]),"0")</f>
        <v>21</v>
      </c>
      <c r="S172" s="8" t="str">
        <f>IF(OR(J172="-",J172=0),"NUNCA COMPROU",
IF(AND(J172&gt;=1,J172&lt;=30),"&lt;=30 DIAS",
IF(AND(J172&gt;=1,J172&lt;=45),"45 DIAS",
IF(AND(J172&gt;=1,J172&lt;=60),"60 DIAS",
IF(AND(J172&gt;=1,J172&lt;=90),"90 DIAS",
"ACIMA DE 90 DIAS")))))</f>
        <v>ACIMA DE 90 DIAS</v>
      </c>
      <c r="T172" s="9" t="str">
        <f>UPPER(TEXT(Tabela27271516583029313531213[[#This Row],[Data de Cadastro]],"MMMM"))</f>
        <v>FEVEREIRO</v>
      </c>
      <c r="U172" s="9" t="str">
        <f>UPPER(TEXT(Tabela27271516583029313531213[[#This Row],[Data de Cadastro]],"AAAA"))</f>
        <v>2023</v>
      </c>
      <c r="V172" s="9" t="str">
        <f>UPPER(TEXT(Tabela27271516583029313531213[[#This Row],[Data Última Compra]],"MMM/AAA"))</f>
        <v>JUL/2025</v>
      </c>
    </row>
    <row r="173" spans="1:22" x14ac:dyDescent="0.25">
      <c r="A173" s="3">
        <f t="shared" si="6"/>
        <v>0</v>
      </c>
      <c r="B173" s="3" t="s">
        <v>3972</v>
      </c>
      <c r="C173" s="4" t="s">
        <v>2847</v>
      </c>
      <c r="D173" s="4">
        <v>397005</v>
      </c>
      <c r="E173" s="4" t="s">
        <v>380</v>
      </c>
      <c r="F173" s="4" t="s">
        <v>17</v>
      </c>
      <c r="G173" s="4" t="s">
        <v>18</v>
      </c>
      <c r="H173" s="4" t="s">
        <v>3027</v>
      </c>
      <c r="I173" s="4" t="s">
        <v>381</v>
      </c>
      <c r="J173" s="4" t="s">
        <v>24</v>
      </c>
      <c r="K173" s="28" t="s">
        <v>25</v>
      </c>
      <c r="L173" s="28">
        <v>280</v>
      </c>
      <c r="M173" s="4">
        <v>0</v>
      </c>
      <c r="N173" s="5">
        <v>44984</v>
      </c>
      <c r="O173" s="10">
        <v>45589</v>
      </c>
      <c r="P173" s="6">
        <f t="shared" ca="1" si="7"/>
        <v>45876</v>
      </c>
      <c r="Q173" s="7" t="str">
        <f t="shared" ca="1" si="8"/>
        <v>2 ano(s)</v>
      </c>
      <c r="R173" s="9">
        <f ca="1">IFERROR(_xlfn.DAYS(Tabela27271516583029313531213[[#This Row],[DIA HOJE]],Tabela27271516583029313531213[[#This Row],[Data Última Compra]]),"0")</f>
        <v>287</v>
      </c>
      <c r="S173" s="8" t="str">
        <f>IF(OR(J173="-",J173=0),"NUNCA COMPROU",
IF(AND(J173&gt;=1,J173&lt;=30),"&lt;=30 DIAS",
IF(AND(J173&gt;=1,J173&lt;=45),"45 DIAS",
IF(AND(J173&gt;=1,J173&lt;=60),"60 DIAS",
IF(AND(J173&gt;=1,J173&lt;=90),"90 DIAS",
"ACIMA DE 90 DIAS")))))</f>
        <v>ACIMA DE 90 DIAS</v>
      </c>
      <c r="T173" s="9" t="str">
        <f>UPPER(TEXT(Tabela27271516583029313531213[[#This Row],[Data de Cadastro]],"MMMM"))</f>
        <v>FEVEREIRO</v>
      </c>
      <c r="U173" s="9" t="str">
        <f>UPPER(TEXT(Tabela27271516583029313531213[[#This Row],[Data de Cadastro]],"AAAA"))</f>
        <v>2023</v>
      </c>
      <c r="V173" s="9" t="str">
        <f>UPPER(TEXT(Tabela27271516583029313531213[[#This Row],[Data Última Compra]],"MMM/AAA"))</f>
        <v>OUT/2024</v>
      </c>
    </row>
    <row r="174" spans="1:22" x14ac:dyDescent="0.25">
      <c r="A174" s="3">
        <f t="shared" si="6"/>
        <v>0</v>
      </c>
      <c r="B174" s="3" t="s">
        <v>3972</v>
      </c>
      <c r="C174" s="4" t="s">
        <v>2847</v>
      </c>
      <c r="D174" s="4">
        <v>397125</v>
      </c>
      <c r="E174" s="4" t="s">
        <v>382</v>
      </c>
      <c r="F174" s="4" t="s">
        <v>17</v>
      </c>
      <c r="G174" s="4" t="s">
        <v>18</v>
      </c>
      <c r="H174" s="4" t="s">
        <v>3028</v>
      </c>
      <c r="I174" s="4" t="s">
        <v>383</v>
      </c>
      <c r="J174" s="4" t="s">
        <v>76</v>
      </c>
      <c r="K174" s="28" t="s">
        <v>77</v>
      </c>
      <c r="L174" s="28">
        <v>264</v>
      </c>
      <c r="M174" s="4">
        <v>0</v>
      </c>
      <c r="N174" s="5">
        <v>44984</v>
      </c>
      <c r="O174" s="10">
        <v>45605</v>
      </c>
      <c r="P174" s="6">
        <f t="shared" ca="1" si="7"/>
        <v>45876</v>
      </c>
      <c r="Q174" s="7" t="str">
        <f t="shared" ca="1" si="8"/>
        <v>2 ano(s)</v>
      </c>
      <c r="R174" s="9">
        <f ca="1">IFERROR(_xlfn.DAYS(Tabela27271516583029313531213[[#This Row],[DIA HOJE]],Tabela27271516583029313531213[[#This Row],[Data Última Compra]]),"0")</f>
        <v>271</v>
      </c>
      <c r="S174" s="8" t="str">
        <f>IF(OR(J174="-",J174=0),"NUNCA COMPROU",
IF(AND(J174&gt;=1,J174&lt;=30),"&lt;=30 DIAS",
IF(AND(J174&gt;=1,J174&lt;=45),"45 DIAS",
IF(AND(J174&gt;=1,J174&lt;=60),"60 DIAS",
IF(AND(J174&gt;=1,J174&lt;=90),"90 DIAS",
"ACIMA DE 90 DIAS")))))</f>
        <v>ACIMA DE 90 DIAS</v>
      </c>
      <c r="T174" s="9" t="str">
        <f>UPPER(TEXT(Tabela27271516583029313531213[[#This Row],[Data de Cadastro]],"MMMM"))</f>
        <v>FEVEREIRO</v>
      </c>
      <c r="U174" s="9" t="str">
        <f>UPPER(TEXT(Tabela27271516583029313531213[[#This Row],[Data de Cadastro]],"AAAA"))</f>
        <v>2023</v>
      </c>
      <c r="V174" s="9" t="str">
        <f>UPPER(TEXT(Tabela27271516583029313531213[[#This Row],[Data Última Compra]],"MMM/AAA"))</f>
        <v>NOV/2024</v>
      </c>
    </row>
    <row r="175" spans="1:22" x14ac:dyDescent="0.25">
      <c r="A175" s="3" t="str">
        <f t="shared" si="6"/>
        <v>&gt;=3</v>
      </c>
      <c r="B175" s="3" t="s">
        <v>3972</v>
      </c>
      <c r="C175" s="4" t="s">
        <v>2849</v>
      </c>
      <c r="D175" s="4">
        <v>398526</v>
      </c>
      <c r="E175" s="4" t="s">
        <v>384</v>
      </c>
      <c r="F175" s="4" t="s">
        <v>17</v>
      </c>
      <c r="G175" s="4" t="s">
        <v>18</v>
      </c>
      <c r="H175" s="4" t="s">
        <v>3029</v>
      </c>
      <c r="I175" s="4" t="s">
        <v>385</v>
      </c>
      <c r="J175" s="4" t="s">
        <v>40</v>
      </c>
      <c r="K175" s="28" t="s">
        <v>59</v>
      </c>
      <c r="L175" s="28">
        <v>15</v>
      </c>
      <c r="M175" s="4">
        <v>3</v>
      </c>
      <c r="N175" s="5">
        <v>44985</v>
      </c>
      <c r="O175" s="10">
        <v>45854</v>
      </c>
      <c r="P175" s="6">
        <f t="shared" ca="1" si="7"/>
        <v>45876</v>
      </c>
      <c r="Q175" s="7" t="str">
        <f t="shared" ca="1" si="8"/>
        <v>2 ano(s)</v>
      </c>
      <c r="R175" s="9">
        <f ca="1">IFERROR(_xlfn.DAYS(Tabela27271516583029313531213[[#This Row],[DIA HOJE]],Tabela27271516583029313531213[[#This Row],[Data Última Compra]]),"0")</f>
        <v>22</v>
      </c>
      <c r="S175" s="8" t="str">
        <f>IF(OR(J175="-",J175=0),"NUNCA COMPROU",
IF(AND(J175&gt;=1,J175&lt;=30),"&lt;=30 DIAS",
IF(AND(J175&gt;=1,J175&lt;=45),"45 DIAS",
IF(AND(J175&gt;=1,J175&lt;=60),"60 DIAS",
IF(AND(J175&gt;=1,J175&lt;=90),"90 DIAS",
"ACIMA DE 90 DIAS")))))</f>
        <v>ACIMA DE 90 DIAS</v>
      </c>
      <c r="T175" s="9" t="str">
        <f>UPPER(TEXT(Tabela27271516583029313531213[[#This Row],[Data de Cadastro]],"MMMM"))</f>
        <v>FEVEREIRO</v>
      </c>
      <c r="U175" s="9" t="str">
        <f>UPPER(TEXT(Tabela27271516583029313531213[[#This Row],[Data de Cadastro]],"AAAA"))</f>
        <v>2023</v>
      </c>
      <c r="V175" s="9" t="str">
        <f>UPPER(TEXT(Tabela27271516583029313531213[[#This Row],[Data Última Compra]],"MMM/AAA"))</f>
        <v>JUL/2025</v>
      </c>
    </row>
    <row r="176" spans="1:22" x14ac:dyDescent="0.25">
      <c r="A176" s="3">
        <f t="shared" si="6"/>
        <v>2</v>
      </c>
      <c r="B176" s="3" t="s">
        <v>3972</v>
      </c>
      <c r="C176" s="4" t="s">
        <v>2849</v>
      </c>
      <c r="D176" s="4">
        <v>401691</v>
      </c>
      <c r="E176" s="4" t="s">
        <v>388</v>
      </c>
      <c r="F176" s="4" t="s">
        <v>17</v>
      </c>
      <c r="G176" s="4" t="s">
        <v>18</v>
      </c>
      <c r="H176" s="4" t="s">
        <v>3031</v>
      </c>
      <c r="I176" s="4" t="s">
        <v>389</v>
      </c>
      <c r="J176" s="4" t="s">
        <v>24</v>
      </c>
      <c r="K176" s="28" t="s">
        <v>25</v>
      </c>
      <c r="L176" s="28">
        <v>21</v>
      </c>
      <c r="M176" s="4">
        <v>2</v>
      </c>
      <c r="N176" s="5">
        <v>44987</v>
      </c>
      <c r="O176" s="10">
        <v>45848</v>
      </c>
      <c r="P176" s="6">
        <f t="shared" ca="1" si="7"/>
        <v>45876</v>
      </c>
      <c r="Q176" s="7" t="str">
        <f t="shared" ca="1" si="8"/>
        <v>2 ano(s)</v>
      </c>
      <c r="R176" s="9">
        <f ca="1">IFERROR(_xlfn.DAYS(Tabela27271516583029313531213[[#This Row],[DIA HOJE]],Tabela27271516583029313531213[[#This Row],[Data Última Compra]]),"0")</f>
        <v>28</v>
      </c>
      <c r="S176" s="8" t="str">
        <f>IF(OR(J176="-",J176=0),"NUNCA COMPROU",
IF(AND(J176&gt;=1,J176&lt;=30),"&lt;=30 DIAS",
IF(AND(J176&gt;=1,J176&lt;=45),"45 DIAS",
IF(AND(J176&gt;=1,J176&lt;=60),"60 DIAS",
IF(AND(J176&gt;=1,J176&lt;=90),"90 DIAS",
"ACIMA DE 90 DIAS")))))</f>
        <v>ACIMA DE 90 DIAS</v>
      </c>
      <c r="T176" s="9" t="str">
        <f>UPPER(TEXT(Tabela27271516583029313531213[[#This Row],[Data de Cadastro]],"MMMM"))</f>
        <v>MARÇO</v>
      </c>
      <c r="U176" s="9" t="str">
        <f>UPPER(TEXT(Tabela27271516583029313531213[[#This Row],[Data de Cadastro]],"AAAA"))</f>
        <v>2023</v>
      </c>
      <c r="V176" s="9" t="str">
        <f>UPPER(TEXT(Tabela27271516583029313531213[[#This Row],[Data Última Compra]],"MMM/AAA"))</f>
        <v>JUL/2025</v>
      </c>
    </row>
    <row r="177" spans="1:22" x14ac:dyDescent="0.25">
      <c r="A177" s="3">
        <f t="shared" si="6"/>
        <v>2</v>
      </c>
      <c r="B177" s="3" t="s">
        <v>3972</v>
      </c>
      <c r="C177" s="4" t="s">
        <v>2849</v>
      </c>
      <c r="D177" s="4">
        <v>401557</v>
      </c>
      <c r="E177" s="4" t="s">
        <v>386</v>
      </c>
      <c r="F177" s="4" t="s">
        <v>17</v>
      </c>
      <c r="G177" s="4" t="s">
        <v>18</v>
      </c>
      <c r="H177" s="4" t="s">
        <v>3030</v>
      </c>
      <c r="I177" s="4" t="s">
        <v>387</v>
      </c>
      <c r="J177" s="4" t="s">
        <v>40</v>
      </c>
      <c r="K177" s="28" t="s">
        <v>59</v>
      </c>
      <c r="L177" s="28">
        <v>9</v>
      </c>
      <c r="M177" s="4">
        <v>2</v>
      </c>
      <c r="N177" s="5">
        <v>44987</v>
      </c>
      <c r="O177" s="10">
        <v>45860</v>
      </c>
      <c r="P177" s="6">
        <f t="shared" ca="1" si="7"/>
        <v>45876</v>
      </c>
      <c r="Q177" s="7" t="str">
        <f t="shared" ca="1" si="8"/>
        <v>2 ano(s)</v>
      </c>
      <c r="R177" s="9">
        <f ca="1">IFERROR(_xlfn.DAYS(Tabela27271516583029313531213[[#This Row],[DIA HOJE]],Tabela27271516583029313531213[[#This Row],[Data Última Compra]]),"0")</f>
        <v>16</v>
      </c>
      <c r="S177" s="8" t="str">
        <f>IF(OR(J177="-",J177=0),"NUNCA COMPROU",
IF(AND(J177&gt;=1,J177&lt;=30),"&lt;=30 DIAS",
IF(AND(J177&gt;=1,J177&lt;=45),"45 DIAS",
IF(AND(J177&gt;=1,J177&lt;=60),"60 DIAS",
IF(AND(J177&gt;=1,J177&lt;=90),"90 DIAS",
"ACIMA DE 90 DIAS")))))</f>
        <v>ACIMA DE 90 DIAS</v>
      </c>
      <c r="T177" s="9" t="str">
        <f>UPPER(TEXT(Tabela27271516583029313531213[[#This Row],[Data de Cadastro]],"MMMM"))</f>
        <v>MARÇO</v>
      </c>
      <c r="U177" s="9" t="str">
        <f>UPPER(TEXT(Tabela27271516583029313531213[[#This Row],[Data de Cadastro]],"AAAA"))</f>
        <v>2023</v>
      </c>
      <c r="V177" s="9" t="str">
        <f>UPPER(TEXT(Tabela27271516583029313531213[[#This Row],[Data Última Compra]],"MMM/AAA"))</f>
        <v>JUL/2025</v>
      </c>
    </row>
    <row r="178" spans="1:22" x14ac:dyDescent="0.25">
      <c r="A178" s="3">
        <f t="shared" si="6"/>
        <v>0</v>
      </c>
      <c r="B178" s="3" t="s">
        <v>3972</v>
      </c>
      <c r="C178" s="4" t="s">
        <v>2847</v>
      </c>
      <c r="D178" s="4">
        <v>407321</v>
      </c>
      <c r="E178" s="4" t="s">
        <v>390</v>
      </c>
      <c r="F178" s="4" t="s">
        <v>17</v>
      </c>
      <c r="G178" s="4" t="s">
        <v>18</v>
      </c>
      <c r="H178" s="4" t="s">
        <v>3032</v>
      </c>
      <c r="I178" s="4" t="s">
        <v>391</v>
      </c>
      <c r="J178" s="4" t="s">
        <v>40</v>
      </c>
      <c r="K178" s="28" t="s">
        <v>31</v>
      </c>
      <c r="L178" s="28">
        <v>238</v>
      </c>
      <c r="M178" s="4">
        <v>0</v>
      </c>
      <c r="N178" s="5">
        <v>44991</v>
      </c>
      <c r="O178" s="10">
        <v>45631</v>
      </c>
      <c r="P178" s="6">
        <f t="shared" ca="1" si="7"/>
        <v>45876</v>
      </c>
      <c r="Q178" s="7" t="str">
        <f t="shared" ca="1" si="8"/>
        <v>2 ano(s)</v>
      </c>
      <c r="R178" s="9">
        <f ca="1">IFERROR(_xlfn.DAYS(Tabela27271516583029313531213[[#This Row],[DIA HOJE]],Tabela27271516583029313531213[[#This Row],[Data Última Compra]]),"0")</f>
        <v>245</v>
      </c>
      <c r="S178" s="8" t="str">
        <f>IF(OR(J178="-",J178=0),"NUNCA COMPROU",
IF(AND(J178&gt;=1,J178&lt;=30),"&lt;=30 DIAS",
IF(AND(J178&gt;=1,J178&lt;=45),"45 DIAS",
IF(AND(J178&gt;=1,J178&lt;=60),"60 DIAS",
IF(AND(J178&gt;=1,J178&lt;=90),"90 DIAS",
"ACIMA DE 90 DIAS")))))</f>
        <v>ACIMA DE 90 DIAS</v>
      </c>
      <c r="T178" s="9" t="str">
        <f>UPPER(TEXT(Tabela27271516583029313531213[[#This Row],[Data de Cadastro]],"MMMM"))</f>
        <v>MARÇO</v>
      </c>
      <c r="U178" s="9" t="str">
        <f>UPPER(TEXT(Tabela27271516583029313531213[[#This Row],[Data de Cadastro]],"AAAA"))</f>
        <v>2023</v>
      </c>
      <c r="V178" s="9" t="str">
        <f>UPPER(TEXT(Tabela27271516583029313531213[[#This Row],[Data Última Compra]],"MMM/AAA"))</f>
        <v>DEZ/2024</v>
      </c>
    </row>
    <row r="179" spans="1:22" x14ac:dyDescent="0.25">
      <c r="A179" s="3">
        <f t="shared" si="6"/>
        <v>0</v>
      </c>
      <c r="B179" s="3" t="s">
        <v>3972</v>
      </c>
      <c r="C179" s="4" t="s">
        <v>2847</v>
      </c>
      <c r="D179" s="4">
        <v>407369</v>
      </c>
      <c r="E179" s="4" t="s">
        <v>392</v>
      </c>
      <c r="F179" s="4" t="s">
        <v>17</v>
      </c>
      <c r="G179" s="4" t="s">
        <v>18</v>
      </c>
      <c r="H179" s="4" t="s">
        <v>3033</v>
      </c>
      <c r="I179" s="4" t="s">
        <v>393</v>
      </c>
      <c r="J179" s="4" t="s">
        <v>40</v>
      </c>
      <c r="K179" s="28" t="s">
        <v>46</v>
      </c>
      <c r="L179" s="28">
        <v>491</v>
      </c>
      <c r="M179" s="4">
        <v>0</v>
      </c>
      <c r="N179" s="5">
        <v>44991</v>
      </c>
      <c r="O179" s="10">
        <v>45378</v>
      </c>
      <c r="P179" s="6">
        <f t="shared" ca="1" si="7"/>
        <v>45876</v>
      </c>
      <c r="Q179" s="7" t="str">
        <f t="shared" ca="1" si="8"/>
        <v>2 ano(s)</v>
      </c>
      <c r="R179" s="9">
        <f ca="1">IFERROR(_xlfn.DAYS(Tabela27271516583029313531213[[#This Row],[DIA HOJE]],Tabela27271516583029313531213[[#This Row],[Data Última Compra]]),"0")</f>
        <v>498</v>
      </c>
      <c r="S179" s="8" t="str">
        <f>IF(OR(J179="-",J179=0),"NUNCA COMPROU",
IF(AND(J179&gt;=1,J179&lt;=30),"&lt;=30 DIAS",
IF(AND(J179&gt;=1,J179&lt;=45),"45 DIAS",
IF(AND(J179&gt;=1,J179&lt;=60),"60 DIAS",
IF(AND(J179&gt;=1,J179&lt;=90),"90 DIAS",
"ACIMA DE 90 DIAS")))))</f>
        <v>ACIMA DE 90 DIAS</v>
      </c>
      <c r="T179" s="9" t="str">
        <f>UPPER(TEXT(Tabela27271516583029313531213[[#This Row],[Data de Cadastro]],"MMMM"))</f>
        <v>MARÇO</v>
      </c>
      <c r="U179" s="9" t="str">
        <f>UPPER(TEXT(Tabela27271516583029313531213[[#This Row],[Data de Cadastro]],"AAAA"))</f>
        <v>2023</v>
      </c>
      <c r="V179" s="9" t="str">
        <f>UPPER(TEXT(Tabela27271516583029313531213[[#This Row],[Data Última Compra]],"MMM/AAA"))</f>
        <v>MAR/2024</v>
      </c>
    </row>
    <row r="180" spans="1:22" x14ac:dyDescent="0.25">
      <c r="A180" s="3">
        <f t="shared" si="6"/>
        <v>0</v>
      </c>
      <c r="B180" s="3" t="s">
        <v>3972</v>
      </c>
      <c r="C180" s="4" t="s">
        <v>2847</v>
      </c>
      <c r="D180" s="4">
        <v>408434</v>
      </c>
      <c r="E180" s="4" t="s">
        <v>394</v>
      </c>
      <c r="F180" s="4" t="s">
        <v>55</v>
      </c>
      <c r="G180" s="4" t="s">
        <v>128</v>
      </c>
      <c r="H180" s="4" t="s">
        <v>3034</v>
      </c>
      <c r="I180" s="4" t="s">
        <v>395</v>
      </c>
      <c r="J180" s="4" t="s">
        <v>67</v>
      </c>
      <c r="K180" s="28" t="s">
        <v>59</v>
      </c>
      <c r="L180" s="28">
        <v>791</v>
      </c>
      <c r="M180" s="4">
        <v>0</v>
      </c>
      <c r="N180" s="5">
        <v>44992</v>
      </c>
      <c r="O180" s="10">
        <v>45078</v>
      </c>
      <c r="P180" s="6">
        <f t="shared" ca="1" si="7"/>
        <v>45876</v>
      </c>
      <c r="Q180" s="7" t="str">
        <f t="shared" ca="1" si="8"/>
        <v>2 ano(s)</v>
      </c>
      <c r="R180" s="9">
        <f ca="1">IFERROR(_xlfn.DAYS(Tabela27271516583029313531213[[#This Row],[DIA HOJE]],Tabela27271516583029313531213[[#This Row],[Data Última Compra]]),"0")</f>
        <v>798</v>
      </c>
      <c r="S180" s="8" t="str">
        <f>IF(OR(J180="-",J180=0),"NUNCA COMPROU",
IF(AND(J180&gt;=1,J180&lt;=30),"&lt;=30 DIAS",
IF(AND(J180&gt;=1,J180&lt;=45),"45 DIAS",
IF(AND(J180&gt;=1,J180&lt;=60),"60 DIAS",
IF(AND(J180&gt;=1,J180&lt;=90),"90 DIAS",
"ACIMA DE 90 DIAS")))))</f>
        <v>ACIMA DE 90 DIAS</v>
      </c>
      <c r="T180" s="9" t="str">
        <f>UPPER(TEXT(Tabela27271516583029313531213[[#This Row],[Data de Cadastro]],"MMMM"))</f>
        <v>MARÇO</v>
      </c>
      <c r="U180" s="9" t="str">
        <f>UPPER(TEXT(Tabela27271516583029313531213[[#This Row],[Data de Cadastro]],"AAAA"))</f>
        <v>2023</v>
      </c>
      <c r="V180" s="9" t="str">
        <f>UPPER(TEXT(Tabela27271516583029313531213[[#This Row],[Data Última Compra]],"MMM/AAA"))</f>
        <v>JUN/2023</v>
      </c>
    </row>
    <row r="181" spans="1:22" x14ac:dyDescent="0.25">
      <c r="A181" s="3">
        <f t="shared" si="6"/>
        <v>0</v>
      </c>
      <c r="B181" s="3" t="s">
        <v>3972</v>
      </c>
      <c r="C181" s="4" t="s">
        <v>2847</v>
      </c>
      <c r="D181" s="4">
        <v>409595</v>
      </c>
      <c r="E181" s="4" t="s">
        <v>397</v>
      </c>
      <c r="F181" s="4" t="s">
        <v>17</v>
      </c>
      <c r="G181" s="4" t="s">
        <v>18</v>
      </c>
      <c r="H181" s="4" t="s">
        <v>3036</v>
      </c>
      <c r="I181" s="4" t="s">
        <v>398</v>
      </c>
      <c r="J181" s="4" t="s">
        <v>40</v>
      </c>
      <c r="K181" s="28" t="s">
        <v>77</v>
      </c>
      <c r="L181" s="28">
        <v>356</v>
      </c>
      <c r="M181" s="4">
        <v>0</v>
      </c>
      <c r="N181" s="5">
        <v>44993</v>
      </c>
      <c r="O181" s="10">
        <v>45513</v>
      </c>
      <c r="P181" s="6">
        <f t="shared" ca="1" si="7"/>
        <v>45876</v>
      </c>
      <c r="Q181" s="7" t="str">
        <f t="shared" ca="1" si="8"/>
        <v>2 ano(s)</v>
      </c>
      <c r="R181" s="9">
        <f ca="1">IFERROR(_xlfn.DAYS(Tabela27271516583029313531213[[#This Row],[DIA HOJE]],Tabela27271516583029313531213[[#This Row],[Data Última Compra]]),"0")</f>
        <v>363</v>
      </c>
      <c r="S181" s="8" t="str">
        <f>IF(OR(J181="-",J181=0),"NUNCA COMPROU",
IF(AND(J181&gt;=1,J181&lt;=30),"&lt;=30 DIAS",
IF(AND(J181&gt;=1,J181&lt;=45),"45 DIAS",
IF(AND(J181&gt;=1,J181&lt;=60),"60 DIAS",
IF(AND(J181&gt;=1,J181&lt;=90),"90 DIAS",
"ACIMA DE 90 DIAS")))))</f>
        <v>ACIMA DE 90 DIAS</v>
      </c>
      <c r="T181" s="9" t="str">
        <f>UPPER(TEXT(Tabela27271516583029313531213[[#This Row],[Data de Cadastro]],"MMMM"))</f>
        <v>MARÇO</v>
      </c>
      <c r="U181" s="9" t="str">
        <f>UPPER(TEXT(Tabela27271516583029313531213[[#This Row],[Data de Cadastro]],"AAAA"))</f>
        <v>2023</v>
      </c>
      <c r="V181" s="9" t="str">
        <f>UPPER(TEXT(Tabela27271516583029313531213[[#This Row],[Data Última Compra]],"MMM/AAA"))</f>
        <v>AGO/2024</v>
      </c>
    </row>
    <row r="182" spans="1:22" x14ac:dyDescent="0.25">
      <c r="A182" s="3">
        <f t="shared" si="6"/>
        <v>0</v>
      </c>
      <c r="B182" s="3" t="s">
        <v>3972</v>
      </c>
      <c r="C182" s="4" t="s">
        <v>2847</v>
      </c>
      <c r="D182" s="4">
        <v>409557</v>
      </c>
      <c r="E182" s="4" t="s">
        <v>396</v>
      </c>
      <c r="F182" s="4" t="s">
        <v>17</v>
      </c>
      <c r="G182" s="4" t="s">
        <v>18</v>
      </c>
      <c r="H182" s="4" t="s">
        <v>3035</v>
      </c>
      <c r="I182" s="4" t="s">
        <v>48</v>
      </c>
      <c r="J182" s="4" t="s">
        <v>40</v>
      </c>
      <c r="K182" s="28" t="s">
        <v>46</v>
      </c>
      <c r="L182" s="28">
        <v>133</v>
      </c>
      <c r="M182" s="4">
        <v>0</v>
      </c>
      <c r="N182" s="5">
        <v>44993</v>
      </c>
      <c r="O182" s="10">
        <v>45736</v>
      </c>
      <c r="P182" s="6">
        <f t="shared" ca="1" si="7"/>
        <v>45876</v>
      </c>
      <c r="Q182" s="7" t="str">
        <f t="shared" ca="1" si="8"/>
        <v>2 ano(s)</v>
      </c>
      <c r="R182" s="9">
        <f ca="1">IFERROR(_xlfn.DAYS(Tabela27271516583029313531213[[#This Row],[DIA HOJE]],Tabela27271516583029313531213[[#This Row],[Data Última Compra]]),"0")</f>
        <v>140</v>
      </c>
      <c r="S182" s="8" t="str">
        <f>IF(OR(J182="-",J182=0),"NUNCA COMPROU",
IF(AND(J182&gt;=1,J182&lt;=30),"&lt;=30 DIAS",
IF(AND(J182&gt;=1,J182&lt;=45),"45 DIAS",
IF(AND(J182&gt;=1,J182&lt;=60),"60 DIAS",
IF(AND(J182&gt;=1,J182&lt;=90),"90 DIAS",
"ACIMA DE 90 DIAS")))))</f>
        <v>ACIMA DE 90 DIAS</v>
      </c>
      <c r="T182" s="9" t="str">
        <f>UPPER(TEXT(Tabela27271516583029313531213[[#This Row],[Data de Cadastro]],"MMMM"))</f>
        <v>MARÇO</v>
      </c>
      <c r="U182" s="9" t="str">
        <f>UPPER(TEXT(Tabela27271516583029313531213[[#This Row],[Data de Cadastro]],"AAAA"))</f>
        <v>2023</v>
      </c>
      <c r="V182" s="9" t="str">
        <f>UPPER(TEXT(Tabela27271516583029313531213[[#This Row],[Data Última Compra]],"MMM/AAA"))</f>
        <v>MAR/2025</v>
      </c>
    </row>
    <row r="183" spans="1:22" x14ac:dyDescent="0.25">
      <c r="A183" s="3" t="str">
        <f t="shared" si="6"/>
        <v>&gt;=3</v>
      </c>
      <c r="B183" s="3" t="s">
        <v>3972</v>
      </c>
      <c r="C183" s="4" t="s">
        <v>2849</v>
      </c>
      <c r="D183" s="4">
        <v>411192</v>
      </c>
      <c r="E183" s="4" t="s">
        <v>399</v>
      </c>
      <c r="F183" s="4" t="s">
        <v>17</v>
      </c>
      <c r="G183" s="4" t="s">
        <v>18</v>
      </c>
      <c r="H183" s="4" t="s">
        <v>3037</v>
      </c>
      <c r="I183" s="4" t="s">
        <v>400</v>
      </c>
      <c r="J183" s="4" t="s">
        <v>40</v>
      </c>
      <c r="K183" s="28" t="s">
        <v>59</v>
      </c>
      <c r="L183" s="28">
        <v>14</v>
      </c>
      <c r="M183" s="4">
        <v>5</v>
      </c>
      <c r="N183" s="5">
        <v>44994</v>
      </c>
      <c r="O183" s="10">
        <v>45855</v>
      </c>
      <c r="P183" s="6">
        <f t="shared" ca="1" si="7"/>
        <v>45876</v>
      </c>
      <c r="Q183" s="7" t="str">
        <f t="shared" ca="1" si="8"/>
        <v>2 ano(s)</v>
      </c>
      <c r="R183" s="9">
        <f ca="1">IFERROR(_xlfn.DAYS(Tabela27271516583029313531213[[#This Row],[DIA HOJE]],Tabela27271516583029313531213[[#This Row],[Data Última Compra]]),"0")</f>
        <v>21</v>
      </c>
      <c r="S183" s="8" t="str">
        <f>IF(OR(J183="-",J183=0),"NUNCA COMPROU",
IF(AND(J183&gt;=1,J183&lt;=30),"&lt;=30 DIAS",
IF(AND(J183&gt;=1,J183&lt;=45),"45 DIAS",
IF(AND(J183&gt;=1,J183&lt;=60),"60 DIAS",
IF(AND(J183&gt;=1,J183&lt;=90),"90 DIAS",
"ACIMA DE 90 DIAS")))))</f>
        <v>ACIMA DE 90 DIAS</v>
      </c>
      <c r="T183" s="9" t="str">
        <f>UPPER(TEXT(Tabela27271516583029313531213[[#This Row],[Data de Cadastro]],"MMMM"))</f>
        <v>MARÇO</v>
      </c>
      <c r="U183" s="9" t="str">
        <f>UPPER(TEXT(Tabela27271516583029313531213[[#This Row],[Data de Cadastro]],"AAAA"))</f>
        <v>2023</v>
      </c>
      <c r="V183" s="9" t="str">
        <f>UPPER(TEXT(Tabela27271516583029313531213[[#This Row],[Data Última Compra]],"MMM/AAA"))</f>
        <v>JUL/2025</v>
      </c>
    </row>
    <row r="184" spans="1:22" x14ac:dyDescent="0.25">
      <c r="A184" s="3" t="str">
        <f t="shared" si="6"/>
        <v>&gt;=3</v>
      </c>
      <c r="B184" s="3" t="s">
        <v>3972</v>
      </c>
      <c r="C184" s="4" t="s">
        <v>6416</v>
      </c>
      <c r="D184" s="4">
        <v>412646</v>
      </c>
      <c r="E184" s="4" t="s">
        <v>401</v>
      </c>
      <c r="F184" s="4" t="s">
        <v>17</v>
      </c>
      <c r="G184" s="4" t="s">
        <v>18</v>
      </c>
      <c r="H184" s="4" t="s">
        <v>3038</v>
      </c>
      <c r="I184" s="4" t="s">
        <v>402</v>
      </c>
      <c r="J184" s="4" t="s">
        <v>36</v>
      </c>
      <c r="K184" s="28" t="s">
        <v>73</v>
      </c>
      <c r="L184" s="28">
        <v>0</v>
      </c>
      <c r="M184" s="4">
        <v>3</v>
      </c>
      <c r="N184" s="5">
        <v>44995</v>
      </c>
      <c r="O184" s="10">
        <v>45869</v>
      </c>
      <c r="P184" s="6">
        <f t="shared" ca="1" si="7"/>
        <v>45876</v>
      </c>
      <c r="Q184" s="7" t="str">
        <f t="shared" ca="1" si="8"/>
        <v>2 ano(s)</v>
      </c>
      <c r="R184" s="9">
        <f ca="1">IFERROR(_xlfn.DAYS(Tabela27271516583029313531213[[#This Row],[DIA HOJE]],Tabela27271516583029313531213[[#This Row],[Data Última Compra]]),"0")</f>
        <v>7</v>
      </c>
      <c r="S184" s="8" t="str">
        <f>IF(OR(J184="-",J184=0),"NUNCA COMPROU",
IF(AND(J184&gt;=1,J184&lt;=30),"&lt;=30 DIAS",
IF(AND(J184&gt;=1,J184&lt;=45),"45 DIAS",
IF(AND(J184&gt;=1,J184&lt;=60),"60 DIAS",
IF(AND(J184&gt;=1,J184&lt;=90),"90 DIAS",
"ACIMA DE 90 DIAS")))))</f>
        <v>ACIMA DE 90 DIAS</v>
      </c>
      <c r="T184" s="9" t="str">
        <f>UPPER(TEXT(Tabela27271516583029313531213[[#This Row],[Data de Cadastro]],"MMMM"))</f>
        <v>MARÇO</v>
      </c>
      <c r="U184" s="9" t="str">
        <f>UPPER(TEXT(Tabela27271516583029313531213[[#This Row],[Data de Cadastro]],"AAAA"))</f>
        <v>2023</v>
      </c>
      <c r="V184" s="9" t="str">
        <f>UPPER(TEXT(Tabela27271516583029313531213[[#This Row],[Data Última Compra]],"MMM/AAA"))</f>
        <v>JUL/2025</v>
      </c>
    </row>
    <row r="185" spans="1:22" x14ac:dyDescent="0.25">
      <c r="A185" s="3">
        <f t="shared" si="6"/>
        <v>0</v>
      </c>
      <c r="B185" s="3" t="s">
        <v>3972</v>
      </c>
      <c r="C185" s="4" t="s">
        <v>2847</v>
      </c>
      <c r="D185" s="4">
        <v>419217</v>
      </c>
      <c r="E185" s="4" t="s">
        <v>403</v>
      </c>
      <c r="F185" s="4" t="s">
        <v>17</v>
      </c>
      <c r="G185" s="4" t="s">
        <v>18</v>
      </c>
      <c r="H185" s="4" t="s">
        <v>3039</v>
      </c>
      <c r="I185" s="4" t="s">
        <v>404</v>
      </c>
      <c r="J185" s="4" t="s">
        <v>405</v>
      </c>
      <c r="K185" s="28" t="s">
        <v>46</v>
      </c>
      <c r="L185" s="28">
        <v>498</v>
      </c>
      <c r="M185" s="4">
        <v>0</v>
      </c>
      <c r="N185" s="5">
        <v>44999</v>
      </c>
      <c r="O185" s="10">
        <v>45371</v>
      </c>
      <c r="P185" s="6">
        <f t="shared" ca="1" si="7"/>
        <v>45876</v>
      </c>
      <c r="Q185" s="7" t="str">
        <f t="shared" ca="1" si="8"/>
        <v>2 ano(s)</v>
      </c>
      <c r="R185" s="9">
        <f ca="1">IFERROR(_xlfn.DAYS(Tabela27271516583029313531213[[#This Row],[DIA HOJE]],Tabela27271516583029313531213[[#This Row],[Data Última Compra]]),"0")</f>
        <v>505</v>
      </c>
      <c r="S185" s="8" t="str">
        <f>IF(OR(J185="-",J185=0),"NUNCA COMPROU",
IF(AND(J185&gt;=1,J185&lt;=30),"&lt;=30 DIAS",
IF(AND(J185&gt;=1,J185&lt;=45),"45 DIAS",
IF(AND(J185&gt;=1,J185&lt;=60),"60 DIAS",
IF(AND(J185&gt;=1,J185&lt;=90),"90 DIAS",
"ACIMA DE 90 DIAS")))))</f>
        <v>ACIMA DE 90 DIAS</v>
      </c>
      <c r="T185" s="9" t="str">
        <f>UPPER(TEXT(Tabela27271516583029313531213[[#This Row],[Data de Cadastro]],"MMMM"))</f>
        <v>MARÇO</v>
      </c>
      <c r="U185" s="9" t="str">
        <f>UPPER(TEXT(Tabela27271516583029313531213[[#This Row],[Data de Cadastro]],"AAAA"))</f>
        <v>2023</v>
      </c>
      <c r="V185" s="9" t="str">
        <f>UPPER(TEXT(Tabela27271516583029313531213[[#This Row],[Data Última Compra]],"MMM/AAA"))</f>
        <v>MAR/2024</v>
      </c>
    </row>
    <row r="186" spans="1:22" x14ac:dyDescent="0.25">
      <c r="A186" s="3">
        <f t="shared" si="6"/>
        <v>0</v>
      </c>
      <c r="B186" s="3" t="s">
        <v>3972</v>
      </c>
      <c r="C186" s="4" t="s">
        <v>2847</v>
      </c>
      <c r="D186" s="4">
        <v>420445</v>
      </c>
      <c r="E186" s="4" t="s">
        <v>410</v>
      </c>
      <c r="F186" s="4" t="s">
        <v>17</v>
      </c>
      <c r="G186" s="4" t="s">
        <v>18</v>
      </c>
      <c r="H186" s="4" t="s">
        <v>3042</v>
      </c>
      <c r="I186" s="4" t="s">
        <v>411</v>
      </c>
      <c r="J186" s="4" t="s">
        <v>36</v>
      </c>
      <c r="K186" s="28" t="s">
        <v>31</v>
      </c>
      <c r="L186" s="28">
        <v>350</v>
      </c>
      <c r="M186" s="4">
        <v>0</v>
      </c>
      <c r="N186" s="5">
        <v>45000</v>
      </c>
      <c r="O186" s="10">
        <v>45519</v>
      </c>
      <c r="P186" s="6">
        <f t="shared" ca="1" si="7"/>
        <v>45876</v>
      </c>
      <c r="Q186" s="7" t="str">
        <f t="shared" ca="1" si="8"/>
        <v>2 ano(s)</v>
      </c>
      <c r="R186" s="9">
        <f ca="1">IFERROR(_xlfn.DAYS(Tabela27271516583029313531213[[#This Row],[DIA HOJE]],Tabela27271516583029313531213[[#This Row],[Data Última Compra]]),"0")</f>
        <v>357</v>
      </c>
      <c r="S186" s="8" t="str">
        <f>IF(OR(J186="-",J186=0),"NUNCA COMPROU",
IF(AND(J186&gt;=1,J186&lt;=30),"&lt;=30 DIAS",
IF(AND(J186&gt;=1,J186&lt;=45),"45 DIAS",
IF(AND(J186&gt;=1,J186&lt;=60),"60 DIAS",
IF(AND(J186&gt;=1,J186&lt;=90),"90 DIAS",
"ACIMA DE 90 DIAS")))))</f>
        <v>ACIMA DE 90 DIAS</v>
      </c>
      <c r="T186" s="9" t="str">
        <f>UPPER(TEXT(Tabela27271516583029313531213[[#This Row],[Data de Cadastro]],"MMMM"))</f>
        <v>MARÇO</v>
      </c>
      <c r="U186" s="9" t="str">
        <f>UPPER(TEXT(Tabela27271516583029313531213[[#This Row],[Data de Cadastro]],"AAAA"))</f>
        <v>2023</v>
      </c>
      <c r="V186" s="9" t="str">
        <f>UPPER(TEXT(Tabela27271516583029313531213[[#This Row],[Data Última Compra]],"MMM/AAA"))</f>
        <v>AGO/2024</v>
      </c>
    </row>
    <row r="187" spans="1:22" x14ac:dyDescent="0.25">
      <c r="A187" s="3">
        <f t="shared" si="6"/>
        <v>1</v>
      </c>
      <c r="B187" s="3" t="s">
        <v>3972</v>
      </c>
      <c r="C187" s="4" t="s">
        <v>2849</v>
      </c>
      <c r="D187" s="4">
        <v>420462</v>
      </c>
      <c r="E187" s="4" t="s">
        <v>412</v>
      </c>
      <c r="F187" s="4" t="s">
        <v>17</v>
      </c>
      <c r="G187" s="4" t="s">
        <v>18</v>
      </c>
      <c r="H187" s="4" t="s">
        <v>3043</v>
      </c>
      <c r="I187" s="4" t="s">
        <v>413</v>
      </c>
      <c r="J187" s="4" t="s">
        <v>40</v>
      </c>
      <c r="K187" s="28" t="s">
        <v>73</v>
      </c>
      <c r="L187" s="28">
        <v>16</v>
      </c>
      <c r="M187" s="4">
        <v>1</v>
      </c>
      <c r="N187" s="5">
        <v>45000</v>
      </c>
      <c r="O187" s="10">
        <v>45853</v>
      </c>
      <c r="P187" s="6">
        <f t="shared" ca="1" si="7"/>
        <v>45876</v>
      </c>
      <c r="Q187" s="7" t="str">
        <f t="shared" ca="1" si="8"/>
        <v>2 ano(s)</v>
      </c>
      <c r="R187" s="9">
        <f ca="1">IFERROR(_xlfn.DAYS(Tabela27271516583029313531213[[#This Row],[DIA HOJE]],Tabela27271516583029313531213[[#This Row],[Data Última Compra]]),"0")</f>
        <v>23</v>
      </c>
      <c r="S187" s="8" t="str">
        <f>IF(OR(J187="-",J187=0),"NUNCA COMPROU",
IF(AND(J187&gt;=1,J187&lt;=30),"&lt;=30 DIAS",
IF(AND(J187&gt;=1,J187&lt;=45),"45 DIAS",
IF(AND(J187&gt;=1,J187&lt;=60),"60 DIAS",
IF(AND(J187&gt;=1,J187&lt;=90),"90 DIAS",
"ACIMA DE 90 DIAS")))))</f>
        <v>ACIMA DE 90 DIAS</v>
      </c>
      <c r="T187" s="9" t="str">
        <f>UPPER(TEXT(Tabela27271516583029313531213[[#This Row],[Data de Cadastro]],"MMMM"))</f>
        <v>MARÇO</v>
      </c>
      <c r="U187" s="9" t="str">
        <f>UPPER(TEXT(Tabela27271516583029313531213[[#This Row],[Data de Cadastro]],"AAAA"))</f>
        <v>2023</v>
      </c>
      <c r="V187" s="9" t="str">
        <f>UPPER(TEXT(Tabela27271516583029313531213[[#This Row],[Data Última Compra]],"MMM/AAA"))</f>
        <v>JUL/2025</v>
      </c>
    </row>
    <row r="188" spans="1:22" x14ac:dyDescent="0.25">
      <c r="A188" s="3" t="str">
        <f t="shared" si="6"/>
        <v>&gt;=3</v>
      </c>
      <c r="B188" s="3" t="s">
        <v>3972</v>
      </c>
      <c r="C188" s="4" t="s">
        <v>2849</v>
      </c>
      <c r="D188" s="4">
        <v>420412</v>
      </c>
      <c r="E188" s="4" t="s">
        <v>408</v>
      </c>
      <c r="F188" s="4" t="s">
        <v>17</v>
      </c>
      <c r="G188" s="4" t="s">
        <v>18</v>
      </c>
      <c r="H188" s="4" t="s">
        <v>3041</v>
      </c>
      <c r="I188" s="4" t="s">
        <v>409</v>
      </c>
      <c r="J188" s="4" t="s">
        <v>40</v>
      </c>
      <c r="K188" s="28" t="s">
        <v>59</v>
      </c>
      <c r="L188" s="28">
        <v>3</v>
      </c>
      <c r="M188" s="4">
        <v>3</v>
      </c>
      <c r="N188" s="5">
        <v>45000</v>
      </c>
      <c r="O188" s="10">
        <v>45866</v>
      </c>
      <c r="P188" s="6">
        <f t="shared" ca="1" si="7"/>
        <v>45876</v>
      </c>
      <c r="Q188" s="7" t="str">
        <f t="shared" ca="1" si="8"/>
        <v>2 ano(s)</v>
      </c>
      <c r="R188" s="9">
        <f ca="1">IFERROR(_xlfn.DAYS(Tabela27271516583029313531213[[#This Row],[DIA HOJE]],Tabela27271516583029313531213[[#This Row],[Data Última Compra]]),"0")</f>
        <v>10</v>
      </c>
      <c r="S188" s="8" t="str">
        <f>IF(OR(J188="-",J188=0),"NUNCA COMPROU",
IF(AND(J188&gt;=1,J188&lt;=30),"&lt;=30 DIAS",
IF(AND(J188&gt;=1,J188&lt;=45),"45 DIAS",
IF(AND(J188&gt;=1,J188&lt;=60),"60 DIAS",
IF(AND(J188&gt;=1,J188&lt;=90),"90 DIAS",
"ACIMA DE 90 DIAS")))))</f>
        <v>ACIMA DE 90 DIAS</v>
      </c>
      <c r="T188" s="9" t="str">
        <f>UPPER(TEXT(Tabela27271516583029313531213[[#This Row],[Data de Cadastro]],"MMMM"))</f>
        <v>MARÇO</v>
      </c>
      <c r="U188" s="9" t="str">
        <f>UPPER(TEXT(Tabela27271516583029313531213[[#This Row],[Data de Cadastro]],"AAAA"))</f>
        <v>2023</v>
      </c>
      <c r="V188" s="9" t="str">
        <f>UPPER(TEXT(Tabela27271516583029313531213[[#This Row],[Data Última Compra]],"MMM/AAA"))</f>
        <v>JUL/2025</v>
      </c>
    </row>
    <row r="189" spans="1:22" x14ac:dyDescent="0.25">
      <c r="A189" s="3">
        <f t="shared" si="6"/>
        <v>0</v>
      </c>
      <c r="B189" s="3" t="s">
        <v>3972</v>
      </c>
      <c r="C189" s="4" t="s">
        <v>2847</v>
      </c>
      <c r="D189" s="4">
        <v>423201</v>
      </c>
      <c r="E189" s="4" t="s">
        <v>418</v>
      </c>
      <c r="F189" s="4" t="s">
        <v>17</v>
      </c>
      <c r="G189" s="4" t="s">
        <v>18</v>
      </c>
      <c r="H189" s="4" t="s">
        <v>3046</v>
      </c>
      <c r="I189" s="4" t="s">
        <v>419</v>
      </c>
      <c r="J189" s="4" t="s">
        <v>314</v>
      </c>
      <c r="K189" s="28" t="s">
        <v>31</v>
      </c>
      <c r="L189" s="28">
        <v>157</v>
      </c>
      <c r="M189" s="4">
        <v>0</v>
      </c>
      <c r="N189" s="5">
        <v>45002</v>
      </c>
      <c r="O189" s="10">
        <v>45712</v>
      </c>
      <c r="P189" s="6">
        <f t="shared" ca="1" si="7"/>
        <v>45876</v>
      </c>
      <c r="Q189" s="7" t="str">
        <f t="shared" ca="1" si="8"/>
        <v>2 ano(s)</v>
      </c>
      <c r="R189" s="9">
        <f ca="1">IFERROR(_xlfn.DAYS(Tabela27271516583029313531213[[#This Row],[DIA HOJE]],Tabela27271516583029313531213[[#This Row],[Data Última Compra]]),"0")</f>
        <v>164</v>
      </c>
      <c r="S189" s="8" t="str">
        <f>IF(OR(J189="-",J189=0),"NUNCA COMPROU",
IF(AND(J189&gt;=1,J189&lt;=30),"&lt;=30 DIAS",
IF(AND(J189&gt;=1,J189&lt;=45),"45 DIAS",
IF(AND(J189&gt;=1,J189&lt;=60),"60 DIAS",
IF(AND(J189&gt;=1,J189&lt;=90),"90 DIAS",
"ACIMA DE 90 DIAS")))))</f>
        <v>ACIMA DE 90 DIAS</v>
      </c>
      <c r="T189" s="9" t="str">
        <f>UPPER(TEXT(Tabela27271516583029313531213[[#This Row],[Data de Cadastro]],"MMMM"))</f>
        <v>MARÇO</v>
      </c>
      <c r="U189" s="9" t="str">
        <f>UPPER(TEXT(Tabela27271516583029313531213[[#This Row],[Data de Cadastro]],"AAAA"))</f>
        <v>2023</v>
      </c>
      <c r="V189" s="9" t="str">
        <f>UPPER(TEXT(Tabela27271516583029313531213[[#This Row],[Data Última Compra]],"MMM/AAA"))</f>
        <v>FEV/2025</v>
      </c>
    </row>
    <row r="190" spans="1:22" x14ac:dyDescent="0.25">
      <c r="A190" s="3">
        <f t="shared" si="6"/>
        <v>0</v>
      </c>
      <c r="B190" s="3" t="s">
        <v>3972</v>
      </c>
      <c r="C190" s="4" t="s">
        <v>2847</v>
      </c>
      <c r="D190" s="4">
        <v>423181</v>
      </c>
      <c r="E190" s="4" t="s">
        <v>415</v>
      </c>
      <c r="F190" s="4" t="s">
        <v>17</v>
      </c>
      <c r="G190" s="4" t="s">
        <v>18</v>
      </c>
      <c r="H190" s="4" t="s">
        <v>3045</v>
      </c>
      <c r="I190" s="4" t="s">
        <v>416</v>
      </c>
      <c r="J190" s="4" t="s">
        <v>417</v>
      </c>
      <c r="K190" s="28" t="s">
        <v>46</v>
      </c>
      <c r="L190" s="28">
        <v>639</v>
      </c>
      <c r="M190" s="4">
        <v>0</v>
      </c>
      <c r="N190" s="5">
        <v>45002</v>
      </c>
      <c r="O190" s="10">
        <v>45230</v>
      </c>
      <c r="P190" s="6">
        <f t="shared" ca="1" si="7"/>
        <v>45876</v>
      </c>
      <c r="Q190" s="7" t="str">
        <f t="shared" ca="1" si="8"/>
        <v>2 ano(s)</v>
      </c>
      <c r="R190" s="9">
        <f ca="1">IFERROR(_xlfn.DAYS(Tabela27271516583029313531213[[#This Row],[DIA HOJE]],Tabela27271516583029313531213[[#This Row],[Data Última Compra]]),"0")</f>
        <v>646</v>
      </c>
      <c r="S190" s="8" t="str">
        <f>IF(OR(J190="-",J190=0),"NUNCA COMPROU",
IF(AND(J190&gt;=1,J190&lt;=30),"&lt;=30 DIAS",
IF(AND(J190&gt;=1,J190&lt;=45),"45 DIAS",
IF(AND(J190&gt;=1,J190&lt;=60),"60 DIAS",
IF(AND(J190&gt;=1,J190&lt;=90),"90 DIAS",
"ACIMA DE 90 DIAS")))))</f>
        <v>ACIMA DE 90 DIAS</v>
      </c>
      <c r="T190" s="9" t="str">
        <f>UPPER(TEXT(Tabela27271516583029313531213[[#This Row],[Data de Cadastro]],"MMMM"))</f>
        <v>MARÇO</v>
      </c>
      <c r="U190" s="9" t="str">
        <f>UPPER(TEXT(Tabela27271516583029313531213[[#This Row],[Data de Cadastro]],"AAAA"))</f>
        <v>2023</v>
      </c>
      <c r="V190" s="9" t="str">
        <f>UPPER(TEXT(Tabela27271516583029313531213[[#This Row],[Data Última Compra]],"MMM/AAA"))</f>
        <v>OUT/2023</v>
      </c>
    </row>
    <row r="191" spans="1:22" x14ac:dyDescent="0.25">
      <c r="A191" s="3" t="str">
        <f t="shared" si="6"/>
        <v>&gt;=3</v>
      </c>
      <c r="B191" s="3" t="s">
        <v>3972</v>
      </c>
      <c r="C191" s="4" t="s">
        <v>2849</v>
      </c>
      <c r="D191" s="4">
        <v>423165</v>
      </c>
      <c r="E191" s="4" t="s">
        <v>414</v>
      </c>
      <c r="F191" s="4" t="s">
        <v>17</v>
      </c>
      <c r="G191" s="4" t="s">
        <v>18</v>
      </c>
      <c r="H191" s="4" t="s">
        <v>3044</v>
      </c>
      <c r="I191" s="4" t="s">
        <v>190</v>
      </c>
      <c r="J191" s="4" t="s">
        <v>191</v>
      </c>
      <c r="K191" s="28" t="s">
        <v>21</v>
      </c>
      <c r="L191" s="28">
        <v>3</v>
      </c>
      <c r="M191" s="4">
        <v>4</v>
      </c>
      <c r="N191" s="5">
        <v>45002</v>
      </c>
      <c r="O191" s="10">
        <v>45866</v>
      </c>
      <c r="P191" s="6">
        <f t="shared" ca="1" si="7"/>
        <v>45876</v>
      </c>
      <c r="Q191" s="7" t="str">
        <f t="shared" ca="1" si="8"/>
        <v>2 ano(s)</v>
      </c>
      <c r="R191" s="9">
        <f ca="1">IFERROR(_xlfn.DAYS(Tabela27271516583029313531213[[#This Row],[DIA HOJE]],Tabela27271516583029313531213[[#This Row],[Data Última Compra]]),"0")</f>
        <v>10</v>
      </c>
      <c r="S191" s="8" t="str">
        <f>IF(OR(J191="-",J191=0),"NUNCA COMPROU",
IF(AND(J191&gt;=1,J191&lt;=30),"&lt;=30 DIAS",
IF(AND(J191&gt;=1,J191&lt;=45),"45 DIAS",
IF(AND(J191&gt;=1,J191&lt;=60),"60 DIAS",
IF(AND(J191&gt;=1,J191&lt;=90),"90 DIAS",
"ACIMA DE 90 DIAS")))))</f>
        <v>ACIMA DE 90 DIAS</v>
      </c>
      <c r="T191" s="9" t="str">
        <f>UPPER(TEXT(Tabela27271516583029313531213[[#This Row],[Data de Cadastro]],"MMMM"))</f>
        <v>MARÇO</v>
      </c>
      <c r="U191" s="9" t="str">
        <f>UPPER(TEXT(Tabela27271516583029313531213[[#This Row],[Data de Cadastro]],"AAAA"))</f>
        <v>2023</v>
      </c>
      <c r="V191" s="9" t="str">
        <f>UPPER(TEXT(Tabela27271516583029313531213[[#This Row],[Data Última Compra]],"MMM/AAA"))</f>
        <v>JUL/2025</v>
      </c>
    </row>
    <row r="192" spans="1:22" x14ac:dyDescent="0.25">
      <c r="A192" s="3">
        <f t="shared" si="6"/>
        <v>0</v>
      </c>
      <c r="B192" s="3" t="s">
        <v>3972</v>
      </c>
      <c r="C192" s="4" t="s">
        <v>2847</v>
      </c>
      <c r="D192" s="4">
        <v>423211</v>
      </c>
      <c r="E192" s="4" t="s">
        <v>420</v>
      </c>
      <c r="F192" s="4" t="s">
        <v>17</v>
      </c>
      <c r="G192" s="4" t="s">
        <v>18</v>
      </c>
      <c r="H192" s="4" t="s">
        <v>3047</v>
      </c>
      <c r="I192" s="4" t="s">
        <v>421</v>
      </c>
      <c r="J192" s="4" t="s">
        <v>40</v>
      </c>
      <c r="K192" s="28" t="s">
        <v>73</v>
      </c>
      <c r="L192" s="28">
        <v>99</v>
      </c>
      <c r="M192" s="4">
        <v>0</v>
      </c>
      <c r="N192" s="5">
        <v>45002</v>
      </c>
      <c r="O192" s="10">
        <v>45770</v>
      </c>
      <c r="P192" s="6">
        <f t="shared" ca="1" si="7"/>
        <v>45876</v>
      </c>
      <c r="Q192" s="7" t="str">
        <f t="shared" ca="1" si="8"/>
        <v>2 ano(s)</v>
      </c>
      <c r="R192" s="9">
        <f ca="1">IFERROR(_xlfn.DAYS(Tabela27271516583029313531213[[#This Row],[DIA HOJE]],Tabela27271516583029313531213[[#This Row],[Data Última Compra]]),"0")</f>
        <v>106</v>
      </c>
      <c r="S192" s="8" t="str">
        <f>IF(OR(J192="-",J192=0),"NUNCA COMPROU",
IF(AND(J192&gt;=1,J192&lt;=30),"&lt;=30 DIAS",
IF(AND(J192&gt;=1,J192&lt;=45),"45 DIAS",
IF(AND(J192&gt;=1,J192&lt;=60),"60 DIAS",
IF(AND(J192&gt;=1,J192&lt;=90),"90 DIAS",
"ACIMA DE 90 DIAS")))))</f>
        <v>ACIMA DE 90 DIAS</v>
      </c>
      <c r="T192" s="9" t="str">
        <f>UPPER(TEXT(Tabela27271516583029313531213[[#This Row],[Data de Cadastro]],"MMMM"))</f>
        <v>MARÇO</v>
      </c>
      <c r="U192" s="9" t="str">
        <f>UPPER(TEXT(Tabela27271516583029313531213[[#This Row],[Data de Cadastro]],"AAAA"))</f>
        <v>2023</v>
      </c>
      <c r="V192" s="9" t="str">
        <f>UPPER(TEXT(Tabela27271516583029313531213[[#This Row],[Data Última Compra]],"MMM/AAA"))</f>
        <v>ABR/2025</v>
      </c>
    </row>
    <row r="193" spans="1:22" x14ac:dyDescent="0.25">
      <c r="A193" s="3">
        <f t="shared" si="6"/>
        <v>1</v>
      </c>
      <c r="B193" s="3" t="s">
        <v>3972</v>
      </c>
      <c r="C193" s="4" t="s">
        <v>2853</v>
      </c>
      <c r="D193" s="4">
        <v>428149</v>
      </c>
      <c r="E193" s="4" t="s">
        <v>422</v>
      </c>
      <c r="F193" s="4" t="s">
        <v>17</v>
      </c>
      <c r="G193" s="4" t="s">
        <v>18</v>
      </c>
      <c r="H193" s="4" t="s">
        <v>3048</v>
      </c>
      <c r="I193" s="4" t="s">
        <v>423</v>
      </c>
      <c r="J193" s="4" t="s">
        <v>36</v>
      </c>
      <c r="K193" s="28" t="s">
        <v>77</v>
      </c>
      <c r="L193" s="28">
        <v>63</v>
      </c>
      <c r="M193" s="4">
        <v>1</v>
      </c>
      <c r="N193" s="5">
        <v>45005</v>
      </c>
      <c r="O193" s="10">
        <v>45806</v>
      </c>
      <c r="P193" s="6">
        <f t="shared" ca="1" si="7"/>
        <v>45876</v>
      </c>
      <c r="Q193" s="7" t="str">
        <f t="shared" ca="1" si="8"/>
        <v>2 ano(s)</v>
      </c>
      <c r="R193" s="9">
        <f ca="1">IFERROR(_xlfn.DAYS(Tabela27271516583029313531213[[#This Row],[DIA HOJE]],Tabela27271516583029313531213[[#This Row],[Data Última Compra]]),"0")</f>
        <v>70</v>
      </c>
      <c r="S193" s="8" t="str">
        <f>IF(OR(J193="-",J193=0),"NUNCA COMPROU",
IF(AND(J193&gt;=1,J193&lt;=30),"&lt;=30 DIAS",
IF(AND(J193&gt;=1,J193&lt;=45),"45 DIAS",
IF(AND(J193&gt;=1,J193&lt;=60),"60 DIAS",
IF(AND(J193&gt;=1,J193&lt;=90),"90 DIAS",
"ACIMA DE 90 DIAS")))))</f>
        <v>ACIMA DE 90 DIAS</v>
      </c>
      <c r="T193" s="9" t="str">
        <f>UPPER(TEXT(Tabela27271516583029313531213[[#This Row],[Data de Cadastro]],"MMMM"))</f>
        <v>MARÇO</v>
      </c>
      <c r="U193" s="9" t="str">
        <f>UPPER(TEXT(Tabela27271516583029313531213[[#This Row],[Data de Cadastro]],"AAAA"))</f>
        <v>2023</v>
      </c>
      <c r="V193" s="9" t="str">
        <f>UPPER(TEXT(Tabela27271516583029313531213[[#This Row],[Data Última Compra]],"MMM/AAA"))</f>
        <v>MAI/2025</v>
      </c>
    </row>
    <row r="194" spans="1:22" x14ac:dyDescent="0.25">
      <c r="A194" s="3">
        <f t="shared" ref="A194:A257" si="9">IF(M194&gt;=3,"&gt;=3",M194)</f>
        <v>1</v>
      </c>
      <c r="B194" s="3" t="s">
        <v>3972</v>
      </c>
      <c r="C194" s="4" t="s">
        <v>2857</v>
      </c>
      <c r="D194" s="4">
        <v>430398</v>
      </c>
      <c r="E194" s="4" t="s">
        <v>424</v>
      </c>
      <c r="F194" s="4" t="s">
        <v>17</v>
      </c>
      <c r="G194" s="4" t="s">
        <v>18</v>
      </c>
      <c r="H194" s="4" t="s">
        <v>3049</v>
      </c>
      <c r="I194" s="4" t="s">
        <v>425</v>
      </c>
      <c r="J194" s="4" t="s">
        <v>339</v>
      </c>
      <c r="K194" s="28" t="s">
        <v>46</v>
      </c>
      <c r="L194" s="28">
        <v>42</v>
      </c>
      <c r="M194" s="4">
        <v>1</v>
      </c>
      <c r="N194" s="5">
        <v>45007</v>
      </c>
      <c r="O194" s="10">
        <v>45827</v>
      </c>
      <c r="P194" s="6">
        <f t="shared" ref="P194:P257" ca="1" si="10">TODAY()</f>
        <v>45876</v>
      </c>
      <c r="Q194" s="7" t="str">
        <f t="shared" ref="Q194:Q257" ca="1" si="11">IF(_xlfn.DAYS(P194,N194) = 0, "Abriu a menos de 1 semana",
IF(_xlfn.DAYS(P194,N194) &lt; 360, "Menos de um ano",
ROUND(_xlfn.DAYS(P194,N194) / 360, 0) &amp; " ano(s)"))</f>
        <v>2 ano(s)</v>
      </c>
      <c r="R194" s="9">
        <f ca="1">IFERROR(_xlfn.DAYS(Tabela27271516583029313531213[[#This Row],[DIA HOJE]],Tabela27271516583029313531213[[#This Row],[Data Última Compra]]),"0")</f>
        <v>49</v>
      </c>
      <c r="S194" s="8" t="str">
        <f>IF(OR(J194="-",J194=0),"NUNCA COMPROU",
IF(AND(J194&gt;=1,J194&lt;=30),"&lt;=30 DIAS",
IF(AND(J194&gt;=1,J194&lt;=45),"45 DIAS",
IF(AND(J194&gt;=1,J194&lt;=60),"60 DIAS",
IF(AND(J194&gt;=1,J194&lt;=90),"90 DIAS",
"ACIMA DE 90 DIAS")))))</f>
        <v>ACIMA DE 90 DIAS</v>
      </c>
      <c r="T194" s="9" t="str">
        <f>UPPER(TEXT(Tabela27271516583029313531213[[#This Row],[Data de Cadastro]],"MMMM"))</f>
        <v>MARÇO</v>
      </c>
      <c r="U194" s="9" t="str">
        <f>UPPER(TEXT(Tabela27271516583029313531213[[#This Row],[Data de Cadastro]],"AAAA"))</f>
        <v>2023</v>
      </c>
      <c r="V194" s="9" t="str">
        <f>UPPER(TEXT(Tabela27271516583029313531213[[#This Row],[Data Última Compra]],"MMM/AAA"))</f>
        <v>JUN/2025</v>
      </c>
    </row>
    <row r="195" spans="1:22" x14ac:dyDescent="0.25">
      <c r="A195" s="3">
        <f t="shared" si="9"/>
        <v>0</v>
      </c>
      <c r="B195" s="3" t="s">
        <v>3972</v>
      </c>
      <c r="C195" s="4" t="s">
        <v>6416</v>
      </c>
      <c r="D195" s="4">
        <v>431880</v>
      </c>
      <c r="E195" s="4" t="s">
        <v>426</v>
      </c>
      <c r="F195" s="4" t="s">
        <v>17</v>
      </c>
      <c r="G195" s="4" t="s">
        <v>18</v>
      </c>
      <c r="H195" s="4" t="s">
        <v>3050</v>
      </c>
      <c r="I195" s="4" t="s">
        <v>427</v>
      </c>
      <c r="J195" s="4" t="s">
        <v>36</v>
      </c>
      <c r="K195" s="28" t="s">
        <v>31</v>
      </c>
      <c r="L195" s="28">
        <v>0</v>
      </c>
      <c r="M195" s="4">
        <v>0</v>
      </c>
      <c r="N195" s="5">
        <v>45008</v>
      </c>
      <c r="O195" s="10" t="s">
        <v>6415</v>
      </c>
      <c r="P195" s="6">
        <f t="shared" ca="1" si="10"/>
        <v>45876</v>
      </c>
      <c r="Q195" s="7" t="str">
        <f t="shared" ca="1" si="11"/>
        <v>2 ano(s)</v>
      </c>
      <c r="R195" s="9" t="str">
        <f ca="1">IFERROR(_xlfn.DAYS(Tabela27271516583029313531213[[#This Row],[DIA HOJE]],Tabela27271516583029313531213[[#This Row],[Data Última Compra]]),"0")</f>
        <v>0</v>
      </c>
      <c r="S195" s="8" t="str">
        <f>IF(OR(J195="-",J195=0),"NUNCA COMPROU",
IF(AND(J195&gt;=1,J195&lt;=30),"&lt;=30 DIAS",
IF(AND(J195&gt;=1,J195&lt;=45),"45 DIAS",
IF(AND(J195&gt;=1,J195&lt;=60),"60 DIAS",
IF(AND(J195&gt;=1,J195&lt;=90),"90 DIAS",
"ACIMA DE 90 DIAS")))))</f>
        <v>ACIMA DE 90 DIAS</v>
      </c>
      <c r="T195" s="9" t="str">
        <f>UPPER(TEXT(Tabela27271516583029313531213[[#This Row],[Data de Cadastro]],"MMMM"))</f>
        <v>MARÇO</v>
      </c>
      <c r="U195" s="9" t="str">
        <f>UPPER(TEXT(Tabela27271516583029313531213[[#This Row],[Data de Cadastro]],"AAAA"))</f>
        <v>2023</v>
      </c>
      <c r="V195" s="9" t="str">
        <f>UPPER(TEXT(Tabela27271516583029313531213[[#This Row],[Data Última Compra]],"MMM/AAA"))</f>
        <v>-</v>
      </c>
    </row>
    <row r="196" spans="1:22" x14ac:dyDescent="0.25">
      <c r="A196" s="3" t="str">
        <f t="shared" si="9"/>
        <v>&gt;=3</v>
      </c>
      <c r="B196" s="3" t="s">
        <v>3972</v>
      </c>
      <c r="C196" s="4" t="s">
        <v>2849</v>
      </c>
      <c r="D196" s="4">
        <v>438255</v>
      </c>
      <c r="E196" s="4" t="s">
        <v>428</v>
      </c>
      <c r="F196" s="4" t="s">
        <v>17</v>
      </c>
      <c r="G196" s="4" t="s">
        <v>18</v>
      </c>
      <c r="H196" s="4" t="s">
        <v>3051</v>
      </c>
      <c r="I196" s="4" t="s">
        <v>429</v>
      </c>
      <c r="J196" s="4" t="s">
        <v>72</v>
      </c>
      <c r="K196" s="28" t="s">
        <v>73</v>
      </c>
      <c r="L196" s="28">
        <v>17</v>
      </c>
      <c r="M196" s="4">
        <v>4</v>
      </c>
      <c r="N196" s="5">
        <v>45012</v>
      </c>
      <c r="O196" s="10">
        <v>45852</v>
      </c>
      <c r="P196" s="6">
        <f t="shared" ca="1" si="10"/>
        <v>45876</v>
      </c>
      <c r="Q196" s="7" t="str">
        <f t="shared" ca="1" si="11"/>
        <v>2 ano(s)</v>
      </c>
      <c r="R196" s="9">
        <f ca="1">IFERROR(_xlfn.DAYS(Tabela27271516583029313531213[[#This Row],[DIA HOJE]],Tabela27271516583029313531213[[#This Row],[Data Última Compra]]),"0")</f>
        <v>24</v>
      </c>
      <c r="S196" s="8" t="str">
        <f>IF(OR(J196="-",J196=0),"NUNCA COMPROU",
IF(AND(J196&gt;=1,J196&lt;=30),"&lt;=30 DIAS",
IF(AND(J196&gt;=1,J196&lt;=45),"45 DIAS",
IF(AND(J196&gt;=1,J196&lt;=60),"60 DIAS",
IF(AND(J196&gt;=1,J196&lt;=90),"90 DIAS",
"ACIMA DE 90 DIAS")))))</f>
        <v>ACIMA DE 90 DIAS</v>
      </c>
      <c r="T196" s="9" t="str">
        <f>UPPER(TEXT(Tabela27271516583029313531213[[#This Row],[Data de Cadastro]],"MMMM"))</f>
        <v>MARÇO</v>
      </c>
      <c r="U196" s="9" t="str">
        <f>UPPER(TEXT(Tabela27271516583029313531213[[#This Row],[Data de Cadastro]],"AAAA"))</f>
        <v>2023</v>
      </c>
      <c r="V196" s="9" t="str">
        <f>UPPER(TEXT(Tabela27271516583029313531213[[#This Row],[Data Última Compra]],"MMM/AAA"))</f>
        <v>JUL/2025</v>
      </c>
    </row>
    <row r="197" spans="1:22" x14ac:dyDescent="0.25">
      <c r="A197" s="3">
        <f t="shared" si="9"/>
        <v>0</v>
      </c>
      <c r="B197" s="3" t="s">
        <v>3972</v>
      </c>
      <c r="C197" s="4" t="s">
        <v>6416</v>
      </c>
      <c r="D197" s="4">
        <v>440390</v>
      </c>
      <c r="E197" s="4" t="s">
        <v>430</v>
      </c>
      <c r="F197" s="4" t="s">
        <v>55</v>
      </c>
      <c r="G197" s="4" t="s">
        <v>65</v>
      </c>
      <c r="H197" s="4" t="s">
        <v>3052</v>
      </c>
      <c r="I197" s="4" t="s">
        <v>431</v>
      </c>
      <c r="J197" s="4" t="s">
        <v>20</v>
      </c>
      <c r="K197" s="28" t="s">
        <v>21</v>
      </c>
      <c r="L197" s="28">
        <v>0</v>
      </c>
      <c r="M197" s="4">
        <v>0</v>
      </c>
      <c r="N197" s="5">
        <v>45014</v>
      </c>
      <c r="O197" s="10" t="s">
        <v>6415</v>
      </c>
      <c r="P197" s="6">
        <f t="shared" ca="1" si="10"/>
        <v>45876</v>
      </c>
      <c r="Q197" s="7" t="str">
        <f t="shared" ca="1" si="11"/>
        <v>2 ano(s)</v>
      </c>
      <c r="R197" s="9" t="str">
        <f ca="1">IFERROR(_xlfn.DAYS(Tabela27271516583029313531213[[#This Row],[DIA HOJE]],Tabela27271516583029313531213[[#This Row],[Data Última Compra]]),"0")</f>
        <v>0</v>
      </c>
      <c r="S197" s="8" t="str">
        <f>IF(OR(J197="-",J197=0),"NUNCA COMPROU",
IF(AND(J197&gt;=1,J197&lt;=30),"&lt;=30 DIAS",
IF(AND(J197&gt;=1,J197&lt;=45),"45 DIAS",
IF(AND(J197&gt;=1,J197&lt;=60),"60 DIAS",
IF(AND(J197&gt;=1,J197&lt;=90),"90 DIAS",
"ACIMA DE 90 DIAS")))))</f>
        <v>ACIMA DE 90 DIAS</v>
      </c>
      <c r="T197" s="9" t="str">
        <f>UPPER(TEXT(Tabela27271516583029313531213[[#This Row],[Data de Cadastro]],"MMMM"))</f>
        <v>MARÇO</v>
      </c>
      <c r="U197" s="9" t="str">
        <f>UPPER(TEXT(Tabela27271516583029313531213[[#This Row],[Data de Cadastro]],"AAAA"))</f>
        <v>2023</v>
      </c>
      <c r="V197" s="9" t="str">
        <f>UPPER(TEXT(Tabela27271516583029313531213[[#This Row],[Data Última Compra]],"MMM/AAA"))</f>
        <v>-</v>
      </c>
    </row>
    <row r="198" spans="1:22" x14ac:dyDescent="0.25">
      <c r="A198" s="3">
        <f t="shared" si="9"/>
        <v>2</v>
      </c>
      <c r="B198" s="3" t="s">
        <v>3972</v>
      </c>
      <c r="C198" s="4" t="s">
        <v>6416</v>
      </c>
      <c r="D198" s="4">
        <v>441830</v>
      </c>
      <c r="E198" s="4" t="s">
        <v>432</v>
      </c>
      <c r="F198" s="4" t="s">
        <v>17</v>
      </c>
      <c r="G198" s="4" t="s">
        <v>18</v>
      </c>
      <c r="H198" s="4" t="s">
        <v>3053</v>
      </c>
      <c r="I198" s="4" t="s">
        <v>433</v>
      </c>
      <c r="J198" s="4" t="s">
        <v>40</v>
      </c>
      <c r="K198" s="28" t="s">
        <v>59</v>
      </c>
      <c r="L198" s="28">
        <v>0</v>
      </c>
      <c r="M198" s="4">
        <v>2</v>
      </c>
      <c r="N198" s="5">
        <v>45015</v>
      </c>
      <c r="O198" s="10">
        <v>45869</v>
      </c>
      <c r="P198" s="6">
        <f t="shared" ca="1" si="10"/>
        <v>45876</v>
      </c>
      <c r="Q198" s="7" t="str">
        <f t="shared" ca="1" si="11"/>
        <v>2 ano(s)</v>
      </c>
      <c r="R198" s="9">
        <f ca="1">IFERROR(_xlfn.DAYS(Tabela27271516583029313531213[[#This Row],[DIA HOJE]],Tabela27271516583029313531213[[#This Row],[Data Última Compra]]),"0")</f>
        <v>7</v>
      </c>
      <c r="S198" s="8" t="str">
        <f>IF(OR(J198="-",J198=0),"NUNCA COMPROU",
IF(AND(J198&gt;=1,J198&lt;=30),"&lt;=30 DIAS",
IF(AND(J198&gt;=1,J198&lt;=45),"45 DIAS",
IF(AND(J198&gt;=1,J198&lt;=60),"60 DIAS",
IF(AND(J198&gt;=1,J198&lt;=90),"90 DIAS",
"ACIMA DE 90 DIAS")))))</f>
        <v>ACIMA DE 90 DIAS</v>
      </c>
      <c r="T198" s="9" t="str">
        <f>UPPER(TEXT(Tabela27271516583029313531213[[#This Row],[Data de Cadastro]],"MMMM"))</f>
        <v>MARÇO</v>
      </c>
      <c r="U198" s="9" t="str">
        <f>UPPER(TEXT(Tabela27271516583029313531213[[#This Row],[Data de Cadastro]],"AAAA"))</f>
        <v>2023</v>
      </c>
      <c r="V198" s="9" t="str">
        <f>UPPER(TEXT(Tabela27271516583029313531213[[#This Row],[Data Última Compra]],"MMM/AAA"))</f>
        <v>JUL/2025</v>
      </c>
    </row>
    <row r="199" spans="1:22" x14ac:dyDescent="0.25">
      <c r="A199" s="3">
        <f t="shared" si="9"/>
        <v>2</v>
      </c>
      <c r="B199" s="3" t="s">
        <v>3972</v>
      </c>
      <c r="C199" s="4" t="s">
        <v>2849</v>
      </c>
      <c r="D199" s="4">
        <v>443251</v>
      </c>
      <c r="E199" s="4" t="s">
        <v>434</v>
      </c>
      <c r="F199" s="4" t="s">
        <v>17</v>
      </c>
      <c r="G199" s="4" t="s">
        <v>18</v>
      </c>
      <c r="H199" s="4" t="s">
        <v>3054</v>
      </c>
      <c r="I199" s="4" t="s">
        <v>435</v>
      </c>
      <c r="J199" s="4" t="s">
        <v>36</v>
      </c>
      <c r="K199" s="28" t="s">
        <v>73</v>
      </c>
      <c r="L199" s="28">
        <v>13</v>
      </c>
      <c r="M199" s="4">
        <v>2</v>
      </c>
      <c r="N199" s="5">
        <v>45016</v>
      </c>
      <c r="O199" s="10">
        <v>45856</v>
      </c>
      <c r="P199" s="6">
        <f t="shared" ca="1" si="10"/>
        <v>45876</v>
      </c>
      <c r="Q199" s="7" t="str">
        <f t="shared" ca="1" si="11"/>
        <v>2 ano(s)</v>
      </c>
      <c r="R199" s="9">
        <f ca="1">IFERROR(_xlfn.DAYS(Tabela27271516583029313531213[[#This Row],[DIA HOJE]],Tabela27271516583029313531213[[#This Row],[Data Última Compra]]),"0")</f>
        <v>20</v>
      </c>
      <c r="S199" s="8" t="str">
        <f>IF(OR(J199="-",J199=0),"NUNCA COMPROU",
IF(AND(J199&gt;=1,J199&lt;=30),"&lt;=30 DIAS",
IF(AND(J199&gt;=1,J199&lt;=45),"45 DIAS",
IF(AND(J199&gt;=1,J199&lt;=60),"60 DIAS",
IF(AND(J199&gt;=1,J199&lt;=90),"90 DIAS",
"ACIMA DE 90 DIAS")))))</f>
        <v>ACIMA DE 90 DIAS</v>
      </c>
      <c r="T199" s="9" t="str">
        <f>UPPER(TEXT(Tabela27271516583029313531213[[#This Row],[Data de Cadastro]],"MMMM"))</f>
        <v>MARÇO</v>
      </c>
      <c r="U199" s="9" t="str">
        <f>UPPER(TEXT(Tabela27271516583029313531213[[#This Row],[Data de Cadastro]],"AAAA"))</f>
        <v>2023</v>
      </c>
      <c r="V199" s="9" t="str">
        <f>UPPER(TEXT(Tabela27271516583029313531213[[#This Row],[Data Última Compra]],"MMM/AAA"))</f>
        <v>JUL/2025</v>
      </c>
    </row>
    <row r="200" spans="1:22" x14ac:dyDescent="0.25">
      <c r="A200" s="3">
        <f t="shared" si="9"/>
        <v>0</v>
      </c>
      <c r="B200" s="3" t="s">
        <v>3972</v>
      </c>
      <c r="C200" s="4" t="s">
        <v>2847</v>
      </c>
      <c r="D200" s="4">
        <v>448707</v>
      </c>
      <c r="E200" s="4" t="s">
        <v>438</v>
      </c>
      <c r="F200" s="4" t="s">
        <v>17</v>
      </c>
      <c r="G200" s="4" t="s">
        <v>18</v>
      </c>
      <c r="H200" s="4" t="s">
        <v>3056</v>
      </c>
      <c r="I200" s="4" t="s">
        <v>439</v>
      </c>
      <c r="J200" s="4" t="s">
        <v>45</v>
      </c>
      <c r="K200" s="28" t="s">
        <v>46</v>
      </c>
      <c r="L200" s="28">
        <v>289</v>
      </c>
      <c r="M200" s="4">
        <v>0</v>
      </c>
      <c r="N200" s="5">
        <v>45019</v>
      </c>
      <c r="O200" s="10">
        <v>45580</v>
      </c>
      <c r="P200" s="6">
        <f t="shared" ca="1" si="10"/>
        <v>45876</v>
      </c>
      <c r="Q200" s="7" t="str">
        <f t="shared" ca="1" si="11"/>
        <v>2 ano(s)</v>
      </c>
      <c r="R200" s="9">
        <f ca="1">IFERROR(_xlfn.DAYS(Tabela27271516583029313531213[[#This Row],[DIA HOJE]],Tabela27271516583029313531213[[#This Row],[Data Última Compra]]),"0")</f>
        <v>296</v>
      </c>
      <c r="S200" s="8" t="str">
        <f>IF(OR(J200="-",J200=0),"NUNCA COMPROU",
IF(AND(J200&gt;=1,J200&lt;=30),"&lt;=30 DIAS",
IF(AND(J200&gt;=1,J200&lt;=45),"45 DIAS",
IF(AND(J200&gt;=1,J200&lt;=60),"60 DIAS",
IF(AND(J200&gt;=1,J200&lt;=90),"90 DIAS",
"ACIMA DE 90 DIAS")))))</f>
        <v>ACIMA DE 90 DIAS</v>
      </c>
      <c r="T200" s="9" t="str">
        <f>UPPER(TEXT(Tabela27271516583029313531213[[#This Row],[Data de Cadastro]],"MMMM"))</f>
        <v>ABRIL</v>
      </c>
      <c r="U200" s="9" t="str">
        <f>UPPER(TEXT(Tabela27271516583029313531213[[#This Row],[Data de Cadastro]],"AAAA"))</f>
        <v>2023</v>
      </c>
      <c r="V200" s="9" t="str">
        <f>UPPER(TEXT(Tabela27271516583029313531213[[#This Row],[Data Última Compra]],"MMM/AAA"))</f>
        <v>OUT/2024</v>
      </c>
    </row>
    <row r="201" spans="1:22" x14ac:dyDescent="0.25">
      <c r="A201" s="3">
        <f t="shared" si="9"/>
        <v>0</v>
      </c>
      <c r="B201" s="3" t="s">
        <v>3972</v>
      </c>
      <c r="C201" s="4" t="s">
        <v>2847</v>
      </c>
      <c r="D201" s="4">
        <v>448636</v>
      </c>
      <c r="E201" s="4" t="s">
        <v>436</v>
      </c>
      <c r="F201" s="4" t="s">
        <v>17</v>
      </c>
      <c r="G201" s="4" t="s">
        <v>18</v>
      </c>
      <c r="H201" s="4" t="s">
        <v>3055</v>
      </c>
      <c r="I201" s="4" t="s">
        <v>437</v>
      </c>
      <c r="J201" s="4" t="s">
        <v>40</v>
      </c>
      <c r="K201" s="28" t="s">
        <v>73</v>
      </c>
      <c r="L201" s="28">
        <v>377</v>
      </c>
      <c r="M201" s="4">
        <v>0</v>
      </c>
      <c r="N201" s="5">
        <v>45019</v>
      </c>
      <c r="O201" s="10">
        <v>45492</v>
      </c>
      <c r="P201" s="6">
        <f t="shared" ca="1" si="10"/>
        <v>45876</v>
      </c>
      <c r="Q201" s="7" t="str">
        <f t="shared" ca="1" si="11"/>
        <v>2 ano(s)</v>
      </c>
      <c r="R201" s="9">
        <f ca="1">IFERROR(_xlfn.DAYS(Tabela27271516583029313531213[[#This Row],[DIA HOJE]],Tabela27271516583029313531213[[#This Row],[Data Última Compra]]),"0")</f>
        <v>384</v>
      </c>
      <c r="S201" s="8" t="str">
        <f>IF(OR(J201="-",J201=0),"NUNCA COMPROU",
IF(AND(J201&gt;=1,J201&lt;=30),"&lt;=30 DIAS",
IF(AND(J201&gt;=1,J201&lt;=45),"45 DIAS",
IF(AND(J201&gt;=1,J201&lt;=60),"60 DIAS",
IF(AND(J201&gt;=1,J201&lt;=90),"90 DIAS",
"ACIMA DE 90 DIAS")))))</f>
        <v>ACIMA DE 90 DIAS</v>
      </c>
      <c r="T201" s="9" t="str">
        <f>UPPER(TEXT(Tabela27271516583029313531213[[#This Row],[Data de Cadastro]],"MMMM"))</f>
        <v>ABRIL</v>
      </c>
      <c r="U201" s="9" t="str">
        <f>UPPER(TEXT(Tabela27271516583029313531213[[#This Row],[Data de Cadastro]],"AAAA"))</f>
        <v>2023</v>
      </c>
      <c r="V201" s="9" t="str">
        <f>UPPER(TEXT(Tabela27271516583029313531213[[#This Row],[Data Última Compra]],"MMM/AAA"))</f>
        <v>JUL/2024</v>
      </c>
    </row>
    <row r="202" spans="1:22" x14ac:dyDescent="0.25">
      <c r="A202" s="3">
        <f t="shared" si="9"/>
        <v>1</v>
      </c>
      <c r="B202" s="3" t="s">
        <v>3972</v>
      </c>
      <c r="C202" s="4" t="s">
        <v>2853</v>
      </c>
      <c r="D202" s="4">
        <v>449505</v>
      </c>
      <c r="E202" s="4" t="s">
        <v>440</v>
      </c>
      <c r="F202" s="4" t="s">
        <v>17</v>
      </c>
      <c r="G202" s="4" t="s">
        <v>18</v>
      </c>
      <c r="H202" s="4" t="s">
        <v>3057</v>
      </c>
      <c r="I202" s="4" t="s">
        <v>441</v>
      </c>
      <c r="J202" s="4" t="s">
        <v>36</v>
      </c>
      <c r="K202" s="28" t="s">
        <v>73</v>
      </c>
      <c r="L202" s="28">
        <v>64</v>
      </c>
      <c r="M202" s="4">
        <v>1</v>
      </c>
      <c r="N202" s="5">
        <v>45020</v>
      </c>
      <c r="O202" s="10">
        <v>45805</v>
      </c>
      <c r="P202" s="6">
        <f t="shared" ca="1" si="10"/>
        <v>45876</v>
      </c>
      <c r="Q202" s="7" t="str">
        <f t="shared" ca="1" si="11"/>
        <v>2 ano(s)</v>
      </c>
      <c r="R202" s="9">
        <f ca="1">IFERROR(_xlfn.DAYS(Tabela27271516583029313531213[[#This Row],[DIA HOJE]],Tabela27271516583029313531213[[#This Row],[Data Última Compra]]),"0")</f>
        <v>71</v>
      </c>
      <c r="S202" s="8" t="str">
        <f>IF(OR(J202="-",J202=0),"NUNCA COMPROU",
IF(AND(J202&gt;=1,J202&lt;=30),"&lt;=30 DIAS",
IF(AND(J202&gt;=1,J202&lt;=45),"45 DIAS",
IF(AND(J202&gt;=1,J202&lt;=60),"60 DIAS",
IF(AND(J202&gt;=1,J202&lt;=90),"90 DIAS",
"ACIMA DE 90 DIAS")))))</f>
        <v>ACIMA DE 90 DIAS</v>
      </c>
      <c r="T202" s="9" t="str">
        <f>UPPER(TEXT(Tabela27271516583029313531213[[#This Row],[Data de Cadastro]],"MMMM"))</f>
        <v>ABRIL</v>
      </c>
      <c r="U202" s="9" t="str">
        <f>UPPER(TEXT(Tabela27271516583029313531213[[#This Row],[Data de Cadastro]],"AAAA"))</f>
        <v>2023</v>
      </c>
      <c r="V202" s="9" t="str">
        <f>UPPER(TEXT(Tabela27271516583029313531213[[#This Row],[Data Última Compra]],"MMM/AAA"))</f>
        <v>MAI/2025</v>
      </c>
    </row>
    <row r="203" spans="1:22" ht="13.5" customHeight="1" x14ac:dyDescent="0.25">
      <c r="A203" s="3">
        <f t="shared" si="9"/>
        <v>2</v>
      </c>
      <c r="B203" s="3" t="s">
        <v>3972</v>
      </c>
      <c r="C203" s="4" t="s">
        <v>2853</v>
      </c>
      <c r="D203" s="4">
        <v>458034</v>
      </c>
      <c r="E203" s="4" t="s">
        <v>442</v>
      </c>
      <c r="F203" s="4" t="s">
        <v>17</v>
      </c>
      <c r="G203" s="4" t="s">
        <v>18</v>
      </c>
      <c r="H203" s="4" t="s">
        <v>3058</v>
      </c>
      <c r="I203" s="4" t="s">
        <v>443</v>
      </c>
      <c r="J203" s="4" t="s">
        <v>40</v>
      </c>
      <c r="K203" s="28" t="s">
        <v>46</v>
      </c>
      <c r="L203" s="28">
        <v>62</v>
      </c>
      <c r="M203" s="4">
        <v>2</v>
      </c>
      <c r="N203" s="5">
        <v>45026</v>
      </c>
      <c r="O203" s="10">
        <v>45807</v>
      </c>
      <c r="P203" s="6">
        <f t="shared" ca="1" si="10"/>
        <v>45876</v>
      </c>
      <c r="Q203" s="7" t="str">
        <f t="shared" ca="1" si="11"/>
        <v>2 ano(s)</v>
      </c>
      <c r="R203" s="9">
        <f ca="1">IFERROR(_xlfn.DAYS(Tabela27271516583029313531213[[#This Row],[DIA HOJE]],Tabela27271516583029313531213[[#This Row],[Data Última Compra]]),"0")</f>
        <v>69</v>
      </c>
      <c r="S203" s="8" t="str">
        <f>IF(OR(J203="-",J203=0),"NUNCA COMPROU",
IF(AND(J203&gt;=1,J203&lt;=30),"&lt;=30 DIAS",
IF(AND(J203&gt;=1,J203&lt;=45),"45 DIAS",
IF(AND(J203&gt;=1,J203&lt;=60),"60 DIAS",
IF(AND(J203&gt;=1,J203&lt;=90),"90 DIAS",
"ACIMA DE 90 DIAS")))))</f>
        <v>ACIMA DE 90 DIAS</v>
      </c>
      <c r="T203" s="9" t="str">
        <f>UPPER(TEXT(Tabela27271516583029313531213[[#This Row],[Data de Cadastro]],"MMMM"))</f>
        <v>ABRIL</v>
      </c>
      <c r="U203" s="9" t="str">
        <f>UPPER(TEXT(Tabela27271516583029313531213[[#This Row],[Data de Cadastro]],"AAAA"))</f>
        <v>2023</v>
      </c>
      <c r="V203" s="9" t="str">
        <f>UPPER(TEXT(Tabela27271516583029313531213[[#This Row],[Data Última Compra]],"MMM/AAA"))</f>
        <v>MAI/2025</v>
      </c>
    </row>
    <row r="204" spans="1:22" x14ac:dyDescent="0.25">
      <c r="A204" s="3">
        <f t="shared" si="9"/>
        <v>1</v>
      </c>
      <c r="B204" s="3" t="s">
        <v>3972</v>
      </c>
      <c r="C204" s="4" t="s">
        <v>2849</v>
      </c>
      <c r="D204" s="4">
        <v>460243</v>
      </c>
      <c r="E204" s="4" t="s">
        <v>446</v>
      </c>
      <c r="F204" s="4" t="s">
        <v>17</v>
      </c>
      <c r="G204" s="4" t="s">
        <v>18</v>
      </c>
      <c r="H204" s="4" t="s">
        <v>3060</v>
      </c>
      <c r="I204" s="4" t="s">
        <v>447</v>
      </c>
      <c r="J204" s="4" t="s">
        <v>24</v>
      </c>
      <c r="K204" s="28" t="s">
        <v>25</v>
      </c>
      <c r="L204" s="28">
        <v>8</v>
      </c>
      <c r="M204" s="4">
        <v>1</v>
      </c>
      <c r="N204" s="5">
        <v>45028</v>
      </c>
      <c r="O204" s="10">
        <v>45861</v>
      </c>
      <c r="P204" s="6">
        <f t="shared" ca="1" si="10"/>
        <v>45876</v>
      </c>
      <c r="Q204" s="7" t="str">
        <f t="shared" ca="1" si="11"/>
        <v>2 ano(s)</v>
      </c>
      <c r="R204" s="9">
        <f ca="1">IFERROR(_xlfn.DAYS(Tabela27271516583029313531213[[#This Row],[DIA HOJE]],Tabela27271516583029313531213[[#This Row],[Data Última Compra]]),"0")</f>
        <v>15</v>
      </c>
      <c r="S204" s="8" t="str">
        <f>IF(OR(J204="-",J204=0),"NUNCA COMPROU",
IF(AND(J204&gt;=1,J204&lt;=30),"&lt;=30 DIAS",
IF(AND(J204&gt;=1,J204&lt;=45),"45 DIAS",
IF(AND(J204&gt;=1,J204&lt;=60),"60 DIAS",
IF(AND(J204&gt;=1,J204&lt;=90),"90 DIAS",
"ACIMA DE 90 DIAS")))))</f>
        <v>ACIMA DE 90 DIAS</v>
      </c>
      <c r="T204" s="9" t="str">
        <f>UPPER(TEXT(Tabela27271516583029313531213[[#This Row],[Data de Cadastro]],"MMMM"))</f>
        <v>ABRIL</v>
      </c>
      <c r="U204" s="9" t="str">
        <f>UPPER(TEXT(Tabela27271516583029313531213[[#This Row],[Data de Cadastro]],"AAAA"))</f>
        <v>2023</v>
      </c>
      <c r="V204" s="9" t="str">
        <f>UPPER(TEXT(Tabela27271516583029313531213[[#This Row],[Data Última Compra]],"MMM/AAA"))</f>
        <v>JUL/2025</v>
      </c>
    </row>
    <row r="205" spans="1:22" x14ac:dyDescent="0.25">
      <c r="A205" s="3">
        <f t="shared" si="9"/>
        <v>0</v>
      </c>
      <c r="B205" s="3" t="s">
        <v>3972</v>
      </c>
      <c r="C205" s="4" t="s">
        <v>2847</v>
      </c>
      <c r="D205" s="4">
        <v>460230</v>
      </c>
      <c r="E205" s="4" t="s">
        <v>444</v>
      </c>
      <c r="F205" s="4" t="s">
        <v>17</v>
      </c>
      <c r="G205" s="4" t="s">
        <v>18</v>
      </c>
      <c r="H205" s="4" t="s">
        <v>3059</v>
      </c>
      <c r="I205" s="4" t="s">
        <v>445</v>
      </c>
      <c r="J205" s="4" t="s">
        <v>67</v>
      </c>
      <c r="K205" s="28" t="s">
        <v>59</v>
      </c>
      <c r="L205" s="28">
        <v>385</v>
      </c>
      <c r="M205" s="4">
        <v>0</v>
      </c>
      <c r="N205" s="5">
        <v>45028</v>
      </c>
      <c r="O205" s="10">
        <v>45484</v>
      </c>
      <c r="P205" s="6">
        <f t="shared" ca="1" si="10"/>
        <v>45876</v>
      </c>
      <c r="Q205" s="7" t="str">
        <f t="shared" ca="1" si="11"/>
        <v>2 ano(s)</v>
      </c>
      <c r="R205" s="9">
        <f ca="1">IFERROR(_xlfn.DAYS(Tabela27271516583029313531213[[#This Row],[DIA HOJE]],Tabela27271516583029313531213[[#This Row],[Data Última Compra]]),"0")</f>
        <v>392</v>
      </c>
      <c r="S205" s="8" t="str">
        <f>IF(OR(J205="-",J205=0),"NUNCA COMPROU",
IF(AND(J205&gt;=1,J205&lt;=30),"&lt;=30 DIAS",
IF(AND(J205&gt;=1,J205&lt;=45),"45 DIAS",
IF(AND(J205&gt;=1,J205&lt;=60),"60 DIAS",
IF(AND(J205&gt;=1,J205&lt;=90),"90 DIAS",
"ACIMA DE 90 DIAS")))))</f>
        <v>ACIMA DE 90 DIAS</v>
      </c>
      <c r="T205" s="9" t="str">
        <f>UPPER(TEXT(Tabela27271516583029313531213[[#This Row],[Data de Cadastro]],"MMMM"))</f>
        <v>ABRIL</v>
      </c>
      <c r="U205" s="9" t="str">
        <f>UPPER(TEXT(Tabela27271516583029313531213[[#This Row],[Data de Cadastro]],"AAAA"))</f>
        <v>2023</v>
      </c>
      <c r="V205" s="9" t="str">
        <f>UPPER(TEXT(Tabela27271516583029313531213[[#This Row],[Data Última Compra]],"MMM/AAA"))</f>
        <v>JUL/2024</v>
      </c>
    </row>
    <row r="206" spans="1:22" x14ac:dyDescent="0.25">
      <c r="A206" s="3">
        <f t="shared" si="9"/>
        <v>1</v>
      </c>
      <c r="B206" s="3" t="s">
        <v>3972</v>
      </c>
      <c r="C206" s="4" t="s">
        <v>2857</v>
      </c>
      <c r="D206" s="4">
        <v>462535</v>
      </c>
      <c r="E206" s="4" t="s">
        <v>448</v>
      </c>
      <c r="F206" s="4" t="s">
        <v>17</v>
      </c>
      <c r="G206" s="4" t="s">
        <v>18</v>
      </c>
      <c r="H206" s="4" t="s">
        <v>3061</v>
      </c>
      <c r="I206" s="4" t="s">
        <v>449</v>
      </c>
      <c r="J206" s="4" t="s">
        <v>40</v>
      </c>
      <c r="K206" s="28" t="s">
        <v>77</v>
      </c>
      <c r="L206" s="28">
        <v>41</v>
      </c>
      <c r="M206" s="4">
        <v>1</v>
      </c>
      <c r="N206" s="5">
        <v>45030</v>
      </c>
      <c r="O206" s="10">
        <v>45828</v>
      </c>
      <c r="P206" s="6">
        <f t="shared" ca="1" si="10"/>
        <v>45876</v>
      </c>
      <c r="Q206" s="7" t="str">
        <f t="shared" ca="1" si="11"/>
        <v>2 ano(s)</v>
      </c>
      <c r="R206" s="9">
        <f ca="1">IFERROR(_xlfn.DAYS(Tabela27271516583029313531213[[#This Row],[DIA HOJE]],Tabela27271516583029313531213[[#This Row],[Data Última Compra]]),"0")</f>
        <v>48</v>
      </c>
      <c r="S206" s="8" t="str">
        <f>IF(OR(J206="-",J206=0),"NUNCA COMPROU",
IF(AND(J206&gt;=1,J206&lt;=30),"&lt;=30 DIAS",
IF(AND(J206&gt;=1,J206&lt;=45),"45 DIAS",
IF(AND(J206&gt;=1,J206&lt;=60),"60 DIAS",
IF(AND(J206&gt;=1,J206&lt;=90),"90 DIAS",
"ACIMA DE 90 DIAS")))))</f>
        <v>ACIMA DE 90 DIAS</v>
      </c>
      <c r="T206" s="9" t="str">
        <f>UPPER(TEXT(Tabela27271516583029313531213[[#This Row],[Data de Cadastro]],"MMMM"))</f>
        <v>ABRIL</v>
      </c>
      <c r="U206" s="9" t="str">
        <f>UPPER(TEXT(Tabela27271516583029313531213[[#This Row],[Data de Cadastro]],"AAAA"))</f>
        <v>2023</v>
      </c>
      <c r="V206" s="9" t="str">
        <f>UPPER(TEXT(Tabela27271516583029313531213[[#This Row],[Data Última Compra]],"MMM/AAA"))</f>
        <v>JUN/2025</v>
      </c>
    </row>
    <row r="207" spans="1:22" x14ac:dyDescent="0.25">
      <c r="A207" s="3">
        <f t="shared" si="9"/>
        <v>1</v>
      </c>
      <c r="B207" s="3" t="s">
        <v>3972</v>
      </c>
      <c r="C207" s="4" t="s">
        <v>2853</v>
      </c>
      <c r="D207" s="4">
        <v>462602</v>
      </c>
      <c r="E207" s="4" t="s">
        <v>450</v>
      </c>
      <c r="F207" s="4" t="s">
        <v>17</v>
      </c>
      <c r="G207" s="4" t="s">
        <v>18</v>
      </c>
      <c r="H207" s="4" t="s">
        <v>3062</v>
      </c>
      <c r="I207" s="4" t="s">
        <v>451</v>
      </c>
      <c r="J207" s="4" t="s">
        <v>36</v>
      </c>
      <c r="K207" s="28" t="s">
        <v>31</v>
      </c>
      <c r="L207" s="28">
        <v>79</v>
      </c>
      <c r="M207" s="4">
        <v>1</v>
      </c>
      <c r="N207" s="5">
        <v>45030</v>
      </c>
      <c r="O207" s="10">
        <v>45790</v>
      </c>
      <c r="P207" s="6">
        <f t="shared" ca="1" si="10"/>
        <v>45876</v>
      </c>
      <c r="Q207" s="7" t="str">
        <f t="shared" ca="1" si="11"/>
        <v>2 ano(s)</v>
      </c>
      <c r="R207" s="9">
        <f ca="1">IFERROR(_xlfn.DAYS(Tabela27271516583029313531213[[#This Row],[DIA HOJE]],Tabela27271516583029313531213[[#This Row],[Data Última Compra]]),"0")</f>
        <v>86</v>
      </c>
      <c r="S207" s="8" t="str">
        <f>IF(OR(J207="-",J207=0),"NUNCA COMPROU",
IF(AND(J207&gt;=1,J207&lt;=30),"&lt;=30 DIAS",
IF(AND(J207&gt;=1,J207&lt;=45),"45 DIAS",
IF(AND(J207&gt;=1,J207&lt;=60),"60 DIAS",
IF(AND(J207&gt;=1,J207&lt;=90),"90 DIAS",
"ACIMA DE 90 DIAS")))))</f>
        <v>ACIMA DE 90 DIAS</v>
      </c>
      <c r="T207" s="9" t="str">
        <f>UPPER(TEXT(Tabela27271516583029313531213[[#This Row],[Data de Cadastro]],"MMMM"))</f>
        <v>ABRIL</v>
      </c>
      <c r="U207" s="9" t="str">
        <f>UPPER(TEXT(Tabela27271516583029313531213[[#This Row],[Data de Cadastro]],"AAAA"))</f>
        <v>2023</v>
      </c>
      <c r="V207" s="9" t="str">
        <f>UPPER(TEXT(Tabela27271516583029313531213[[#This Row],[Data Última Compra]],"MMM/AAA"))</f>
        <v>MAI/2025</v>
      </c>
    </row>
    <row r="208" spans="1:22" x14ac:dyDescent="0.25">
      <c r="A208" s="3" t="str">
        <f t="shared" si="9"/>
        <v>&gt;=3</v>
      </c>
      <c r="B208" s="3" t="s">
        <v>3972</v>
      </c>
      <c r="C208" s="4" t="s">
        <v>2853</v>
      </c>
      <c r="D208" s="4">
        <v>467064</v>
      </c>
      <c r="E208" s="4" t="s">
        <v>454</v>
      </c>
      <c r="F208" s="4" t="s">
        <v>17</v>
      </c>
      <c r="G208" s="4" t="s">
        <v>18</v>
      </c>
      <c r="H208" s="4" t="s">
        <v>3064</v>
      </c>
      <c r="I208" s="4" t="s">
        <v>455</v>
      </c>
      <c r="J208" s="4" t="s">
        <v>30</v>
      </c>
      <c r="K208" s="28" t="s">
        <v>31</v>
      </c>
      <c r="L208" s="28">
        <v>73</v>
      </c>
      <c r="M208" s="4">
        <v>3</v>
      </c>
      <c r="N208" s="5">
        <v>45033</v>
      </c>
      <c r="O208" s="10">
        <v>45796</v>
      </c>
      <c r="P208" s="6">
        <f t="shared" ca="1" si="10"/>
        <v>45876</v>
      </c>
      <c r="Q208" s="7" t="str">
        <f t="shared" ca="1" si="11"/>
        <v>2 ano(s)</v>
      </c>
      <c r="R208" s="9">
        <f ca="1">IFERROR(_xlfn.DAYS(Tabela27271516583029313531213[[#This Row],[DIA HOJE]],Tabela27271516583029313531213[[#This Row],[Data Última Compra]]),"0")</f>
        <v>80</v>
      </c>
      <c r="S208" s="8" t="str">
        <f>IF(OR(J208="-",J208=0),"NUNCA COMPROU",
IF(AND(J208&gt;=1,J208&lt;=30),"&lt;=30 DIAS",
IF(AND(J208&gt;=1,J208&lt;=45),"45 DIAS",
IF(AND(J208&gt;=1,J208&lt;=60),"60 DIAS",
IF(AND(J208&gt;=1,J208&lt;=90),"90 DIAS",
"ACIMA DE 90 DIAS")))))</f>
        <v>ACIMA DE 90 DIAS</v>
      </c>
      <c r="T208" s="9" t="str">
        <f>UPPER(TEXT(Tabela27271516583029313531213[[#This Row],[Data de Cadastro]],"MMMM"))</f>
        <v>ABRIL</v>
      </c>
      <c r="U208" s="9" t="str">
        <f>UPPER(TEXT(Tabela27271516583029313531213[[#This Row],[Data de Cadastro]],"AAAA"))</f>
        <v>2023</v>
      </c>
      <c r="V208" s="9" t="str">
        <f>UPPER(TEXT(Tabela27271516583029313531213[[#This Row],[Data Última Compra]],"MMM/AAA"))</f>
        <v>MAI/2025</v>
      </c>
    </row>
    <row r="209" spans="1:22" x14ac:dyDescent="0.25">
      <c r="A209" s="3">
        <f t="shared" si="9"/>
        <v>1</v>
      </c>
      <c r="B209" s="3" t="s">
        <v>3972</v>
      </c>
      <c r="C209" s="4" t="s">
        <v>2853</v>
      </c>
      <c r="D209" s="4">
        <v>467017</v>
      </c>
      <c r="E209" s="4" t="s">
        <v>452</v>
      </c>
      <c r="F209" s="4" t="s">
        <v>17</v>
      </c>
      <c r="G209" s="4" t="s">
        <v>18</v>
      </c>
      <c r="H209" s="4" t="s">
        <v>3063</v>
      </c>
      <c r="I209" s="4" t="s">
        <v>453</v>
      </c>
      <c r="J209" s="4" t="s">
        <v>40</v>
      </c>
      <c r="K209" s="28" t="s">
        <v>46</v>
      </c>
      <c r="L209" s="28">
        <v>76</v>
      </c>
      <c r="M209" s="4">
        <v>1</v>
      </c>
      <c r="N209" s="5">
        <v>45033</v>
      </c>
      <c r="O209" s="10">
        <v>45793</v>
      </c>
      <c r="P209" s="6">
        <f t="shared" ca="1" si="10"/>
        <v>45876</v>
      </c>
      <c r="Q209" s="7" t="str">
        <f t="shared" ca="1" si="11"/>
        <v>2 ano(s)</v>
      </c>
      <c r="R209" s="9">
        <f ca="1">IFERROR(_xlfn.DAYS(Tabela27271516583029313531213[[#This Row],[DIA HOJE]],Tabela27271516583029313531213[[#This Row],[Data Última Compra]]),"0")</f>
        <v>83</v>
      </c>
      <c r="S209" s="8" t="str">
        <f>IF(OR(J209="-",J209=0),"NUNCA COMPROU",
IF(AND(J209&gt;=1,J209&lt;=30),"&lt;=30 DIAS",
IF(AND(J209&gt;=1,J209&lt;=45),"45 DIAS",
IF(AND(J209&gt;=1,J209&lt;=60),"60 DIAS",
IF(AND(J209&gt;=1,J209&lt;=90),"90 DIAS",
"ACIMA DE 90 DIAS")))))</f>
        <v>ACIMA DE 90 DIAS</v>
      </c>
      <c r="T209" s="9" t="str">
        <f>UPPER(TEXT(Tabela27271516583029313531213[[#This Row],[Data de Cadastro]],"MMMM"))</f>
        <v>ABRIL</v>
      </c>
      <c r="U209" s="9" t="str">
        <f>UPPER(TEXT(Tabela27271516583029313531213[[#This Row],[Data de Cadastro]],"AAAA"))</f>
        <v>2023</v>
      </c>
      <c r="V209" s="9" t="str">
        <f>UPPER(TEXT(Tabela27271516583029313531213[[#This Row],[Data Última Compra]],"MMM/AAA"))</f>
        <v>MAI/2025</v>
      </c>
    </row>
    <row r="210" spans="1:22" x14ac:dyDescent="0.25">
      <c r="A210" s="3">
        <f t="shared" si="9"/>
        <v>2</v>
      </c>
      <c r="B210" s="3" t="s">
        <v>3972</v>
      </c>
      <c r="C210" s="4" t="s">
        <v>2857</v>
      </c>
      <c r="D210" s="4">
        <v>467076</v>
      </c>
      <c r="E210" s="4" t="s">
        <v>456</v>
      </c>
      <c r="F210" s="4" t="s">
        <v>17</v>
      </c>
      <c r="G210" s="4" t="s">
        <v>18</v>
      </c>
      <c r="H210" s="4" t="s">
        <v>3065</v>
      </c>
      <c r="I210" s="4" t="s">
        <v>457</v>
      </c>
      <c r="J210" s="4" t="s">
        <v>104</v>
      </c>
      <c r="K210" s="28" t="s">
        <v>25</v>
      </c>
      <c r="L210" s="28">
        <v>34</v>
      </c>
      <c r="M210" s="4">
        <v>2</v>
      </c>
      <c r="N210" s="5">
        <v>45033</v>
      </c>
      <c r="O210" s="10">
        <v>45835</v>
      </c>
      <c r="P210" s="6">
        <f t="shared" ca="1" si="10"/>
        <v>45876</v>
      </c>
      <c r="Q210" s="7" t="str">
        <f t="shared" ca="1" si="11"/>
        <v>2 ano(s)</v>
      </c>
      <c r="R210" s="9">
        <f ca="1">IFERROR(_xlfn.DAYS(Tabela27271516583029313531213[[#This Row],[DIA HOJE]],Tabela27271516583029313531213[[#This Row],[Data Última Compra]]),"0")</f>
        <v>41</v>
      </c>
      <c r="S210" s="8" t="str">
        <f>IF(OR(J210="-",J210=0),"NUNCA COMPROU",
IF(AND(J210&gt;=1,J210&lt;=30),"&lt;=30 DIAS",
IF(AND(J210&gt;=1,J210&lt;=45),"45 DIAS",
IF(AND(J210&gt;=1,J210&lt;=60),"60 DIAS",
IF(AND(J210&gt;=1,J210&lt;=90),"90 DIAS",
"ACIMA DE 90 DIAS")))))</f>
        <v>ACIMA DE 90 DIAS</v>
      </c>
      <c r="T210" s="9" t="str">
        <f>UPPER(TEXT(Tabela27271516583029313531213[[#This Row],[Data de Cadastro]],"MMMM"))</f>
        <v>ABRIL</v>
      </c>
      <c r="U210" s="9" t="str">
        <f>UPPER(TEXT(Tabela27271516583029313531213[[#This Row],[Data de Cadastro]],"AAAA"))</f>
        <v>2023</v>
      </c>
      <c r="V210" s="9" t="str">
        <f>UPPER(TEXT(Tabela27271516583029313531213[[#This Row],[Data Última Compra]],"MMM/AAA"))</f>
        <v>JUN/2025</v>
      </c>
    </row>
    <row r="211" spans="1:22" x14ac:dyDescent="0.25">
      <c r="A211" s="3">
        <f t="shared" si="9"/>
        <v>0</v>
      </c>
      <c r="B211" s="3" t="s">
        <v>3972</v>
      </c>
      <c r="C211" s="4" t="s">
        <v>2847</v>
      </c>
      <c r="D211" s="4">
        <v>468062</v>
      </c>
      <c r="E211" s="4" t="s">
        <v>458</v>
      </c>
      <c r="F211" s="4" t="s">
        <v>17</v>
      </c>
      <c r="G211" s="4" t="s">
        <v>18</v>
      </c>
      <c r="H211" s="4" t="s">
        <v>3066</v>
      </c>
      <c r="I211" s="4" t="s">
        <v>459</v>
      </c>
      <c r="J211" s="4" t="s">
        <v>24</v>
      </c>
      <c r="K211" s="28" t="s">
        <v>25</v>
      </c>
      <c r="L211" s="28">
        <v>307</v>
      </c>
      <c r="M211" s="4">
        <v>0</v>
      </c>
      <c r="N211" s="5">
        <v>45034</v>
      </c>
      <c r="O211" s="10">
        <v>45562</v>
      </c>
      <c r="P211" s="6">
        <f t="shared" ca="1" si="10"/>
        <v>45876</v>
      </c>
      <c r="Q211" s="7" t="str">
        <f t="shared" ca="1" si="11"/>
        <v>2 ano(s)</v>
      </c>
      <c r="R211" s="9">
        <f ca="1">IFERROR(_xlfn.DAYS(Tabela27271516583029313531213[[#This Row],[DIA HOJE]],Tabela27271516583029313531213[[#This Row],[Data Última Compra]]),"0")</f>
        <v>314</v>
      </c>
      <c r="S211" s="8" t="str">
        <f>IF(OR(J211="-",J211=0),"NUNCA COMPROU",
IF(AND(J211&gt;=1,J211&lt;=30),"&lt;=30 DIAS",
IF(AND(J211&gt;=1,J211&lt;=45),"45 DIAS",
IF(AND(J211&gt;=1,J211&lt;=60),"60 DIAS",
IF(AND(J211&gt;=1,J211&lt;=90),"90 DIAS",
"ACIMA DE 90 DIAS")))))</f>
        <v>ACIMA DE 90 DIAS</v>
      </c>
      <c r="T211" s="9" t="str">
        <f>UPPER(TEXT(Tabela27271516583029313531213[[#This Row],[Data de Cadastro]],"MMMM"))</f>
        <v>ABRIL</v>
      </c>
      <c r="U211" s="9" t="str">
        <f>UPPER(TEXT(Tabela27271516583029313531213[[#This Row],[Data de Cadastro]],"AAAA"))</f>
        <v>2023</v>
      </c>
      <c r="V211" s="9" t="str">
        <f>UPPER(TEXT(Tabela27271516583029313531213[[#This Row],[Data Última Compra]],"MMM/AAA"))</f>
        <v>SET/2024</v>
      </c>
    </row>
    <row r="212" spans="1:22" x14ac:dyDescent="0.25">
      <c r="A212" s="3">
        <f t="shared" si="9"/>
        <v>0</v>
      </c>
      <c r="B212" s="3" t="s">
        <v>3972</v>
      </c>
      <c r="C212" s="4" t="s">
        <v>2847</v>
      </c>
      <c r="D212" s="4">
        <v>469148</v>
      </c>
      <c r="E212" s="4" t="s">
        <v>460</v>
      </c>
      <c r="F212" s="4" t="s">
        <v>55</v>
      </c>
      <c r="G212" s="4" t="s">
        <v>128</v>
      </c>
      <c r="H212" s="4" t="s">
        <v>3067</v>
      </c>
      <c r="I212" s="4" t="s">
        <v>461</v>
      </c>
      <c r="J212" s="4" t="s">
        <v>188</v>
      </c>
      <c r="K212" s="28" t="s">
        <v>25</v>
      </c>
      <c r="L212" s="28">
        <v>251</v>
      </c>
      <c r="M212" s="4">
        <v>0</v>
      </c>
      <c r="N212" s="5">
        <v>45035</v>
      </c>
      <c r="O212" s="10">
        <v>45618</v>
      </c>
      <c r="P212" s="6">
        <f t="shared" ca="1" si="10"/>
        <v>45876</v>
      </c>
      <c r="Q212" s="7" t="str">
        <f t="shared" ca="1" si="11"/>
        <v>2 ano(s)</v>
      </c>
      <c r="R212" s="9">
        <f ca="1">IFERROR(_xlfn.DAYS(Tabela27271516583029313531213[[#This Row],[DIA HOJE]],Tabela27271516583029313531213[[#This Row],[Data Última Compra]]),"0")</f>
        <v>258</v>
      </c>
      <c r="S212" s="8" t="str">
        <f>IF(OR(J212="-",J212=0),"NUNCA COMPROU",
IF(AND(J212&gt;=1,J212&lt;=30),"&lt;=30 DIAS",
IF(AND(J212&gt;=1,J212&lt;=45),"45 DIAS",
IF(AND(J212&gt;=1,J212&lt;=60),"60 DIAS",
IF(AND(J212&gt;=1,J212&lt;=90),"90 DIAS",
"ACIMA DE 90 DIAS")))))</f>
        <v>ACIMA DE 90 DIAS</v>
      </c>
      <c r="T212" s="9" t="str">
        <f>UPPER(TEXT(Tabela27271516583029313531213[[#This Row],[Data de Cadastro]],"MMMM"))</f>
        <v>ABRIL</v>
      </c>
      <c r="U212" s="9" t="str">
        <f>UPPER(TEXT(Tabela27271516583029313531213[[#This Row],[Data de Cadastro]],"AAAA"))</f>
        <v>2023</v>
      </c>
      <c r="V212" s="9" t="str">
        <f>UPPER(TEXT(Tabela27271516583029313531213[[#This Row],[Data Última Compra]],"MMM/AAA"))</f>
        <v>NOV/2024</v>
      </c>
    </row>
    <row r="213" spans="1:22" x14ac:dyDescent="0.25">
      <c r="A213" s="3">
        <f t="shared" si="9"/>
        <v>1</v>
      </c>
      <c r="B213" s="3" t="s">
        <v>3972</v>
      </c>
      <c r="C213" s="4" t="s">
        <v>2853</v>
      </c>
      <c r="D213" s="4">
        <v>470249</v>
      </c>
      <c r="E213" s="4" t="s">
        <v>462</v>
      </c>
      <c r="F213" s="4" t="s">
        <v>17</v>
      </c>
      <c r="G213" s="4" t="s">
        <v>18</v>
      </c>
      <c r="H213" s="4" t="s">
        <v>3068</v>
      </c>
      <c r="I213" s="4" t="s">
        <v>463</v>
      </c>
      <c r="J213" s="4" t="s">
        <v>40</v>
      </c>
      <c r="K213" s="28" t="s">
        <v>77</v>
      </c>
      <c r="L213" s="28">
        <v>76</v>
      </c>
      <c r="M213" s="4">
        <v>1</v>
      </c>
      <c r="N213" s="5">
        <v>45036</v>
      </c>
      <c r="O213" s="10">
        <v>45793</v>
      </c>
      <c r="P213" s="6">
        <f t="shared" ca="1" si="10"/>
        <v>45876</v>
      </c>
      <c r="Q213" s="7" t="str">
        <f t="shared" ca="1" si="11"/>
        <v>2 ano(s)</v>
      </c>
      <c r="R213" s="9">
        <f ca="1">IFERROR(_xlfn.DAYS(Tabela27271516583029313531213[[#This Row],[DIA HOJE]],Tabela27271516583029313531213[[#This Row],[Data Última Compra]]),"0")</f>
        <v>83</v>
      </c>
      <c r="S213" s="8" t="str">
        <f>IF(OR(J213="-",J213=0),"NUNCA COMPROU",
IF(AND(J213&gt;=1,J213&lt;=30),"&lt;=30 DIAS",
IF(AND(J213&gt;=1,J213&lt;=45),"45 DIAS",
IF(AND(J213&gt;=1,J213&lt;=60),"60 DIAS",
IF(AND(J213&gt;=1,J213&lt;=90),"90 DIAS",
"ACIMA DE 90 DIAS")))))</f>
        <v>ACIMA DE 90 DIAS</v>
      </c>
      <c r="T213" s="9" t="str">
        <f>UPPER(TEXT(Tabela27271516583029313531213[[#This Row],[Data de Cadastro]],"MMMM"))</f>
        <v>ABRIL</v>
      </c>
      <c r="U213" s="9" t="str">
        <f>UPPER(TEXT(Tabela27271516583029313531213[[#This Row],[Data de Cadastro]],"AAAA"))</f>
        <v>2023</v>
      </c>
      <c r="V213" s="9" t="str">
        <f>UPPER(TEXT(Tabela27271516583029313531213[[#This Row],[Data Última Compra]],"MMM/AAA"))</f>
        <v>MAI/2025</v>
      </c>
    </row>
    <row r="214" spans="1:22" x14ac:dyDescent="0.25">
      <c r="A214" s="3" t="str">
        <f t="shared" si="9"/>
        <v>&gt;=3</v>
      </c>
      <c r="B214" s="3" t="s">
        <v>3972</v>
      </c>
      <c r="C214" s="4" t="s">
        <v>2849</v>
      </c>
      <c r="D214" s="4">
        <v>476057</v>
      </c>
      <c r="E214" s="4" t="s">
        <v>464</v>
      </c>
      <c r="F214" s="4" t="s">
        <v>17</v>
      </c>
      <c r="G214" s="4" t="s">
        <v>18</v>
      </c>
      <c r="H214" s="4" t="s">
        <v>3069</v>
      </c>
      <c r="I214" s="4" t="s">
        <v>161</v>
      </c>
      <c r="J214" s="4" t="s">
        <v>40</v>
      </c>
      <c r="K214" s="28" t="s">
        <v>77</v>
      </c>
      <c r="L214" s="28">
        <v>10</v>
      </c>
      <c r="M214" s="4">
        <v>4</v>
      </c>
      <c r="N214" s="5">
        <v>45040</v>
      </c>
      <c r="O214" s="10">
        <v>45859</v>
      </c>
      <c r="P214" s="6">
        <f t="shared" ca="1" si="10"/>
        <v>45876</v>
      </c>
      <c r="Q214" s="7" t="str">
        <f t="shared" ca="1" si="11"/>
        <v>2 ano(s)</v>
      </c>
      <c r="R214" s="9">
        <f ca="1">IFERROR(_xlfn.DAYS(Tabela27271516583029313531213[[#This Row],[DIA HOJE]],Tabela27271516583029313531213[[#This Row],[Data Última Compra]]),"0")</f>
        <v>17</v>
      </c>
      <c r="S214" s="8" t="str">
        <f>IF(OR(J214="-",J214=0),"NUNCA COMPROU",
IF(AND(J214&gt;=1,J214&lt;=30),"&lt;=30 DIAS",
IF(AND(J214&gt;=1,J214&lt;=45),"45 DIAS",
IF(AND(J214&gt;=1,J214&lt;=60),"60 DIAS",
IF(AND(J214&gt;=1,J214&lt;=90),"90 DIAS",
"ACIMA DE 90 DIAS")))))</f>
        <v>ACIMA DE 90 DIAS</v>
      </c>
      <c r="T214" s="9" t="str">
        <f>UPPER(TEXT(Tabela27271516583029313531213[[#This Row],[Data de Cadastro]],"MMMM"))</f>
        <v>ABRIL</v>
      </c>
      <c r="U214" s="9" t="str">
        <f>UPPER(TEXT(Tabela27271516583029313531213[[#This Row],[Data de Cadastro]],"AAAA"))</f>
        <v>2023</v>
      </c>
      <c r="V214" s="9" t="str">
        <f>UPPER(TEXT(Tabela27271516583029313531213[[#This Row],[Data Última Compra]],"MMM/AAA"))</f>
        <v>JUL/2025</v>
      </c>
    </row>
    <row r="215" spans="1:22" x14ac:dyDescent="0.25">
      <c r="A215" s="3">
        <f t="shared" si="9"/>
        <v>0</v>
      </c>
      <c r="B215" s="3" t="s">
        <v>3972</v>
      </c>
      <c r="C215" s="4" t="s">
        <v>2847</v>
      </c>
      <c r="D215" s="4">
        <v>476989</v>
      </c>
      <c r="E215" s="4" t="s">
        <v>465</v>
      </c>
      <c r="F215" s="4" t="s">
        <v>17</v>
      </c>
      <c r="G215" s="4" t="s">
        <v>18</v>
      </c>
      <c r="H215" s="4" t="s">
        <v>3070</v>
      </c>
      <c r="I215" s="4" t="s">
        <v>466</v>
      </c>
      <c r="J215" s="4" t="s">
        <v>40</v>
      </c>
      <c r="K215" s="28" t="s">
        <v>46</v>
      </c>
      <c r="L215" s="28">
        <v>413</v>
      </c>
      <c r="M215" s="4">
        <v>0</v>
      </c>
      <c r="N215" s="5">
        <v>45041</v>
      </c>
      <c r="O215" s="10">
        <v>45456</v>
      </c>
      <c r="P215" s="6">
        <f t="shared" ca="1" si="10"/>
        <v>45876</v>
      </c>
      <c r="Q215" s="7" t="str">
        <f t="shared" ca="1" si="11"/>
        <v>2 ano(s)</v>
      </c>
      <c r="R215" s="9">
        <f ca="1">IFERROR(_xlfn.DAYS(Tabela27271516583029313531213[[#This Row],[DIA HOJE]],Tabela27271516583029313531213[[#This Row],[Data Última Compra]]),"0")</f>
        <v>420</v>
      </c>
      <c r="S215" s="8" t="str">
        <f>IF(OR(J215="-",J215=0),"NUNCA COMPROU",
IF(AND(J215&gt;=1,J215&lt;=30),"&lt;=30 DIAS",
IF(AND(J215&gt;=1,J215&lt;=45),"45 DIAS",
IF(AND(J215&gt;=1,J215&lt;=60),"60 DIAS",
IF(AND(J215&gt;=1,J215&lt;=90),"90 DIAS",
"ACIMA DE 90 DIAS")))))</f>
        <v>ACIMA DE 90 DIAS</v>
      </c>
      <c r="T215" s="9" t="str">
        <f>UPPER(TEXT(Tabela27271516583029313531213[[#This Row],[Data de Cadastro]],"MMMM"))</f>
        <v>ABRIL</v>
      </c>
      <c r="U215" s="9" t="str">
        <f>UPPER(TEXT(Tabela27271516583029313531213[[#This Row],[Data de Cadastro]],"AAAA"))</f>
        <v>2023</v>
      </c>
      <c r="V215" s="9" t="str">
        <f>UPPER(TEXT(Tabela27271516583029313531213[[#This Row],[Data Última Compra]],"MMM/AAA"))</f>
        <v>JUN/2024</v>
      </c>
    </row>
    <row r="216" spans="1:22" x14ac:dyDescent="0.25">
      <c r="A216" s="3">
        <f t="shared" si="9"/>
        <v>0</v>
      </c>
      <c r="B216" s="3" t="s">
        <v>3972</v>
      </c>
      <c r="C216" s="4" t="s">
        <v>2847</v>
      </c>
      <c r="D216" s="4">
        <v>477947</v>
      </c>
      <c r="E216" s="4" t="s">
        <v>469</v>
      </c>
      <c r="F216" s="4" t="s">
        <v>55</v>
      </c>
      <c r="G216" s="4" t="s">
        <v>128</v>
      </c>
      <c r="H216" s="4" t="s">
        <v>3072</v>
      </c>
      <c r="I216" s="4" t="s">
        <v>470</v>
      </c>
      <c r="J216" s="4" t="s">
        <v>67</v>
      </c>
      <c r="K216" s="28" t="s">
        <v>59</v>
      </c>
      <c r="L216" s="28">
        <v>720</v>
      </c>
      <c r="M216" s="4">
        <v>0</v>
      </c>
      <c r="N216" s="5">
        <v>45042</v>
      </c>
      <c r="O216" s="10">
        <v>45149</v>
      </c>
      <c r="P216" s="6">
        <f t="shared" ca="1" si="10"/>
        <v>45876</v>
      </c>
      <c r="Q216" s="7" t="str">
        <f t="shared" ca="1" si="11"/>
        <v>2 ano(s)</v>
      </c>
      <c r="R216" s="9">
        <f ca="1">IFERROR(_xlfn.DAYS(Tabela27271516583029313531213[[#This Row],[DIA HOJE]],Tabela27271516583029313531213[[#This Row],[Data Última Compra]]),"0")</f>
        <v>727</v>
      </c>
      <c r="S216" s="8" t="str">
        <f>IF(OR(J216="-",J216=0),"NUNCA COMPROU",
IF(AND(J216&gt;=1,J216&lt;=30),"&lt;=30 DIAS",
IF(AND(J216&gt;=1,J216&lt;=45),"45 DIAS",
IF(AND(J216&gt;=1,J216&lt;=60),"60 DIAS",
IF(AND(J216&gt;=1,J216&lt;=90),"90 DIAS",
"ACIMA DE 90 DIAS")))))</f>
        <v>ACIMA DE 90 DIAS</v>
      </c>
      <c r="T216" s="9" t="str">
        <f>UPPER(TEXT(Tabela27271516583029313531213[[#This Row],[Data de Cadastro]],"MMMM"))</f>
        <v>ABRIL</v>
      </c>
      <c r="U216" s="9" t="str">
        <f>UPPER(TEXT(Tabela27271516583029313531213[[#This Row],[Data de Cadastro]],"AAAA"))</f>
        <v>2023</v>
      </c>
      <c r="V216" s="9" t="str">
        <f>UPPER(TEXT(Tabela27271516583029313531213[[#This Row],[Data Última Compra]],"MMM/AAA"))</f>
        <v>AGO/2023</v>
      </c>
    </row>
    <row r="217" spans="1:22" x14ac:dyDescent="0.25">
      <c r="A217" s="3" t="str">
        <f t="shared" si="9"/>
        <v>&gt;=3</v>
      </c>
      <c r="B217" s="3" t="s">
        <v>3972</v>
      </c>
      <c r="C217" s="4" t="s">
        <v>2849</v>
      </c>
      <c r="D217" s="4">
        <v>477857</v>
      </c>
      <c r="E217" s="4" t="s">
        <v>467</v>
      </c>
      <c r="F217" s="4" t="s">
        <v>17</v>
      </c>
      <c r="G217" s="4" t="s">
        <v>18</v>
      </c>
      <c r="H217" s="4" t="s">
        <v>3071</v>
      </c>
      <c r="I217" s="4" t="s">
        <v>468</v>
      </c>
      <c r="J217" s="4" t="s">
        <v>40</v>
      </c>
      <c r="K217" s="28" t="s">
        <v>21</v>
      </c>
      <c r="L217" s="28">
        <v>27</v>
      </c>
      <c r="M217" s="4">
        <v>4</v>
      </c>
      <c r="N217" s="5">
        <v>45042</v>
      </c>
      <c r="O217" s="10">
        <v>45842</v>
      </c>
      <c r="P217" s="6">
        <f t="shared" ca="1" si="10"/>
        <v>45876</v>
      </c>
      <c r="Q217" s="7" t="str">
        <f t="shared" ca="1" si="11"/>
        <v>2 ano(s)</v>
      </c>
      <c r="R217" s="9">
        <f ca="1">IFERROR(_xlfn.DAYS(Tabela27271516583029313531213[[#This Row],[DIA HOJE]],Tabela27271516583029313531213[[#This Row],[Data Última Compra]]),"0")</f>
        <v>34</v>
      </c>
      <c r="S217" s="8" t="str">
        <f>IF(OR(J217="-",J217=0),"NUNCA COMPROU",
IF(AND(J217&gt;=1,J217&lt;=30),"&lt;=30 DIAS",
IF(AND(J217&gt;=1,J217&lt;=45),"45 DIAS",
IF(AND(J217&gt;=1,J217&lt;=60),"60 DIAS",
IF(AND(J217&gt;=1,J217&lt;=90),"90 DIAS",
"ACIMA DE 90 DIAS")))))</f>
        <v>ACIMA DE 90 DIAS</v>
      </c>
      <c r="T217" s="9" t="str">
        <f>UPPER(TEXT(Tabela27271516583029313531213[[#This Row],[Data de Cadastro]],"MMMM"))</f>
        <v>ABRIL</v>
      </c>
      <c r="U217" s="9" t="str">
        <f>UPPER(TEXT(Tabela27271516583029313531213[[#This Row],[Data de Cadastro]],"AAAA"))</f>
        <v>2023</v>
      </c>
      <c r="V217" s="9" t="str">
        <f>UPPER(TEXT(Tabela27271516583029313531213[[#This Row],[Data Última Compra]],"MMM/AAA"))</f>
        <v>JUL/2025</v>
      </c>
    </row>
    <row r="218" spans="1:22" x14ac:dyDescent="0.25">
      <c r="A218" s="3" t="str">
        <f t="shared" si="9"/>
        <v>&gt;=3</v>
      </c>
      <c r="B218" s="3" t="s">
        <v>3972</v>
      </c>
      <c r="C218" s="4" t="s">
        <v>2849</v>
      </c>
      <c r="D218" s="4">
        <v>479066</v>
      </c>
      <c r="E218" s="4" t="s">
        <v>471</v>
      </c>
      <c r="F218" s="4" t="s">
        <v>17</v>
      </c>
      <c r="G218" s="4" t="s">
        <v>18</v>
      </c>
      <c r="H218" s="4" t="s">
        <v>3073</v>
      </c>
      <c r="I218" s="4" t="s">
        <v>472</v>
      </c>
      <c r="J218" s="4" t="s">
        <v>40</v>
      </c>
      <c r="K218" s="28" t="s">
        <v>77</v>
      </c>
      <c r="L218" s="28">
        <v>7</v>
      </c>
      <c r="M218" s="4">
        <v>7</v>
      </c>
      <c r="N218" s="5">
        <v>45043</v>
      </c>
      <c r="O218" s="10">
        <v>45862</v>
      </c>
      <c r="P218" s="6">
        <f t="shared" ca="1" si="10"/>
        <v>45876</v>
      </c>
      <c r="Q218" s="7" t="str">
        <f t="shared" ca="1" si="11"/>
        <v>2 ano(s)</v>
      </c>
      <c r="R218" s="9">
        <f ca="1">IFERROR(_xlfn.DAYS(Tabela27271516583029313531213[[#This Row],[DIA HOJE]],Tabela27271516583029313531213[[#This Row],[Data Última Compra]]),"0")</f>
        <v>14</v>
      </c>
      <c r="S218" s="8" t="str">
        <f>IF(OR(J218="-",J218=0),"NUNCA COMPROU",
IF(AND(J218&gt;=1,J218&lt;=30),"&lt;=30 DIAS",
IF(AND(J218&gt;=1,J218&lt;=45),"45 DIAS",
IF(AND(J218&gt;=1,J218&lt;=60),"60 DIAS",
IF(AND(J218&gt;=1,J218&lt;=90),"90 DIAS",
"ACIMA DE 90 DIAS")))))</f>
        <v>ACIMA DE 90 DIAS</v>
      </c>
      <c r="T218" s="9" t="str">
        <f>UPPER(TEXT(Tabela27271516583029313531213[[#This Row],[Data de Cadastro]],"MMMM"))</f>
        <v>ABRIL</v>
      </c>
      <c r="U218" s="9" t="str">
        <f>UPPER(TEXT(Tabela27271516583029313531213[[#This Row],[Data de Cadastro]],"AAAA"))</f>
        <v>2023</v>
      </c>
      <c r="V218" s="9" t="str">
        <f>UPPER(TEXT(Tabela27271516583029313531213[[#This Row],[Data Última Compra]],"MMM/AAA"))</f>
        <v>JUL/2025</v>
      </c>
    </row>
    <row r="219" spans="1:22" x14ac:dyDescent="0.25">
      <c r="A219" s="3">
        <f t="shared" si="9"/>
        <v>2</v>
      </c>
      <c r="B219" s="3" t="s">
        <v>3972</v>
      </c>
      <c r="C219" s="4" t="s">
        <v>2853</v>
      </c>
      <c r="D219" s="4">
        <v>479916</v>
      </c>
      <c r="E219" s="4" t="s">
        <v>473</v>
      </c>
      <c r="F219" s="4" t="s">
        <v>17</v>
      </c>
      <c r="G219" s="4" t="s">
        <v>18</v>
      </c>
      <c r="H219" s="4" t="s">
        <v>3074</v>
      </c>
      <c r="I219" s="4" t="s">
        <v>474</v>
      </c>
      <c r="J219" s="4" t="s">
        <v>36</v>
      </c>
      <c r="K219" s="28" t="s">
        <v>73</v>
      </c>
      <c r="L219" s="28">
        <v>71</v>
      </c>
      <c r="M219" s="4">
        <v>2</v>
      </c>
      <c r="N219" s="5">
        <v>45044</v>
      </c>
      <c r="O219" s="10">
        <v>45798</v>
      </c>
      <c r="P219" s="6">
        <f t="shared" ca="1" si="10"/>
        <v>45876</v>
      </c>
      <c r="Q219" s="7" t="str">
        <f t="shared" ca="1" si="11"/>
        <v>2 ano(s)</v>
      </c>
      <c r="R219" s="9">
        <f ca="1">IFERROR(_xlfn.DAYS(Tabela27271516583029313531213[[#This Row],[DIA HOJE]],Tabela27271516583029313531213[[#This Row],[Data Última Compra]]),"0")</f>
        <v>78</v>
      </c>
      <c r="S219" s="8" t="str">
        <f>IF(OR(J219="-",J219=0),"NUNCA COMPROU",
IF(AND(J219&gt;=1,J219&lt;=30),"&lt;=30 DIAS",
IF(AND(J219&gt;=1,J219&lt;=45),"45 DIAS",
IF(AND(J219&gt;=1,J219&lt;=60),"60 DIAS",
IF(AND(J219&gt;=1,J219&lt;=90),"90 DIAS",
"ACIMA DE 90 DIAS")))))</f>
        <v>ACIMA DE 90 DIAS</v>
      </c>
      <c r="T219" s="9" t="str">
        <f>UPPER(TEXT(Tabela27271516583029313531213[[#This Row],[Data de Cadastro]],"MMMM"))</f>
        <v>ABRIL</v>
      </c>
      <c r="U219" s="9" t="str">
        <f>UPPER(TEXT(Tabela27271516583029313531213[[#This Row],[Data de Cadastro]],"AAAA"))</f>
        <v>2023</v>
      </c>
      <c r="V219" s="9" t="str">
        <f>UPPER(TEXT(Tabela27271516583029313531213[[#This Row],[Data Última Compra]],"MMM/AAA"))</f>
        <v>MAI/2025</v>
      </c>
    </row>
    <row r="220" spans="1:22" x14ac:dyDescent="0.25">
      <c r="A220" s="3">
        <f t="shared" si="9"/>
        <v>0</v>
      </c>
      <c r="B220" s="3" t="s">
        <v>3972</v>
      </c>
      <c r="C220" s="4" t="s">
        <v>2847</v>
      </c>
      <c r="D220" s="4">
        <v>480229</v>
      </c>
      <c r="E220" s="4" t="s">
        <v>475</v>
      </c>
      <c r="F220" s="4" t="s">
        <v>17</v>
      </c>
      <c r="G220" s="4" t="s">
        <v>18</v>
      </c>
      <c r="H220" s="4" t="s">
        <v>3075</v>
      </c>
      <c r="I220" s="4" t="s">
        <v>476</v>
      </c>
      <c r="J220" s="4" t="s">
        <v>36</v>
      </c>
      <c r="K220" s="28" t="s">
        <v>31</v>
      </c>
      <c r="L220" s="28">
        <v>157</v>
      </c>
      <c r="M220" s="4">
        <v>0</v>
      </c>
      <c r="N220" s="5">
        <v>45044</v>
      </c>
      <c r="O220" s="10">
        <v>45712</v>
      </c>
      <c r="P220" s="6">
        <f t="shared" ca="1" si="10"/>
        <v>45876</v>
      </c>
      <c r="Q220" s="7" t="str">
        <f t="shared" ca="1" si="11"/>
        <v>2 ano(s)</v>
      </c>
      <c r="R220" s="9">
        <f ca="1">IFERROR(_xlfn.DAYS(Tabela27271516583029313531213[[#This Row],[DIA HOJE]],Tabela27271516583029313531213[[#This Row],[Data Última Compra]]),"0")</f>
        <v>164</v>
      </c>
      <c r="S220" s="8" t="str">
        <f>IF(OR(J220="-",J220=0),"NUNCA COMPROU",
IF(AND(J220&gt;=1,J220&lt;=30),"&lt;=30 DIAS",
IF(AND(J220&gt;=1,J220&lt;=45),"45 DIAS",
IF(AND(J220&gt;=1,J220&lt;=60),"60 DIAS",
IF(AND(J220&gt;=1,J220&lt;=90),"90 DIAS",
"ACIMA DE 90 DIAS")))))</f>
        <v>ACIMA DE 90 DIAS</v>
      </c>
      <c r="T220" s="9" t="str">
        <f>UPPER(TEXT(Tabela27271516583029313531213[[#This Row],[Data de Cadastro]],"MMMM"))</f>
        <v>ABRIL</v>
      </c>
      <c r="U220" s="9" t="str">
        <f>UPPER(TEXT(Tabela27271516583029313531213[[#This Row],[Data de Cadastro]],"AAAA"))</f>
        <v>2023</v>
      </c>
      <c r="V220" s="9" t="str">
        <f>UPPER(TEXT(Tabela27271516583029313531213[[#This Row],[Data Última Compra]],"MMM/AAA"))</f>
        <v>FEV/2025</v>
      </c>
    </row>
    <row r="221" spans="1:22" x14ac:dyDescent="0.25">
      <c r="A221" s="3">
        <f t="shared" si="9"/>
        <v>0</v>
      </c>
      <c r="B221" s="3" t="s">
        <v>3972</v>
      </c>
      <c r="C221" s="4" t="s">
        <v>2847</v>
      </c>
      <c r="D221" s="4">
        <v>489253</v>
      </c>
      <c r="E221" s="4" t="s">
        <v>479</v>
      </c>
      <c r="F221" s="4" t="s">
        <v>55</v>
      </c>
      <c r="G221" s="4" t="s">
        <v>65</v>
      </c>
      <c r="H221" s="4" t="s">
        <v>3077</v>
      </c>
      <c r="I221" s="4" t="s">
        <v>480</v>
      </c>
      <c r="J221" s="4" t="s">
        <v>40</v>
      </c>
      <c r="K221" s="28" t="s">
        <v>46</v>
      </c>
      <c r="L221" s="28">
        <v>596</v>
      </c>
      <c r="M221" s="4">
        <v>0</v>
      </c>
      <c r="N221" s="5">
        <v>45051</v>
      </c>
      <c r="O221" s="10">
        <v>45273</v>
      </c>
      <c r="P221" s="6">
        <f t="shared" ca="1" si="10"/>
        <v>45876</v>
      </c>
      <c r="Q221" s="7" t="str">
        <f t="shared" ca="1" si="11"/>
        <v>2 ano(s)</v>
      </c>
      <c r="R221" s="9">
        <f ca="1">IFERROR(_xlfn.DAYS(Tabela27271516583029313531213[[#This Row],[DIA HOJE]],Tabela27271516583029313531213[[#This Row],[Data Última Compra]]),"0")</f>
        <v>603</v>
      </c>
      <c r="S221" s="8" t="str">
        <f>IF(OR(J221="-",J221=0),"NUNCA COMPROU",
IF(AND(J221&gt;=1,J221&lt;=30),"&lt;=30 DIAS",
IF(AND(J221&gt;=1,J221&lt;=45),"45 DIAS",
IF(AND(J221&gt;=1,J221&lt;=60),"60 DIAS",
IF(AND(J221&gt;=1,J221&lt;=90),"90 DIAS",
"ACIMA DE 90 DIAS")))))</f>
        <v>ACIMA DE 90 DIAS</v>
      </c>
      <c r="T221" s="9" t="str">
        <f>UPPER(TEXT(Tabela27271516583029313531213[[#This Row],[Data de Cadastro]],"MMMM"))</f>
        <v>MAIO</v>
      </c>
      <c r="U221" s="9" t="str">
        <f>UPPER(TEXT(Tabela27271516583029313531213[[#This Row],[Data de Cadastro]],"AAAA"))</f>
        <v>2023</v>
      </c>
      <c r="V221" s="9" t="str">
        <f>UPPER(TEXT(Tabela27271516583029313531213[[#This Row],[Data Última Compra]],"MMM/AAA"))</f>
        <v>DEZ/2023</v>
      </c>
    </row>
    <row r="222" spans="1:22" x14ac:dyDescent="0.25">
      <c r="A222" s="3">
        <f t="shared" si="9"/>
        <v>0</v>
      </c>
      <c r="B222" s="3" t="s">
        <v>3972</v>
      </c>
      <c r="C222" s="4" t="s">
        <v>2847</v>
      </c>
      <c r="D222" s="4">
        <v>489225</v>
      </c>
      <c r="E222" s="4" t="s">
        <v>477</v>
      </c>
      <c r="F222" s="4" t="s">
        <v>55</v>
      </c>
      <c r="G222" s="4" t="s">
        <v>65</v>
      </c>
      <c r="H222" s="4" t="s">
        <v>3076</v>
      </c>
      <c r="I222" s="4" t="s">
        <v>478</v>
      </c>
      <c r="J222" s="4" t="s">
        <v>67</v>
      </c>
      <c r="K222" s="28" t="s">
        <v>59</v>
      </c>
      <c r="L222" s="28">
        <v>657</v>
      </c>
      <c r="M222" s="4">
        <v>0</v>
      </c>
      <c r="N222" s="5">
        <v>45051</v>
      </c>
      <c r="O222" s="10">
        <v>45212</v>
      </c>
      <c r="P222" s="6">
        <f t="shared" ca="1" si="10"/>
        <v>45876</v>
      </c>
      <c r="Q222" s="7" t="str">
        <f t="shared" ca="1" si="11"/>
        <v>2 ano(s)</v>
      </c>
      <c r="R222" s="9">
        <f ca="1">IFERROR(_xlfn.DAYS(Tabela27271516583029313531213[[#This Row],[DIA HOJE]],Tabela27271516583029313531213[[#This Row],[Data Última Compra]]),"0")</f>
        <v>664</v>
      </c>
      <c r="S222" s="8" t="str">
        <f>IF(OR(J222="-",J222=0),"NUNCA COMPROU",
IF(AND(J222&gt;=1,J222&lt;=30),"&lt;=30 DIAS",
IF(AND(J222&gt;=1,J222&lt;=45),"45 DIAS",
IF(AND(J222&gt;=1,J222&lt;=60),"60 DIAS",
IF(AND(J222&gt;=1,J222&lt;=90),"90 DIAS",
"ACIMA DE 90 DIAS")))))</f>
        <v>ACIMA DE 90 DIAS</v>
      </c>
      <c r="T222" s="9" t="str">
        <f>UPPER(TEXT(Tabela27271516583029313531213[[#This Row],[Data de Cadastro]],"MMMM"))</f>
        <v>MAIO</v>
      </c>
      <c r="U222" s="9" t="str">
        <f>UPPER(TEXT(Tabela27271516583029313531213[[#This Row],[Data de Cadastro]],"AAAA"))</f>
        <v>2023</v>
      </c>
      <c r="V222" s="9" t="str">
        <f>UPPER(TEXT(Tabela27271516583029313531213[[#This Row],[Data Última Compra]],"MMM/AAA"))</f>
        <v>OUT/2023</v>
      </c>
    </row>
    <row r="223" spans="1:22" x14ac:dyDescent="0.25">
      <c r="A223" s="3">
        <f t="shared" si="9"/>
        <v>0</v>
      </c>
      <c r="B223" s="3" t="s">
        <v>3972</v>
      </c>
      <c r="C223" s="4" t="s">
        <v>2847</v>
      </c>
      <c r="D223" s="4">
        <v>496621</v>
      </c>
      <c r="E223" s="4" t="s">
        <v>481</v>
      </c>
      <c r="F223" s="4" t="s">
        <v>17</v>
      </c>
      <c r="G223" s="4" t="s">
        <v>18</v>
      </c>
      <c r="H223" s="4" t="s">
        <v>3078</v>
      </c>
      <c r="I223" s="4" t="s">
        <v>482</v>
      </c>
      <c r="J223" s="4" t="s">
        <v>40</v>
      </c>
      <c r="K223" s="28" t="s">
        <v>46</v>
      </c>
      <c r="L223" s="28">
        <v>465</v>
      </c>
      <c r="M223" s="4">
        <v>0</v>
      </c>
      <c r="N223" s="5">
        <v>45057</v>
      </c>
      <c r="O223" s="10">
        <v>45404</v>
      </c>
      <c r="P223" s="6">
        <f t="shared" ca="1" si="10"/>
        <v>45876</v>
      </c>
      <c r="Q223" s="7" t="str">
        <f t="shared" ca="1" si="11"/>
        <v>2 ano(s)</v>
      </c>
      <c r="R223" s="9">
        <f ca="1">IFERROR(_xlfn.DAYS(Tabela27271516583029313531213[[#This Row],[DIA HOJE]],Tabela27271516583029313531213[[#This Row],[Data Última Compra]]),"0")</f>
        <v>472</v>
      </c>
      <c r="S223" s="8" t="str">
        <f>IF(OR(J223="-",J223=0),"NUNCA COMPROU",
IF(AND(J223&gt;=1,J223&lt;=30),"&lt;=30 DIAS",
IF(AND(J223&gt;=1,J223&lt;=45),"45 DIAS",
IF(AND(J223&gt;=1,J223&lt;=60),"60 DIAS",
IF(AND(J223&gt;=1,J223&lt;=90),"90 DIAS",
"ACIMA DE 90 DIAS")))))</f>
        <v>ACIMA DE 90 DIAS</v>
      </c>
      <c r="T223" s="9" t="str">
        <f>UPPER(TEXT(Tabela27271516583029313531213[[#This Row],[Data de Cadastro]],"MMMM"))</f>
        <v>MAIO</v>
      </c>
      <c r="U223" s="9" t="str">
        <f>UPPER(TEXT(Tabela27271516583029313531213[[#This Row],[Data de Cadastro]],"AAAA"))</f>
        <v>2023</v>
      </c>
      <c r="V223" s="9" t="str">
        <f>UPPER(TEXT(Tabela27271516583029313531213[[#This Row],[Data Última Compra]],"MMM/AAA"))</f>
        <v>ABR/2024</v>
      </c>
    </row>
    <row r="224" spans="1:22" x14ac:dyDescent="0.25">
      <c r="A224" s="3">
        <f t="shared" si="9"/>
        <v>0</v>
      </c>
      <c r="B224" s="3" t="s">
        <v>3972</v>
      </c>
      <c r="C224" s="4" t="s">
        <v>2847</v>
      </c>
      <c r="D224" s="4">
        <v>496628</v>
      </c>
      <c r="E224" s="4" t="s">
        <v>483</v>
      </c>
      <c r="F224" s="4" t="s">
        <v>17</v>
      </c>
      <c r="G224" s="4" t="s">
        <v>18</v>
      </c>
      <c r="H224" s="4" t="s">
        <v>3079</v>
      </c>
      <c r="I224" s="4" t="s">
        <v>484</v>
      </c>
      <c r="J224" s="4" t="s">
        <v>30</v>
      </c>
      <c r="K224" s="28" t="s">
        <v>59</v>
      </c>
      <c r="L224" s="28">
        <v>342</v>
      </c>
      <c r="M224" s="4">
        <v>0</v>
      </c>
      <c r="N224" s="5">
        <v>45057</v>
      </c>
      <c r="O224" s="10">
        <v>45527</v>
      </c>
      <c r="P224" s="6">
        <f t="shared" ca="1" si="10"/>
        <v>45876</v>
      </c>
      <c r="Q224" s="7" t="str">
        <f t="shared" ca="1" si="11"/>
        <v>2 ano(s)</v>
      </c>
      <c r="R224" s="9">
        <f ca="1">IFERROR(_xlfn.DAYS(Tabela27271516583029313531213[[#This Row],[DIA HOJE]],Tabela27271516583029313531213[[#This Row],[Data Última Compra]]),"0")</f>
        <v>349</v>
      </c>
      <c r="S224" s="8" t="str">
        <f>IF(OR(J224="-",J224=0),"NUNCA COMPROU",
IF(AND(J224&gt;=1,J224&lt;=30),"&lt;=30 DIAS",
IF(AND(J224&gt;=1,J224&lt;=45),"45 DIAS",
IF(AND(J224&gt;=1,J224&lt;=60),"60 DIAS",
IF(AND(J224&gt;=1,J224&lt;=90),"90 DIAS",
"ACIMA DE 90 DIAS")))))</f>
        <v>ACIMA DE 90 DIAS</v>
      </c>
      <c r="T224" s="9" t="str">
        <f>UPPER(TEXT(Tabela27271516583029313531213[[#This Row],[Data de Cadastro]],"MMMM"))</f>
        <v>MAIO</v>
      </c>
      <c r="U224" s="9" t="str">
        <f>UPPER(TEXT(Tabela27271516583029313531213[[#This Row],[Data de Cadastro]],"AAAA"))</f>
        <v>2023</v>
      </c>
      <c r="V224" s="9" t="str">
        <f>UPPER(TEXT(Tabela27271516583029313531213[[#This Row],[Data Última Compra]],"MMM/AAA"))</f>
        <v>AGO/2024</v>
      </c>
    </row>
    <row r="225" spans="1:22" x14ac:dyDescent="0.25">
      <c r="A225" s="3" t="str">
        <f t="shared" si="9"/>
        <v>&gt;=3</v>
      </c>
      <c r="B225" s="3" t="s">
        <v>3972</v>
      </c>
      <c r="C225" s="4" t="s">
        <v>2849</v>
      </c>
      <c r="D225" s="4">
        <v>496846</v>
      </c>
      <c r="E225" s="4" t="s">
        <v>485</v>
      </c>
      <c r="F225" s="4" t="s">
        <v>17</v>
      </c>
      <c r="G225" s="4" t="s">
        <v>18</v>
      </c>
      <c r="H225" s="4" t="s">
        <v>3080</v>
      </c>
      <c r="I225" s="4" t="s">
        <v>486</v>
      </c>
      <c r="J225" s="4" t="s">
        <v>40</v>
      </c>
      <c r="K225" s="28" t="s">
        <v>77</v>
      </c>
      <c r="L225" s="28">
        <v>20</v>
      </c>
      <c r="M225" s="4">
        <v>3</v>
      </c>
      <c r="N225" s="5">
        <v>45058</v>
      </c>
      <c r="O225" s="10">
        <v>45849</v>
      </c>
      <c r="P225" s="6">
        <f t="shared" ca="1" si="10"/>
        <v>45876</v>
      </c>
      <c r="Q225" s="7" t="str">
        <f t="shared" ca="1" si="11"/>
        <v>2 ano(s)</v>
      </c>
      <c r="R225" s="9">
        <f ca="1">IFERROR(_xlfn.DAYS(Tabela27271516583029313531213[[#This Row],[DIA HOJE]],Tabela27271516583029313531213[[#This Row],[Data Última Compra]]),"0")</f>
        <v>27</v>
      </c>
      <c r="S225" s="8" t="str">
        <f>IF(OR(J225="-",J225=0),"NUNCA COMPROU",
IF(AND(J225&gt;=1,J225&lt;=30),"&lt;=30 DIAS",
IF(AND(J225&gt;=1,J225&lt;=45),"45 DIAS",
IF(AND(J225&gt;=1,J225&lt;=60),"60 DIAS",
IF(AND(J225&gt;=1,J225&lt;=90),"90 DIAS",
"ACIMA DE 90 DIAS")))))</f>
        <v>ACIMA DE 90 DIAS</v>
      </c>
      <c r="T225" s="9" t="str">
        <f>UPPER(TEXT(Tabela27271516583029313531213[[#This Row],[Data de Cadastro]],"MMMM"))</f>
        <v>MAIO</v>
      </c>
      <c r="U225" s="9" t="str">
        <f>UPPER(TEXT(Tabela27271516583029313531213[[#This Row],[Data de Cadastro]],"AAAA"))</f>
        <v>2023</v>
      </c>
      <c r="V225" s="9" t="str">
        <f>UPPER(TEXT(Tabela27271516583029313531213[[#This Row],[Data Última Compra]],"MMM/AAA"))</f>
        <v>JUL/2025</v>
      </c>
    </row>
    <row r="226" spans="1:22" x14ac:dyDescent="0.25">
      <c r="A226" s="3">
        <f t="shared" si="9"/>
        <v>1</v>
      </c>
      <c r="B226" s="3" t="s">
        <v>3972</v>
      </c>
      <c r="C226" s="4" t="s">
        <v>2853</v>
      </c>
      <c r="D226" s="4">
        <v>512095</v>
      </c>
      <c r="E226" s="4" t="s">
        <v>487</v>
      </c>
      <c r="F226" s="4" t="s">
        <v>17</v>
      </c>
      <c r="G226" s="4" t="s">
        <v>18</v>
      </c>
      <c r="H226" s="4" t="s">
        <v>3081</v>
      </c>
      <c r="I226" s="4" t="s">
        <v>488</v>
      </c>
      <c r="J226" s="4" t="s">
        <v>40</v>
      </c>
      <c r="K226" s="28" t="s">
        <v>46</v>
      </c>
      <c r="L226" s="28">
        <v>72</v>
      </c>
      <c r="M226" s="4">
        <v>1</v>
      </c>
      <c r="N226" s="5">
        <v>45061</v>
      </c>
      <c r="O226" s="10">
        <v>45797</v>
      </c>
      <c r="P226" s="6">
        <f t="shared" ca="1" si="10"/>
        <v>45876</v>
      </c>
      <c r="Q226" s="7" t="str">
        <f t="shared" ca="1" si="11"/>
        <v>2 ano(s)</v>
      </c>
      <c r="R226" s="9">
        <f ca="1">IFERROR(_xlfn.DAYS(Tabela27271516583029313531213[[#This Row],[DIA HOJE]],Tabela27271516583029313531213[[#This Row],[Data Última Compra]]),"0")</f>
        <v>79</v>
      </c>
      <c r="S226" s="8" t="str">
        <f>IF(OR(J226="-",J226=0),"NUNCA COMPROU",
IF(AND(J226&gt;=1,J226&lt;=30),"&lt;=30 DIAS",
IF(AND(J226&gt;=1,J226&lt;=45),"45 DIAS",
IF(AND(J226&gt;=1,J226&lt;=60),"60 DIAS",
IF(AND(J226&gt;=1,J226&lt;=90),"90 DIAS",
"ACIMA DE 90 DIAS")))))</f>
        <v>ACIMA DE 90 DIAS</v>
      </c>
      <c r="T226" s="9" t="str">
        <f>UPPER(TEXT(Tabela27271516583029313531213[[#This Row],[Data de Cadastro]],"MMMM"))</f>
        <v>MAIO</v>
      </c>
      <c r="U226" s="9" t="str">
        <f>UPPER(TEXT(Tabela27271516583029313531213[[#This Row],[Data de Cadastro]],"AAAA"))</f>
        <v>2023</v>
      </c>
      <c r="V226" s="9" t="str">
        <f>UPPER(TEXT(Tabela27271516583029313531213[[#This Row],[Data Última Compra]],"MMM/AAA"))</f>
        <v>MAI/2025</v>
      </c>
    </row>
    <row r="227" spans="1:22" x14ac:dyDescent="0.25">
      <c r="A227" s="3">
        <f t="shared" si="9"/>
        <v>0</v>
      </c>
      <c r="B227" s="3" t="s">
        <v>3972</v>
      </c>
      <c r="C227" s="4" t="s">
        <v>2847</v>
      </c>
      <c r="D227" s="4">
        <v>512155</v>
      </c>
      <c r="E227" s="4" t="s">
        <v>489</v>
      </c>
      <c r="F227" s="4" t="s">
        <v>55</v>
      </c>
      <c r="G227" s="4" t="s">
        <v>128</v>
      </c>
      <c r="H227" s="4" t="s">
        <v>3082</v>
      </c>
      <c r="I227" s="4" t="s">
        <v>490</v>
      </c>
      <c r="J227" s="4" t="s">
        <v>291</v>
      </c>
      <c r="K227" s="28" t="s">
        <v>25</v>
      </c>
      <c r="L227" s="28">
        <v>283</v>
      </c>
      <c r="M227" s="4">
        <v>0</v>
      </c>
      <c r="N227" s="5">
        <v>45061</v>
      </c>
      <c r="O227" s="10">
        <v>45586</v>
      </c>
      <c r="P227" s="6">
        <f t="shared" ca="1" si="10"/>
        <v>45876</v>
      </c>
      <c r="Q227" s="7" t="str">
        <f t="shared" ca="1" si="11"/>
        <v>2 ano(s)</v>
      </c>
      <c r="R227" s="9">
        <f ca="1">IFERROR(_xlfn.DAYS(Tabela27271516583029313531213[[#This Row],[DIA HOJE]],Tabela27271516583029313531213[[#This Row],[Data Última Compra]]),"0")</f>
        <v>290</v>
      </c>
      <c r="S227" s="8" t="str">
        <f>IF(OR(J227="-",J227=0),"NUNCA COMPROU",
IF(AND(J227&gt;=1,J227&lt;=30),"&lt;=30 DIAS",
IF(AND(J227&gt;=1,J227&lt;=45),"45 DIAS",
IF(AND(J227&gt;=1,J227&lt;=60),"60 DIAS",
IF(AND(J227&gt;=1,J227&lt;=90),"90 DIAS",
"ACIMA DE 90 DIAS")))))</f>
        <v>ACIMA DE 90 DIAS</v>
      </c>
      <c r="T227" s="9" t="str">
        <f>UPPER(TEXT(Tabela27271516583029313531213[[#This Row],[Data de Cadastro]],"MMMM"))</f>
        <v>MAIO</v>
      </c>
      <c r="U227" s="9" t="str">
        <f>UPPER(TEXT(Tabela27271516583029313531213[[#This Row],[Data de Cadastro]],"AAAA"))</f>
        <v>2023</v>
      </c>
      <c r="V227" s="9" t="str">
        <f>UPPER(TEXT(Tabela27271516583029313531213[[#This Row],[Data Última Compra]],"MMM/AAA"))</f>
        <v>OUT/2024</v>
      </c>
    </row>
    <row r="228" spans="1:22" x14ac:dyDescent="0.25">
      <c r="A228" s="3">
        <f t="shared" si="9"/>
        <v>0</v>
      </c>
      <c r="B228" s="3" t="s">
        <v>3972</v>
      </c>
      <c r="C228" s="4" t="s">
        <v>2847</v>
      </c>
      <c r="D228" s="4">
        <v>513378</v>
      </c>
      <c r="E228" s="4" t="s">
        <v>491</v>
      </c>
      <c r="F228" s="4" t="s">
        <v>17</v>
      </c>
      <c r="G228" s="4" t="s">
        <v>18</v>
      </c>
      <c r="H228" s="4" t="s">
        <v>3083</v>
      </c>
      <c r="I228" s="4" t="s">
        <v>492</v>
      </c>
      <c r="J228" s="4" t="s">
        <v>359</v>
      </c>
      <c r="K228" s="28" t="s">
        <v>73</v>
      </c>
      <c r="L228" s="28">
        <v>334</v>
      </c>
      <c r="M228" s="4">
        <v>0</v>
      </c>
      <c r="N228" s="5">
        <v>45062</v>
      </c>
      <c r="O228" s="10">
        <v>45535</v>
      </c>
      <c r="P228" s="6">
        <f t="shared" ca="1" si="10"/>
        <v>45876</v>
      </c>
      <c r="Q228" s="7" t="str">
        <f t="shared" ca="1" si="11"/>
        <v>2 ano(s)</v>
      </c>
      <c r="R228" s="9">
        <f ca="1">IFERROR(_xlfn.DAYS(Tabela27271516583029313531213[[#This Row],[DIA HOJE]],Tabela27271516583029313531213[[#This Row],[Data Última Compra]]),"0")</f>
        <v>341</v>
      </c>
      <c r="S228" s="8" t="str">
        <f>IF(OR(J228="-",J228=0),"NUNCA COMPROU",
IF(AND(J228&gt;=1,J228&lt;=30),"&lt;=30 DIAS",
IF(AND(J228&gt;=1,J228&lt;=45),"45 DIAS",
IF(AND(J228&gt;=1,J228&lt;=60),"60 DIAS",
IF(AND(J228&gt;=1,J228&lt;=90),"90 DIAS",
"ACIMA DE 90 DIAS")))))</f>
        <v>ACIMA DE 90 DIAS</v>
      </c>
      <c r="T228" s="9" t="str">
        <f>UPPER(TEXT(Tabela27271516583029313531213[[#This Row],[Data de Cadastro]],"MMMM"))</f>
        <v>MAIO</v>
      </c>
      <c r="U228" s="9" t="str">
        <f>UPPER(TEXT(Tabela27271516583029313531213[[#This Row],[Data de Cadastro]],"AAAA"))</f>
        <v>2023</v>
      </c>
      <c r="V228" s="9" t="str">
        <f>UPPER(TEXT(Tabela27271516583029313531213[[#This Row],[Data Última Compra]],"MMM/AAA"))</f>
        <v>AGO/2024</v>
      </c>
    </row>
    <row r="229" spans="1:22" x14ac:dyDescent="0.25">
      <c r="A229" s="3">
        <f t="shared" si="9"/>
        <v>0</v>
      </c>
      <c r="B229" s="3" t="s">
        <v>3972</v>
      </c>
      <c r="C229" s="4" t="s">
        <v>2847</v>
      </c>
      <c r="D229" s="4">
        <v>514554</v>
      </c>
      <c r="E229" s="4" t="s">
        <v>497</v>
      </c>
      <c r="F229" s="4" t="s">
        <v>17</v>
      </c>
      <c r="G229" s="4" t="s">
        <v>18</v>
      </c>
      <c r="H229" s="4" t="s">
        <v>3086</v>
      </c>
      <c r="I229" s="4" t="s">
        <v>498</v>
      </c>
      <c r="J229" s="4" t="s">
        <v>53</v>
      </c>
      <c r="K229" s="28" t="s">
        <v>21</v>
      </c>
      <c r="L229" s="28">
        <v>294</v>
      </c>
      <c r="M229" s="4">
        <v>0</v>
      </c>
      <c r="N229" s="5">
        <v>45063</v>
      </c>
      <c r="O229" s="10">
        <v>45575</v>
      </c>
      <c r="P229" s="6">
        <f t="shared" ca="1" si="10"/>
        <v>45876</v>
      </c>
      <c r="Q229" s="7" t="str">
        <f t="shared" ca="1" si="11"/>
        <v>2 ano(s)</v>
      </c>
      <c r="R229" s="9">
        <f ca="1">IFERROR(_xlfn.DAYS(Tabela27271516583029313531213[[#This Row],[DIA HOJE]],Tabela27271516583029313531213[[#This Row],[Data Última Compra]]),"0")</f>
        <v>301</v>
      </c>
      <c r="S229" s="8" t="str">
        <f>IF(OR(J229="-",J229=0),"NUNCA COMPROU",
IF(AND(J229&gt;=1,J229&lt;=30),"&lt;=30 DIAS",
IF(AND(J229&gt;=1,J229&lt;=45),"45 DIAS",
IF(AND(J229&gt;=1,J229&lt;=60),"60 DIAS",
IF(AND(J229&gt;=1,J229&lt;=90),"90 DIAS",
"ACIMA DE 90 DIAS")))))</f>
        <v>ACIMA DE 90 DIAS</v>
      </c>
      <c r="T229" s="9" t="str">
        <f>UPPER(TEXT(Tabela27271516583029313531213[[#This Row],[Data de Cadastro]],"MMMM"))</f>
        <v>MAIO</v>
      </c>
      <c r="U229" s="9" t="str">
        <f>UPPER(TEXT(Tabela27271516583029313531213[[#This Row],[Data de Cadastro]],"AAAA"))</f>
        <v>2023</v>
      </c>
      <c r="V229" s="9" t="str">
        <f>UPPER(TEXT(Tabela27271516583029313531213[[#This Row],[Data Última Compra]],"MMM/AAA"))</f>
        <v>OUT/2024</v>
      </c>
    </row>
    <row r="230" spans="1:22" x14ac:dyDescent="0.25">
      <c r="A230" s="3" t="str">
        <f t="shared" si="9"/>
        <v>&gt;=3</v>
      </c>
      <c r="B230" s="3" t="s">
        <v>3972</v>
      </c>
      <c r="C230" s="4" t="s">
        <v>2849</v>
      </c>
      <c r="D230" s="4">
        <v>514538</v>
      </c>
      <c r="E230" s="4" t="s">
        <v>495</v>
      </c>
      <c r="F230" s="4" t="s">
        <v>17</v>
      </c>
      <c r="G230" s="4" t="s">
        <v>18</v>
      </c>
      <c r="H230" s="4" t="s">
        <v>3085</v>
      </c>
      <c r="I230" s="4" t="s">
        <v>496</v>
      </c>
      <c r="J230" s="4" t="s">
        <v>40</v>
      </c>
      <c r="K230" s="28" t="s">
        <v>46</v>
      </c>
      <c r="L230" s="28">
        <v>6</v>
      </c>
      <c r="M230" s="4">
        <v>4</v>
      </c>
      <c r="N230" s="5">
        <v>45063</v>
      </c>
      <c r="O230" s="10">
        <v>45863</v>
      </c>
      <c r="P230" s="6">
        <f t="shared" ca="1" si="10"/>
        <v>45876</v>
      </c>
      <c r="Q230" s="7" t="str">
        <f t="shared" ca="1" si="11"/>
        <v>2 ano(s)</v>
      </c>
      <c r="R230" s="9">
        <f ca="1">IFERROR(_xlfn.DAYS(Tabela27271516583029313531213[[#This Row],[DIA HOJE]],Tabela27271516583029313531213[[#This Row],[Data Última Compra]]),"0")</f>
        <v>13</v>
      </c>
      <c r="S230" s="8" t="str">
        <f>IF(OR(J230="-",J230=0),"NUNCA COMPROU",
IF(AND(J230&gt;=1,J230&lt;=30),"&lt;=30 DIAS",
IF(AND(J230&gt;=1,J230&lt;=45),"45 DIAS",
IF(AND(J230&gt;=1,J230&lt;=60),"60 DIAS",
IF(AND(J230&gt;=1,J230&lt;=90),"90 DIAS",
"ACIMA DE 90 DIAS")))))</f>
        <v>ACIMA DE 90 DIAS</v>
      </c>
      <c r="T230" s="9" t="str">
        <f>UPPER(TEXT(Tabela27271516583029313531213[[#This Row],[Data de Cadastro]],"MMMM"))</f>
        <v>MAIO</v>
      </c>
      <c r="U230" s="9" t="str">
        <f>UPPER(TEXT(Tabela27271516583029313531213[[#This Row],[Data de Cadastro]],"AAAA"))</f>
        <v>2023</v>
      </c>
      <c r="V230" s="9" t="str">
        <f>UPPER(TEXT(Tabela27271516583029313531213[[#This Row],[Data Última Compra]],"MMM/AAA"))</f>
        <v>JUL/2025</v>
      </c>
    </row>
    <row r="231" spans="1:22" x14ac:dyDescent="0.25">
      <c r="A231" s="3">
        <f t="shared" si="9"/>
        <v>1</v>
      </c>
      <c r="B231" s="3" t="s">
        <v>3972</v>
      </c>
      <c r="C231" s="4" t="s">
        <v>2853</v>
      </c>
      <c r="D231" s="4">
        <v>514491</v>
      </c>
      <c r="E231" s="4" t="s">
        <v>493</v>
      </c>
      <c r="F231" s="4" t="s">
        <v>17</v>
      </c>
      <c r="G231" s="4" t="s">
        <v>18</v>
      </c>
      <c r="H231" s="4" t="s">
        <v>3084</v>
      </c>
      <c r="I231" s="4" t="s">
        <v>494</v>
      </c>
      <c r="J231" s="4" t="s">
        <v>36</v>
      </c>
      <c r="K231" s="28" t="s">
        <v>73</v>
      </c>
      <c r="L231" s="28">
        <v>66</v>
      </c>
      <c r="M231" s="4">
        <v>1</v>
      </c>
      <c r="N231" s="5">
        <v>45063</v>
      </c>
      <c r="O231" s="10">
        <v>45803</v>
      </c>
      <c r="P231" s="6">
        <f t="shared" ca="1" si="10"/>
        <v>45876</v>
      </c>
      <c r="Q231" s="7" t="str">
        <f t="shared" ca="1" si="11"/>
        <v>2 ano(s)</v>
      </c>
      <c r="R231" s="9">
        <f ca="1">IFERROR(_xlfn.DAYS(Tabela27271516583029313531213[[#This Row],[DIA HOJE]],Tabela27271516583029313531213[[#This Row],[Data Última Compra]]),"0")</f>
        <v>73</v>
      </c>
      <c r="S231" s="8" t="str">
        <f>IF(OR(J231="-",J231=0),"NUNCA COMPROU",
IF(AND(J231&gt;=1,J231&lt;=30),"&lt;=30 DIAS",
IF(AND(J231&gt;=1,J231&lt;=45),"45 DIAS",
IF(AND(J231&gt;=1,J231&lt;=60),"60 DIAS",
IF(AND(J231&gt;=1,J231&lt;=90),"90 DIAS",
"ACIMA DE 90 DIAS")))))</f>
        <v>ACIMA DE 90 DIAS</v>
      </c>
      <c r="T231" s="9" t="str">
        <f>UPPER(TEXT(Tabela27271516583029313531213[[#This Row],[Data de Cadastro]],"MMMM"))</f>
        <v>MAIO</v>
      </c>
      <c r="U231" s="9" t="str">
        <f>UPPER(TEXT(Tabela27271516583029313531213[[#This Row],[Data de Cadastro]],"AAAA"))</f>
        <v>2023</v>
      </c>
      <c r="V231" s="9" t="str">
        <f>UPPER(TEXT(Tabela27271516583029313531213[[#This Row],[Data Última Compra]],"MMM/AAA"))</f>
        <v>MAI/2025</v>
      </c>
    </row>
    <row r="232" spans="1:22" x14ac:dyDescent="0.25">
      <c r="A232" s="3">
        <f t="shared" si="9"/>
        <v>0</v>
      </c>
      <c r="B232" s="3" t="s">
        <v>3972</v>
      </c>
      <c r="C232" s="4" t="s">
        <v>2847</v>
      </c>
      <c r="D232" s="4">
        <v>515759</v>
      </c>
      <c r="E232" s="4" t="s">
        <v>499</v>
      </c>
      <c r="F232" s="4" t="s">
        <v>17</v>
      </c>
      <c r="G232" s="4" t="s">
        <v>18</v>
      </c>
      <c r="H232" s="4" t="s">
        <v>3087</v>
      </c>
      <c r="I232" s="4" t="s">
        <v>500</v>
      </c>
      <c r="J232" s="4" t="s">
        <v>40</v>
      </c>
      <c r="K232" s="28" t="s">
        <v>59</v>
      </c>
      <c r="L232" s="28">
        <v>279</v>
      </c>
      <c r="M232" s="4">
        <v>0</v>
      </c>
      <c r="N232" s="5">
        <v>45064</v>
      </c>
      <c r="O232" s="10">
        <v>45590</v>
      </c>
      <c r="P232" s="6">
        <f t="shared" ca="1" si="10"/>
        <v>45876</v>
      </c>
      <c r="Q232" s="7" t="str">
        <f t="shared" ca="1" si="11"/>
        <v>2 ano(s)</v>
      </c>
      <c r="R232" s="9">
        <f ca="1">IFERROR(_xlfn.DAYS(Tabela27271516583029313531213[[#This Row],[DIA HOJE]],Tabela27271516583029313531213[[#This Row],[Data Última Compra]]),"0")</f>
        <v>286</v>
      </c>
      <c r="S232" s="8" t="str">
        <f>IF(OR(J232="-",J232=0),"NUNCA COMPROU",
IF(AND(J232&gt;=1,J232&lt;=30),"&lt;=30 DIAS",
IF(AND(J232&gt;=1,J232&lt;=45),"45 DIAS",
IF(AND(J232&gt;=1,J232&lt;=60),"60 DIAS",
IF(AND(J232&gt;=1,J232&lt;=90),"90 DIAS",
"ACIMA DE 90 DIAS")))))</f>
        <v>ACIMA DE 90 DIAS</v>
      </c>
      <c r="T232" s="9" t="str">
        <f>UPPER(TEXT(Tabela27271516583029313531213[[#This Row],[Data de Cadastro]],"MMMM"))</f>
        <v>MAIO</v>
      </c>
      <c r="U232" s="9" t="str">
        <f>UPPER(TEXT(Tabela27271516583029313531213[[#This Row],[Data de Cadastro]],"AAAA"))</f>
        <v>2023</v>
      </c>
      <c r="V232" s="9" t="str">
        <f>UPPER(TEXT(Tabela27271516583029313531213[[#This Row],[Data Última Compra]],"MMM/AAA"))</f>
        <v>OUT/2024</v>
      </c>
    </row>
    <row r="233" spans="1:22" x14ac:dyDescent="0.25">
      <c r="A233" s="3">
        <f t="shared" si="9"/>
        <v>0</v>
      </c>
      <c r="B233" s="3" t="s">
        <v>3972</v>
      </c>
      <c r="C233" s="4" t="s">
        <v>2847</v>
      </c>
      <c r="D233" s="4">
        <v>517132</v>
      </c>
      <c r="E233" s="4" t="s">
        <v>501</v>
      </c>
      <c r="F233" s="4" t="s">
        <v>17</v>
      </c>
      <c r="G233" s="4" t="s">
        <v>18</v>
      </c>
      <c r="H233" s="4" t="s">
        <v>3088</v>
      </c>
      <c r="I233" s="4" t="s">
        <v>502</v>
      </c>
      <c r="J233" s="4" t="s">
        <v>67</v>
      </c>
      <c r="K233" s="28" t="s">
        <v>59</v>
      </c>
      <c r="L233" s="28">
        <v>97</v>
      </c>
      <c r="M233" s="4">
        <v>0</v>
      </c>
      <c r="N233" s="5">
        <v>45065</v>
      </c>
      <c r="O233" s="10">
        <v>45772</v>
      </c>
      <c r="P233" s="6">
        <f t="shared" ca="1" si="10"/>
        <v>45876</v>
      </c>
      <c r="Q233" s="7" t="str">
        <f t="shared" ca="1" si="11"/>
        <v>2 ano(s)</v>
      </c>
      <c r="R233" s="9">
        <f ca="1">IFERROR(_xlfn.DAYS(Tabela27271516583029313531213[[#This Row],[DIA HOJE]],Tabela27271516583029313531213[[#This Row],[Data Última Compra]]),"0")</f>
        <v>104</v>
      </c>
      <c r="S233" s="8" t="str">
        <f>IF(OR(J233="-",J233=0),"NUNCA COMPROU",
IF(AND(J233&gt;=1,J233&lt;=30),"&lt;=30 DIAS",
IF(AND(J233&gt;=1,J233&lt;=45),"45 DIAS",
IF(AND(J233&gt;=1,J233&lt;=60),"60 DIAS",
IF(AND(J233&gt;=1,J233&lt;=90),"90 DIAS",
"ACIMA DE 90 DIAS")))))</f>
        <v>ACIMA DE 90 DIAS</v>
      </c>
      <c r="T233" s="9" t="str">
        <f>UPPER(TEXT(Tabela27271516583029313531213[[#This Row],[Data de Cadastro]],"MMMM"))</f>
        <v>MAIO</v>
      </c>
      <c r="U233" s="9" t="str">
        <f>UPPER(TEXT(Tabela27271516583029313531213[[#This Row],[Data de Cadastro]],"AAAA"))</f>
        <v>2023</v>
      </c>
      <c r="V233" s="9" t="str">
        <f>UPPER(TEXT(Tabela27271516583029313531213[[#This Row],[Data Última Compra]],"MMM/AAA"))</f>
        <v>ABR/2025</v>
      </c>
    </row>
    <row r="234" spans="1:22" x14ac:dyDescent="0.25">
      <c r="A234" s="3">
        <f t="shared" si="9"/>
        <v>1</v>
      </c>
      <c r="B234" s="3" t="s">
        <v>3972</v>
      </c>
      <c r="C234" s="4" t="s">
        <v>2857</v>
      </c>
      <c r="D234" s="4">
        <v>517174</v>
      </c>
      <c r="E234" s="4" t="s">
        <v>503</v>
      </c>
      <c r="F234" s="4" t="s">
        <v>17</v>
      </c>
      <c r="G234" s="4" t="s">
        <v>18</v>
      </c>
      <c r="H234" s="4" t="s">
        <v>3089</v>
      </c>
      <c r="I234" s="4" t="s">
        <v>504</v>
      </c>
      <c r="J234" s="4" t="s">
        <v>40</v>
      </c>
      <c r="K234" s="28" t="s">
        <v>59</v>
      </c>
      <c r="L234" s="28">
        <v>35</v>
      </c>
      <c r="M234" s="4">
        <v>1</v>
      </c>
      <c r="N234" s="5">
        <v>45065</v>
      </c>
      <c r="O234" s="10">
        <v>45834</v>
      </c>
      <c r="P234" s="6">
        <f t="shared" ca="1" si="10"/>
        <v>45876</v>
      </c>
      <c r="Q234" s="7" t="str">
        <f t="shared" ca="1" si="11"/>
        <v>2 ano(s)</v>
      </c>
      <c r="R234" s="9">
        <f ca="1">IFERROR(_xlfn.DAYS(Tabela27271516583029313531213[[#This Row],[DIA HOJE]],Tabela27271516583029313531213[[#This Row],[Data Última Compra]]),"0")</f>
        <v>42</v>
      </c>
      <c r="S234" s="8" t="str">
        <f>IF(OR(J234="-",J234=0),"NUNCA COMPROU",
IF(AND(J234&gt;=1,J234&lt;=30),"&lt;=30 DIAS",
IF(AND(J234&gt;=1,J234&lt;=45),"45 DIAS",
IF(AND(J234&gt;=1,J234&lt;=60),"60 DIAS",
IF(AND(J234&gt;=1,J234&lt;=90),"90 DIAS",
"ACIMA DE 90 DIAS")))))</f>
        <v>ACIMA DE 90 DIAS</v>
      </c>
      <c r="T234" s="9" t="str">
        <f>UPPER(TEXT(Tabela27271516583029313531213[[#This Row],[Data de Cadastro]],"MMMM"))</f>
        <v>MAIO</v>
      </c>
      <c r="U234" s="9" t="str">
        <f>UPPER(TEXT(Tabela27271516583029313531213[[#This Row],[Data de Cadastro]],"AAAA"))</f>
        <v>2023</v>
      </c>
      <c r="V234" s="9" t="str">
        <f>UPPER(TEXT(Tabela27271516583029313531213[[#This Row],[Data Última Compra]],"MMM/AAA"))</f>
        <v>JUN/2025</v>
      </c>
    </row>
    <row r="235" spans="1:22" x14ac:dyDescent="0.25">
      <c r="A235" s="3">
        <f t="shared" si="9"/>
        <v>2</v>
      </c>
      <c r="B235" s="3" t="s">
        <v>3972</v>
      </c>
      <c r="C235" s="4" t="s">
        <v>2849</v>
      </c>
      <c r="D235" s="4">
        <v>524114</v>
      </c>
      <c r="E235" s="4" t="s">
        <v>3090</v>
      </c>
      <c r="F235" s="4" t="s">
        <v>17</v>
      </c>
      <c r="G235" s="4" t="s">
        <v>18</v>
      </c>
      <c r="H235" s="4" t="s">
        <v>3091</v>
      </c>
      <c r="I235" s="4" t="s">
        <v>505</v>
      </c>
      <c r="J235" s="4" t="s">
        <v>40</v>
      </c>
      <c r="K235" s="28" t="s">
        <v>73</v>
      </c>
      <c r="L235" s="28">
        <v>6</v>
      </c>
      <c r="M235" s="4">
        <v>2</v>
      </c>
      <c r="N235" s="5">
        <v>45070</v>
      </c>
      <c r="O235" s="10">
        <v>45863</v>
      </c>
      <c r="P235" s="6">
        <f t="shared" ca="1" si="10"/>
        <v>45876</v>
      </c>
      <c r="Q235" s="7" t="str">
        <f t="shared" ca="1" si="11"/>
        <v>2 ano(s)</v>
      </c>
      <c r="R235" s="9">
        <f ca="1">IFERROR(_xlfn.DAYS(Tabela27271516583029313531213[[#This Row],[DIA HOJE]],Tabela27271516583029313531213[[#This Row],[Data Última Compra]]),"0")</f>
        <v>13</v>
      </c>
      <c r="S235" s="8" t="str">
        <f>IF(OR(J235="-",J235=0),"NUNCA COMPROU",
IF(AND(J235&gt;=1,J235&lt;=30),"&lt;=30 DIAS",
IF(AND(J235&gt;=1,J235&lt;=45),"45 DIAS",
IF(AND(J235&gt;=1,J235&lt;=60),"60 DIAS",
IF(AND(J235&gt;=1,J235&lt;=90),"90 DIAS",
"ACIMA DE 90 DIAS")))))</f>
        <v>ACIMA DE 90 DIAS</v>
      </c>
      <c r="T235" s="9" t="str">
        <f>UPPER(TEXT(Tabela27271516583029313531213[[#This Row],[Data de Cadastro]],"MMMM"))</f>
        <v>MAIO</v>
      </c>
      <c r="U235" s="9" t="str">
        <f>UPPER(TEXT(Tabela27271516583029313531213[[#This Row],[Data de Cadastro]],"AAAA"))</f>
        <v>2023</v>
      </c>
      <c r="V235" s="9" t="str">
        <f>UPPER(TEXT(Tabela27271516583029313531213[[#This Row],[Data Última Compra]],"MMM/AAA"))</f>
        <v>JUL/2025</v>
      </c>
    </row>
    <row r="236" spans="1:22" x14ac:dyDescent="0.25">
      <c r="A236" s="3" t="str">
        <f t="shared" si="9"/>
        <v>&gt;=3</v>
      </c>
      <c r="B236" s="3" t="s">
        <v>3972</v>
      </c>
      <c r="C236" s="4" t="s">
        <v>2849</v>
      </c>
      <c r="D236" s="4">
        <v>525234</v>
      </c>
      <c r="E236" s="4" t="s">
        <v>506</v>
      </c>
      <c r="F236" s="4" t="s">
        <v>17</v>
      </c>
      <c r="G236" s="4" t="s">
        <v>18</v>
      </c>
      <c r="H236" s="4" t="s">
        <v>3092</v>
      </c>
      <c r="I236" s="4" t="s">
        <v>507</v>
      </c>
      <c r="J236" s="4" t="s">
        <v>40</v>
      </c>
      <c r="K236" s="28" t="s">
        <v>77</v>
      </c>
      <c r="L236" s="28">
        <v>21</v>
      </c>
      <c r="M236" s="4">
        <v>3</v>
      </c>
      <c r="N236" s="5">
        <v>45071</v>
      </c>
      <c r="O236" s="10">
        <v>45848</v>
      </c>
      <c r="P236" s="6">
        <f t="shared" ca="1" si="10"/>
        <v>45876</v>
      </c>
      <c r="Q236" s="7" t="str">
        <f t="shared" ca="1" si="11"/>
        <v>2 ano(s)</v>
      </c>
      <c r="R236" s="9">
        <f ca="1">IFERROR(_xlfn.DAYS(Tabela27271516583029313531213[[#This Row],[DIA HOJE]],Tabela27271516583029313531213[[#This Row],[Data Última Compra]]),"0")</f>
        <v>28</v>
      </c>
      <c r="S236" s="8" t="str">
        <f>IF(OR(J236="-",J236=0),"NUNCA COMPROU",
IF(AND(J236&gt;=1,J236&lt;=30),"&lt;=30 DIAS",
IF(AND(J236&gt;=1,J236&lt;=45),"45 DIAS",
IF(AND(J236&gt;=1,J236&lt;=60),"60 DIAS",
IF(AND(J236&gt;=1,J236&lt;=90),"90 DIAS",
"ACIMA DE 90 DIAS")))))</f>
        <v>ACIMA DE 90 DIAS</v>
      </c>
      <c r="T236" s="9" t="str">
        <f>UPPER(TEXT(Tabela27271516583029313531213[[#This Row],[Data de Cadastro]],"MMMM"))</f>
        <v>MAIO</v>
      </c>
      <c r="U236" s="9" t="str">
        <f>UPPER(TEXT(Tabela27271516583029313531213[[#This Row],[Data de Cadastro]],"AAAA"))</f>
        <v>2023</v>
      </c>
      <c r="V236" s="9" t="str">
        <f>UPPER(TEXT(Tabela27271516583029313531213[[#This Row],[Data Última Compra]],"MMM/AAA"))</f>
        <v>JUL/2025</v>
      </c>
    </row>
    <row r="237" spans="1:22" x14ac:dyDescent="0.25">
      <c r="A237" s="3">
        <f t="shared" si="9"/>
        <v>0</v>
      </c>
      <c r="B237" s="3" t="s">
        <v>3972</v>
      </c>
      <c r="C237" s="4" t="s">
        <v>2847</v>
      </c>
      <c r="D237" s="4">
        <v>531742</v>
      </c>
      <c r="E237" s="4" t="s">
        <v>508</v>
      </c>
      <c r="F237" s="4" t="s">
        <v>17</v>
      </c>
      <c r="G237" s="4" t="s">
        <v>18</v>
      </c>
      <c r="H237" s="4" t="s">
        <v>3093</v>
      </c>
      <c r="I237" s="4" t="s">
        <v>338</v>
      </c>
      <c r="J237" s="4" t="s">
        <v>339</v>
      </c>
      <c r="K237" s="28" t="s">
        <v>46</v>
      </c>
      <c r="L237" s="28">
        <v>488</v>
      </c>
      <c r="M237" s="4">
        <v>0</v>
      </c>
      <c r="N237" s="5">
        <v>45076</v>
      </c>
      <c r="O237" s="10">
        <v>45381</v>
      </c>
      <c r="P237" s="6">
        <f t="shared" ca="1" si="10"/>
        <v>45876</v>
      </c>
      <c r="Q237" s="7" t="str">
        <f t="shared" ca="1" si="11"/>
        <v>2 ano(s)</v>
      </c>
      <c r="R237" s="9">
        <f ca="1">IFERROR(_xlfn.DAYS(Tabela27271516583029313531213[[#This Row],[DIA HOJE]],Tabela27271516583029313531213[[#This Row],[Data Última Compra]]),"0")</f>
        <v>495</v>
      </c>
      <c r="S237" s="8" t="str">
        <f>IF(OR(J237="-",J237=0),"NUNCA COMPROU",
IF(AND(J237&gt;=1,J237&lt;=30),"&lt;=30 DIAS",
IF(AND(J237&gt;=1,J237&lt;=45),"45 DIAS",
IF(AND(J237&gt;=1,J237&lt;=60),"60 DIAS",
IF(AND(J237&gt;=1,J237&lt;=90),"90 DIAS",
"ACIMA DE 90 DIAS")))))</f>
        <v>ACIMA DE 90 DIAS</v>
      </c>
      <c r="T237" s="9" t="str">
        <f>UPPER(TEXT(Tabela27271516583029313531213[[#This Row],[Data de Cadastro]],"MMMM"))</f>
        <v>MAIO</v>
      </c>
      <c r="U237" s="9" t="str">
        <f>UPPER(TEXT(Tabela27271516583029313531213[[#This Row],[Data de Cadastro]],"AAAA"))</f>
        <v>2023</v>
      </c>
      <c r="V237" s="9" t="str">
        <f>UPPER(TEXT(Tabela27271516583029313531213[[#This Row],[Data Última Compra]],"MMM/AAA"))</f>
        <v>MAR/2024</v>
      </c>
    </row>
    <row r="238" spans="1:22" x14ac:dyDescent="0.25">
      <c r="A238" s="3">
        <f t="shared" si="9"/>
        <v>0</v>
      </c>
      <c r="B238" s="3" t="s">
        <v>3972</v>
      </c>
      <c r="C238" s="4" t="s">
        <v>2847</v>
      </c>
      <c r="D238" s="4">
        <v>534074</v>
      </c>
      <c r="E238" s="4" t="s">
        <v>511</v>
      </c>
      <c r="F238" s="4" t="s">
        <v>17</v>
      </c>
      <c r="G238" s="4" t="s">
        <v>18</v>
      </c>
      <c r="H238" s="4" t="s">
        <v>3095</v>
      </c>
      <c r="I238" s="4" t="s">
        <v>512</v>
      </c>
      <c r="J238" s="4" t="s">
        <v>72</v>
      </c>
      <c r="K238" s="28" t="s">
        <v>73</v>
      </c>
      <c r="L238" s="28">
        <v>100</v>
      </c>
      <c r="M238" s="4">
        <v>0</v>
      </c>
      <c r="N238" s="5">
        <v>45078</v>
      </c>
      <c r="O238" s="10">
        <v>45769</v>
      </c>
      <c r="P238" s="6">
        <f t="shared" ca="1" si="10"/>
        <v>45876</v>
      </c>
      <c r="Q238" s="7" t="str">
        <f t="shared" ca="1" si="11"/>
        <v>2 ano(s)</v>
      </c>
      <c r="R238" s="9">
        <f ca="1">IFERROR(_xlfn.DAYS(Tabela27271516583029313531213[[#This Row],[DIA HOJE]],Tabela27271516583029313531213[[#This Row],[Data Última Compra]]),"0")</f>
        <v>107</v>
      </c>
      <c r="S238" s="8" t="str">
        <f>IF(OR(J238="-",J238=0),"NUNCA COMPROU",
IF(AND(J238&gt;=1,J238&lt;=30),"&lt;=30 DIAS",
IF(AND(J238&gt;=1,J238&lt;=45),"45 DIAS",
IF(AND(J238&gt;=1,J238&lt;=60),"60 DIAS",
IF(AND(J238&gt;=1,J238&lt;=90),"90 DIAS",
"ACIMA DE 90 DIAS")))))</f>
        <v>ACIMA DE 90 DIAS</v>
      </c>
      <c r="T238" s="9" t="str">
        <f>UPPER(TEXT(Tabela27271516583029313531213[[#This Row],[Data de Cadastro]],"MMMM"))</f>
        <v>JUNHO</v>
      </c>
      <c r="U238" s="9" t="str">
        <f>UPPER(TEXT(Tabela27271516583029313531213[[#This Row],[Data de Cadastro]],"AAAA"))</f>
        <v>2023</v>
      </c>
      <c r="V238" s="9" t="str">
        <f>UPPER(TEXT(Tabela27271516583029313531213[[#This Row],[Data Última Compra]],"MMM/AAA"))</f>
        <v>ABR/2025</v>
      </c>
    </row>
    <row r="239" spans="1:22" x14ac:dyDescent="0.25">
      <c r="A239" s="3">
        <f t="shared" si="9"/>
        <v>0</v>
      </c>
      <c r="B239" s="3" t="s">
        <v>3972</v>
      </c>
      <c r="C239" s="4" t="s">
        <v>2847</v>
      </c>
      <c r="D239" s="4">
        <v>534022</v>
      </c>
      <c r="E239" s="4" t="s">
        <v>509</v>
      </c>
      <c r="F239" s="4" t="s">
        <v>17</v>
      </c>
      <c r="G239" s="4" t="s">
        <v>18</v>
      </c>
      <c r="H239" s="4" t="s">
        <v>3094</v>
      </c>
      <c r="I239" s="4" t="s">
        <v>510</v>
      </c>
      <c r="J239" s="4" t="s">
        <v>72</v>
      </c>
      <c r="K239" s="28" t="s">
        <v>73</v>
      </c>
      <c r="L239" s="28">
        <v>121</v>
      </c>
      <c r="M239" s="4">
        <v>0</v>
      </c>
      <c r="N239" s="5">
        <v>45078</v>
      </c>
      <c r="O239" s="10">
        <v>45748</v>
      </c>
      <c r="P239" s="6">
        <f t="shared" ca="1" si="10"/>
        <v>45876</v>
      </c>
      <c r="Q239" s="7" t="str">
        <f t="shared" ca="1" si="11"/>
        <v>2 ano(s)</v>
      </c>
      <c r="R239" s="9">
        <f ca="1">IFERROR(_xlfn.DAYS(Tabela27271516583029313531213[[#This Row],[DIA HOJE]],Tabela27271516583029313531213[[#This Row],[Data Última Compra]]),"0")</f>
        <v>128</v>
      </c>
      <c r="S239" s="8" t="str">
        <f>IF(OR(J239="-",J239=0),"NUNCA COMPROU",
IF(AND(J239&gt;=1,J239&lt;=30),"&lt;=30 DIAS",
IF(AND(J239&gt;=1,J239&lt;=45),"45 DIAS",
IF(AND(J239&gt;=1,J239&lt;=60),"60 DIAS",
IF(AND(J239&gt;=1,J239&lt;=90),"90 DIAS",
"ACIMA DE 90 DIAS")))))</f>
        <v>ACIMA DE 90 DIAS</v>
      </c>
      <c r="T239" s="9" t="str">
        <f>UPPER(TEXT(Tabela27271516583029313531213[[#This Row],[Data de Cadastro]],"MMMM"))</f>
        <v>JUNHO</v>
      </c>
      <c r="U239" s="9" t="str">
        <f>UPPER(TEXT(Tabela27271516583029313531213[[#This Row],[Data de Cadastro]],"AAAA"))</f>
        <v>2023</v>
      </c>
      <c r="V239" s="9" t="str">
        <f>UPPER(TEXT(Tabela27271516583029313531213[[#This Row],[Data Última Compra]],"MMM/AAA"))</f>
        <v>ABR/2025</v>
      </c>
    </row>
    <row r="240" spans="1:22" x14ac:dyDescent="0.25">
      <c r="A240" s="3">
        <f t="shared" si="9"/>
        <v>1</v>
      </c>
      <c r="B240" s="3" t="s">
        <v>3972</v>
      </c>
      <c r="C240" s="4" t="s">
        <v>2853</v>
      </c>
      <c r="D240" s="4">
        <v>535417</v>
      </c>
      <c r="E240" s="4" t="s">
        <v>513</v>
      </c>
      <c r="F240" s="4" t="s">
        <v>17</v>
      </c>
      <c r="G240" s="4" t="s">
        <v>18</v>
      </c>
      <c r="H240" s="4" t="s">
        <v>3096</v>
      </c>
      <c r="I240" s="4" t="s">
        <v>514</v>
      </c>
      <c r="J240" s="4" t="s">
        <v>76</v>
      </c>
      <c r="K240" s="28" t="s">
        <v>77</v>
      </c>
      <c r="L240" s="28">
        <v>79</v>
      </c>
      <c r="M240" s="4">
        <v>1</v>
      </c>
      <c r="N240" s="5">
        <v>45079</v>
      </c>
      <c r="O240" s="10">
        <v>45790</v>
      </c>
      <c r="P240" s="6">
        <f t="shared" ca="1" si="10"/>
        <v>45876</v>
      </c>
      <c r="Q240" s="7" t="str">
        <f t="shared" ca="1" si="11"/>
        <v>2 ano(s)</v>
      </c>
      <c r="R240" s="9">
        <f ca="1">IFERROR(_xlfn.DAYS(Tabela27271516583029313531213[[#This Row],[DIA HOJE]],Tabela27271516583029313531213[[#This Row],[Data Última Compra]]),"0")</f>
        <v>86</v>
      </c>
      <c r="S240" s="8" t="str">
        <f>IF(OR(J240="-",J240=0),"NUNCA COMPROU",
IF(AND(J240&gt;=1,J240&lt;=30),"&lt;=30 DIAS",
IF(AND(J240&gt;=1,J240&lt;=45),"45 DIAS",
IF(AND(J240&gt;=1,J240&lt;=60),"60 DIAS",
IF(AND(J240&gt;=1,J240&lt;=90),"90 DIAS",
"ACIMA DE 90 DIAS")))))</f>
        <v>ACIMA DE 90 DIAS</v>
      </c>
      <c r="T240" s="9" t="str">
        <f>UPPER(TEXT(Tabela27271516583029313531213[[#This Row],[Data de Cadastro]],"MMMM"))</f>
        <v>JUNHO</v>
      </c>
      <c r="U240" s="9" t="str">
        <f>UPPER(TEXT(Tabela27271516583029313531213[[#This Row],[Data de Cadastro]],"AAAA"))</f>
        <v>2023</v>
      </c>
      <c r="V240" s="9" t="str">
        <f>UPPER(TEXT(Tabela27271516583029313531213[[#This Row],[Data Última Compra]],"MMM/AAA"))</f>
        <v>MAI/2025</v>
      </c>
    </row>
    <row r="241" spans="1:22" x14ac:dyDescent="0.25">
      <c r="A241" s="3">
        <f t="shared" si="9"/>
        <v>0</v>
      </c>
      <c r="B241" s="3" t="s">
        <v>3972</v>
      </c>
      <c r="C241" s="4" t="s">
        <v>2847</v>
      </c>
      <c r="D241" s="4">
        <v>541553</v>
      </c>
      <c r="E241" s="4" t="s">
        <v>515</v>
      </c>
      <c r="F241" s="4" t="s">
        <v>17</v>
      </c>
      <c r="G241" s="4" t="s">
        <v>18</v>
      </c>
      <c r="H241" s="4" t="s">
        <v>3097</v>
      </c>
      <c r="I241" s="4" t="s">
        <v>516</v>
      </c>
      <c r="J241" s="4" t="s">
        <v>359</v>
      </c>
      <c r="K241" s="28" t="s">
        <v>73</v>
      </c>
      <c r="L241" s="28">
        <v>184</v>
      </c>
      <c r="M241" s="4">
        <v>0</v>
      </c>
      <c r="N241" s="5">
        <v>45083</v>
      </c>
      <c r="O241" s="10">
        <v>45685</v>
      </c>
      <c r="P241" s="6">
        <f t="shared" ca="1" si="10"/>
        <v>45876</v>
      </c>
      <c r="Q241" s="7" t="str">
        <f t="shared" ca="1" si="11"/>
        <v>2 ano(s)</v>
      </c>
      <c r="R241" s="9">
        <f ca="1">IFERROR(_xlfn.DAYS(Tabela27271516583029313531213[[#This Row],[DIA HOJE]],Tabela27271516583029313531213[[#This Row],[Data Última Compra]]),"0")</f>
        <v>191</v>
      </c>
      <c r="S241" s="8" t="str">
        <f>IF(OR(J241="-",J241=0),"NUNCA COMPROU",
IF(AND(J241&gt;=1,J241&lt;=30),"&lt;=30 DIAS",
IF(AND(J241&gt;=1,J241&lt;=45),"45 DIAS",
IF(AND(J241&gt;=1,J241&lt;=60),"60 DIAS",
IF(AND(J241&gt;=1,J241&lt;=90),"90 DIAS",
"ACIMA DE 90 DIAS")))))</f>
        <v>ACIMA DE 90 DIAS</v>
      </c>
      <c r="T241" s="9" t="str">
        <f>UPPER(TEXT(Tabela27271516583029313531213[[#This Row],[Data de Cadastro]],"MMMM"))</f>
        <v>JUNHO</v>
      </c>
      <c r="U241" s="9" t="str">
        <f>UPPER(TEXT(Tabela27271516583029313531213[[#This Row],[Data de Cadastro]],"AAAA"))</f>
        <v>2023</v>
      </c>
      <c r="V241" s="9" t="str">
        <f>UPPER(TEXT(Tabela27271516583029313531213[[#This Row],[Data Última Compra]],"MMM/AAA"))</f>
        <v>JAN/2025</v>
      </c>
    </row>
    <row r="242" spans="1:22" x14ac:dyDescent="0.25">
      <c r="A242" s="3">
        <f t="shared" si="9"/>
        <v>1</v>
      </c>
      <c r="B242" s="3" t="s">
        <v>3972</v>
      </c>
      <c r="C242" s="4" t="s">
        <v>2857</v>
      </c>
      <c r="D242" s="4">
        <v>552399</v>
      </c>
      <c r="E242" s="4" t="s">
        <v>517</v>
      </c>
      <c r="F242" s="4" t="s">
        <v>55</v>
      </c>
      <c r="G242" s="4" t="s">
        <v>56</v>
      </c>
      <c r="H242" s="4" t="s">
        <v>3098</v>
      </c>
      <c r="I242" s="4" t="s">
        <v>429</v>
      </c>
      <c r="J242" s="4" t="s">
        <v>72</v>
      </c>
      <c r="K242" s="28" t="s">
        <v>73</v>
      </c>
      <c r="L242" s="28">
        <v>38</v>
      </c>
      <c r="M242" s="4">
        <v>1</v>
      </c>
      <c r="N242" s="5">
        <v>45090</v>
      </c>
      <c r="O242" s="10">
        <v>45831</v>
      </c>
      <c r="P242" s="6">
        <f t="shared" ca="1" si="10"/>
        <v>45876</v>
      </c>
      <c r="Q242" s="7" t="str">
        <f t="shared" ca="1" si="11"/>
        <v>2 ano(s)</v>
      </c>
      <c r="R242" s="9">
        <f ca="1">IFERROR(_xlfn.DAYS(Tabela27271516583029313531213[[#This Row],[DIA HOJE]],Tabela27271516583029313531213[[#This Row],[Data Última Compra]]),"0")</f>
        <v>45</v>
      </c>
      <c r="S242" s="8" t="str">
        <f>IF(OR(J242="-",J242=0),"NUNCA COMPROU",
IF(AND(J242&gt;=1,J242&lt;=30),"&lt;=30 DIAS",
IF(AND(J242&gt;=1,J242&lt;=45),"45 DIAS",
IF(AND(J242&gt;=1,J242&lt;=60),"60 DIAS",
IF(AND(J242&gt;=1,J242&lt;=90),"90 DIAS",
"ACIMA DE 90 DIAS")))))</f>
        <v>ACIMA DE 90 DIAS</v>
      </c>
      <c r="T242" s="9" t="str">
        <f>UPPER(TEXT(Tabela27271516583029313531213[[#This Row],[Data de Cadastro]],"MMMM"))</f>
        <v>JUNHO</v>
      </c>
      <c r="U242" s="9" t="str">
        <f>UPPER(TEXT(Tabela27271516583029313531213[[#This Row],[Data de Cadastro]],"AAAA"))</f>
        <v>2023</v>
      </c>
      <c r="V242" s="9" t="str">
        <f>UPPER(TEXT(Tabela27271516583029313531213[[#This Row],[Data Última Compra]],"MMM/AAA"))</f>
        <v>JUN/2025</v>
      </c>
    </row>
    <row r="243" spans="1:22" x14ac:dyDescent="0.25">
      <c r="A243" s="3">
        <f t="shared" si="9"/>
        <v>2</v>
      </c>
      <c r="B243" s="3" t="s">
        <v>3972</v>
      </c>
      <c r="C243" s="4" t="s">
        <v>6416</v>
      </c>
      <c r="D243" s="4">
        <v>555619</v>
      </c>
      <c r="E243" s="4" t="s">
        <v>518</v>
      </c>
      <c r="F243" s="4" t="s">
        <v>17</v>
      </c>
      <c r="G243" s="4" t="s">
        <v>18</v>
      </c>
      <c r="H243" s="4" t="s">
        <v>3099</v>
      </c>
      <c r="I243" s="4" t="s">
        <v>519</v>
      </c>
      <c r="J243" s="4" t="s">
        <v>40</v>
      </c>
      <c r="K243" s="28" t="s">
        <v>46</v>
      </c>
      <c r="L243" s="28">
        <v>0</v>
      </c>
      <c r="M243" s="4">
        <v>2</v>
      </c>
      <c r="N243" s="5">
        <v>45091</v>
      </c>
      <c r="O243" s="10">
        <v>45869</v>
      </c>
      <c r="P243" s="6">
        <f t="shared" ca="1" si="10"/>
        <v>45876</v>
      </c>
      <c r="Q243" s="7" t="str">
        <f t="shared" ca="1" si="11"/>
        <v>2 ano(s)</v>
      </c>
      <c r="R243" s="9">
        <f ca="1">IFERROR(_xlfn.DAYS(Tabela27271516583029313531213[[#This Row],[DIA HOJE]],Tabela27271516583029313531213[[#This Row],[Data Última Compra]]),"0")</f>
        <v>7</v>
      </c>
      <c r="S243" s="8" t="str">
        <f>IF(OR(J243="-",J243=0),"NUNCA COMPROU",
IF(AND(J243&gt;=1,J243&lt;=30),"&lt;=30 DIAS",
IF(AND(J243&gt;=1,J243&lt;=45),"45 DIAS",
IF(AND(J243&gt;=1,J243&lt;=60),"60 DIAS",
IF(AND(J243&gt;=1,J243&lt;=90),"90 DIAS",
"ACIMA DE 90 DIAS")))))</f>
        <v>ACIMA DE 90 DIAS</v>
      </c>
      <c r="T243" s="9" t="str">
        <f>UPPER(TEXT(Tabela27271516583029313531213[[#This Row],[Data de Cadastro]],"MMMM"))</f>
        <v>JUNHO</v>
      </c>
      <c r="U243" s="9" t="str">
        <f>UPPER(TEXT(Tabela27271516583029313531213[[#This Row],[Data de Cadastro]],"AAAA"))</f>
        <v>2023</v>
      </c>
      <c r="V243" s="9" t="str">
        <f>UPPER(TEXT(Tabela27271516583029313531213[[#This Row],[Data Última Compra]],"MMM/AAA"))</f>
        <v>JUL/2025</v>
      </c>
    </row>
    <row r="244" spans="1:22" x14ac:dyDescent="0.25">
      <c r="A244" s="3">
        <f t="shared" si="9"/>
        <v>0</v>
      </c>
      <c r="B244" s="3" t="s">
        <v>3972</v>
      </c>
      <c r="C244" s="4" t="s">
        <v>2847</v>
      </c>
      <c r="D244" s="4">
        <v>556811</v>
      </c>
      <c r="E244" s="4" t="s">
        <v>522</v>
      </c>
      <c r="F244" s="4" t="s">
        <v>17</v>
      </c>
      <c r="G244" s="4" t="s">
        <v>18</v>
      </c>
      <c r="H244" s="4" t="s">
        <v>3101</v>
      </c>
      <c r="I244" s="4" t="s">
        <v>523</v>
      </c>
      <c r="J244" s="4" t="s">
        <v>104</v>
      </c>
      <c r="K244" s="28" t="s">
        <v>25</v>
      </c>
      <c r="L244" s="28">
        <v>430</v>
      </c>
      <c r="M244" s="4">
        <v>0</v>
      </c>
      <c r="N244" s="5">
        <v>45092</v>
      </c>
      <c r="O244" s="10">
        <v>45439</v>
      </c>
      <c r="P244" s="6">
        <f t="shared" ca="1" si="10"/>
        <v>45876</v>
      </c>
      <c r="Q244" s="7" t="str">
        <f t="shared" ca="1" si="11"/>
        <v>2 ano(s)</v>
      </c>
      <c r="R244" s="9">
        <f ca="1">IFERROR(_xlfn.DAYS(Tabela27271516583029313531213[[#This Row],[DIA HOJE]],Tabela27271516583029313531213[[#This Row],[Data Última Compra]]),"0")</f>
        <v>437</v>
      </c>
      <c r="S244" s="8" t="str">
        <f>IF(OR(J244="-",J244=0),"NUNCA COMPROU",
IF(AND(J244&gt;=1,J244&lt;=30),"&lt;=30 DIAS",
IF(AND(J244&gt;=1,J244&lt;=45),"45 DIAS",
IF(AND(J244&gt;=1,J244&lt;=60),"60 DIAS",
IF(AND(J244&gt;=1,J244&lt;=90),"90 DIAS",
"ACIMA DE 90 DIAS")))))</f>
        <v>ACIMA DE 90 DIAS</v>
      </c>
      <c r="T244" s="9" t="str">
        <f>UPPER(TEXT(Tabela27271516583029313531213[[#This Row],[Data de Cadastro]],"MMMM"))</f>
        <v>JUNHO</v>
      </c>
      <c r="U244" s="9" t="str">
        <f>UPPER(TEXT(Tabela27271516583029313531213[[#This Row],[Data de Cadastro]],"AAAA"))</f>
        <v>2023</v>
      </c>
      <c r="V244" s="9" t="str">
        <f>UPPER(TEXT(Tabela27271516583029313531213[[#This Row],[Data Última Compra]],"MMM/AAA"))</f>
        <v>MAI/2024</v>
      </c>
    </row>
    <row r="245" spans="1:22" x14ac:dyDescent="0.25">
      <c r="A245" s="3">
        <f t="shared" si="9"/>
        <v>0</v>
      </c>
      <c r="B245" s="3" t="s">
        <v>3972</v>
      </c>
      <c r="C245" s="4" t="s">
        <v>6416</v>
      </c>
      <c r="D245" s="4">
        <v>556877</v>
      </c>
      <c r="E245" s="4" t="s">
        <v>526</v>
      </c>
      <c r="F245" s="4" t="s">
        <v>55</v>
      </c>
      <c r="G245" s="4" t="s">
        <v>65</v>
      </c>
      <c r="H245" s="4" t="s">
        <v>3103</v>
      </c>
      <c r="I245" s="4" t="s">
        <v>527</v>
      </c>
      <c r="J245" s="4" t="s">
        <v>30</v>
      </c>
      <c r="K245" s="28" t="s">
        <v>59</v>
      </c>
      <c r="L245" s="28">
        <v>0</v>
      </c>
      <c r="M245" s="4">
        <v>0</v>
      </c>
      <c r="N245" s="5">
        <v>45092</v>
      </c>
      <c r="O245" s="10" t="s">
        <v>6415</v>
      </c>
      <c r="P245" s="6">
        <f t="shared" ca="1" si="10"/>
        <v>45876</v>
      </c>
      <c r="Q245" s="7" t="str">
        <f t="shared" ca="1" si="11"/>
        <v>2 ano(s)</v>
      </c>
      <c r="R245" s="9" t="str">
        <f ca="1">IFERROR(_xlfn.DAYS(Tabela27271516583029313531213[[#This Row],[DIA HOJE]],Tabela27271516583029313531213[[#This Row],[Data Última Compra]]),"0")</f>
        <v>0</v>
      </c>
      <c r="S245" s="8" t="str">
        <f>IF(OR(J245="-",J245=0),"NUNCA COMPROU",
IF(AND(J245&gt;=1,J245&lt;=30),"&lt;=30 DIAS",
IF(AND(J245&gt;=1,J245&lt;=45),"45 DIAS",
IF(AND(J245&gt;=1,J245&lt;=60),"60 DIAS",
IF(AND(J245&gt;=1,J245&lt;=90),"90 DIAS",
"ACIMA DE 90 DIAS")))))</f>
        <v>ACIMA DE 90 DIAS</v>
      </c>
      <c r="T245" s="9" t="str">
        <f>UPPER(TEXT(Tabela27271516583029313531213[[#This Row],[Data de Cadastro]],"MMMM"))</f>
        <v>JUNHO</v>
      </c>
      <c r="U245" s="9" t="str">
        <f>UPPER(TEXT(Tabela27271516583029313531213[[#This Row],[Data de Cadastro]],"AAAA"))</f>
        <v>2023</v>
      </c>
      <c r="V245" s="9" t="str">
        <f>UPPER(TEXT(Tabela27271516583029313531213[[#This Row],[Data Última Compra]],"MMM/AAA"))</f>
        <v>-</v>
      </c>
    </row>
    <row r="246" spans="1:22" x14ac:dyDescent="0.25">
      <c r="A246" s="3" t="str">
        <f t="shared" si="9"/>
        <v>&gt;=3</v>
      </c>
      <c r="B246" s="3" t="s">
        <v>3972</v>
      </c>
      <c r="C246" s="4" t="s">
        <v>2849</v>
      </c>
      <c r="D246" s="4">
        <v>556757</v>
      </c>
      <c r="E246" s="4" t="s">
        <v>520</v>
      </c>
      <c r="F246" s="4" t="s">
        <v>17</v>
      </c>
      <c r="G246" s="4" t="s">
        <v>18</v>
      </c>
      <c r="H246" s="4" t="s">
        <v>3100</v>
      </c>
      <c r="I246" s="4" t="s">
        <v>521</v>
      </c>
      <c r="J246" s="4" t="s">
        <v>20</v>
      </c>
      <c r="K246" s="28" t="s">
        <v>21</v>
      </c>
      <c r="L246" s="28">
        <v>28</v>
      </c>
      <c r="M246" s="4">
        <v>3</v>
      </c>
      <c r="N246" s="5">
        <v>45092</v>
      </c>
      <c r="O246" s="10">
        <v>45841</v>
      </c>
      <c r="P246" s="6">
        <f t="shared" ca="1" si="10"/>
        <v>45876</v>
      </c>
      <c r="Q246" s="7" t="str">
        <f t="shared" ca="1" si="11"/>
        <v>2 ano(s)</v>
      </c>
      <c r="R246" s="9">
        <f ca="1">IFERROR(_xlfn.DAYS(Tabela27271516583029313531213[[#This Row],[DIA HOJE]],Tabela27271516583029313531213[[#This Row],[Data Última Compra]]),"0")</f>
        <v>35</v>
      </c>
      <c r="S246" s="8" t="str">
        <f>IF(OR(J246="-",J246=0),"NUNCA COMPROU",
IF(AND(J246&gt;=1,J246&lt;=30),"&lt;=30 DIAS",
IF(AND(J246&gt;=1,J246&lt;=45),"45 DIAS",
IF(AND(J246&gt;=1,J246&lt;=60),"60 DIAS",
IF(AND(J246&gt;=1,J246&lt;=90),"90 DIAS",
"ACIMA DE 90 DIAS")))))</f>
        <v>ACIMA DE 90 DIAS</v>
      </c>
      <c r="T246" s="9" t="str">
        <f>UPPER(TEXT(Tabela27271516583029313531213[[#This Row],[Data de Cadastro]],"MMMM"))</f>
        <v>JUNHO</v>
      </c>
      <c r="U246" s="9" t="str">
        <f>UPPER(TEXT(Tabela27271516583029313531213[[#This Row],[Data de Cadastro]],"AAAA"))</f>
        <v>2023</v>
      </c>
      <c r="V246" s="9" t="str">
        <f>UPPER(TEXT(Tabela27271516583029313531213[[#This Row],[Data Última Compra]],"MMM/AAA"))</f>
        <v>JUL/2025</v>
      </c>
    </row>
    <row r="247" spans="1:22" x14ac:dyDescent="0.25">
      <c r="A247" s="3">
        <f t="shared" si="9"/>
        <v>0</v>
      </c>
      <c r="B247" s="3" t="s">
        <v>3972</v>
      </c>
      <c r="C247" s="4" t="s">
        <v>2847</v>
      </c>
      <c r="D247" s="4">
        <v>556850</v>
      </c>
      <c r="E247" s="4" t="s">
        <v>524</v>
      </c>
      <c r="F247" s="4" t="s">
        <v>17</v>
      </c>
      <c r="G247" s="4" t="s">
        <v>18</v>
      </c>
      <c r="H247" s="4" t="s">
        <v>3102</v>
      </c>
      <c r="I247" s="4" t="s">
        <v>525</v>
      </c>
      <c r="J247" s="4" t="s">
        <v>20</v>
      </c>
      <c r="K247" s="28" t="s">
        <v>21</v>
      </c>
      <c r="L247" s="28">
        <v>380</v>
      </c>
      <c r="M247" s="4">
        <v>0</v>
      </c>
      <c r="N247" s="5">
        <v>45092</v>
      </c>
      <c r="O247" s="10">
        <v>45489</v>
      </c>
      <c r="P247" s="6">
        <f t="shared" ca="1" si="10"/>
        <v>45876</v>
      </c>
      <c r="Q247" s="7" t="str">
        <f t="shared" ca="1" si="11"/>
        <v>2 ano(s)</v>
      </c>
      <c r="R247" s="9">
        <f ca="1">IFERROR(_xlfn.DAYS(Tabela27271516583029313531213[[#This Row],[DIA HOJE]],Tabela27271516583029313531213[[#This Row],[Data Última Compra]]),"0")</f>
        <v>387</v>
      </c>
      <c r="S247" s="8" t="str">
        <f>IF(OR(J247="-",J247=0),"NUNCA COMPROU",
IF(AND(J247&gt;=1,J247&lt;=30),"&lt;=30 DIAS",
IF(AND(J247&gt;=1,J247&lt;=45),"45 DIAS",
IF(AND(J247&gt;=1,J247&lt;=60),"60 DIAS",
IF(AND(J247&gt;=1,J247&lt;=90),"90 DIAS",
"ACIMA DE 90 DIAS")))))</f>
        <v>ACIMA DE 90 DIAS</v>
      </c>
      <c r="T247" s="9" t="str">
        <f>UPPER(TEXT(Tabela27271516583029313531213[[#This Row],[Data de Cadastro]],"MMMM"))</f>
        <v>JUNHO</v>
      </c>
      <c r="U247" s="9" t="str">
        <f>UPPER(TEXT(Tabela27271516583029313531213[[#This Row],[Data de Cadastro]],"AAAA"))</f>
        <v>2023</v>
      </c>
      <c r="V247" s="9" t="str">
        <f>UPPER(TEXT(Tabela27271516583029313531213[[#This Row],[Data Última Compra]],"MMM/AAA"))</f>
        <v>JUL/2024</v>
      </c>
    </row>
    <row r="248" spans="1:22" x14ac:dyDescent="0.25">
      <c r="A248" s="3">
        <f t="shared" si="9"/>
        <v>2</v>
      </c>
      <c r="B248" s="3" t="s">
        <v>3972</v>
      </c>
      <c r="C248" s="4" t="s">
        <v>2849</v>
      </c>
      <c r="D248" s="4">
        <v>562887</v>
      </c>
      <c r="E248" s="4" t="s">
        <v>528</v>
      </c>
      <c r="F248" s="4" t="s">
        <v>17</v>
      </c>
      <c r="G248" s="4" t="s">
        <v>18</v>
      </c>
      <c r="H248" s="4" t="s">
        <v>3104</v>
      </c>
      <c r="I248" s="4" t="s">
        <v>190</v>
      </c>
      <c r="J248" s="4" t="s">
        <v>191</v>
      </c>
      <c r="K248" s="28" t="s">
        <v>21</v>
      </c>
      <c r="L248" s="28">
        <v>20</v>
      </c>
      <c r="M248" s="4">
        <v>2</v>
      </c>
      <c r="N248" s="5">
        <v>45096</v>
      </c>
      <c r="O248" s="10">
        <v>45849</v>
      </c>
      <c r="P248" s="6">
        <f t="shared" ca="1" si="10"/>
        <v>45876</v>
      </c>
      <c r="Q248" s="7" t="str">
        <f t="shared" ca="1" si="11"/>
        <v>2 ano(s)</v>
      </c>
      <c r="R248" s="9">
        <f ca="1">IFERROR(_xlfn.DAYS(Tabela27271516583029313531213[[#This Row],[DIA HOJE]],Tabela27271516583029313531213[[#This Row],[Data Última Compra]]),"0")</f>
        <v>27</v>
      </c>
      <c r="S248" s="8" t="str">
        <f>IF(OR(J248="-",J248=0),"NUNCA COMPROU",
IF(AND(J248&gt;=1,J248&lt;=30),"&lt;=30 DIAS",
IF(AND(J248&gt;=1,J248&lt;=45),"45 DIAS",
IF(AND(J248&gt;=1,J248&lt;=60),"60 DIAS",
IF(AND(J248&gt;=1,J248&lt;=90),"90 DIAS",
"ACIMA DE 90 DIAS")))))</f>
        <v>ACIMA DE 90 DIAS</v>
      </c>
      <c r="T248" s="9" t="str">
        <f>UPPER(TEXT(Tabela27271516583029313531213[[#This Row],[Data de Cadastro]],"MMMM"))</f>
        <v>JUNHO</v>
      </c>
      <c r="U248" s="9" t="str">
        <f>UPPER(TEXT(Tabela27271516583029313531213[[#This Row],[Data de Cadastro]],"AAAA"))</f>
        <v>2023</v>
      </c>
      <c r="V248" s="9" t="str">
        <f>UPPER(TEXT(Tabela27271516583029313531213[[#This Row],[Data Última Compra]],"MMM/AAA"))</f>
        <v>JUL/2025</v>
      </c>
    </row>
    <row r="249" spans="1:22" x14ac:dyDescent="0.25">
      <c r="A249" s="3">
        <f t="shared" si="9"/>
        <v>0</v>
      </c>
      <c r="B249" s="3" t="s">
        <v>3972</v>
      </c>
      <c r="C249" s="4" t="s">
        <v>2847</v>
      </c>
      <c r="D249" s="4">
        <v>564004</v>
      </c>
      <c r="E249" s="4" t="s">
        <v>529</v>
      </c>
      <c r="F249" s="4" t="s">
        <v>55</v>
      </c>
      <c r="G249" s="4" t="s">
        <v>56</v>
      </c>
      <c r="H249" s="4" t="s">
        <v>3105</v>
      </c>
      <c r="I249" s="4" t="s">
        <v>530</v>
      </c>
      <c r="J249" s="4" t="s">
        <v>72</v>
      </c>
      <c r="K249" s="28" t="s">
        <v>73</v>
      </c>
      <c r="L249" s="28">
        <v>727</v>
      </c>
      <c r="M249" s="4">
        <v>0</v>
      </c>
      <c r="N249" s="5">
        <v>45097</v>
      </c>
      <c r="O249" s="10">
        <v>45142</v>
      </c>
      <c r="P249" s="6">
        <f t="shared" ca="1" si="10"/>
        <v>45876</v>
      </c>
      <c r="Q249" s="7" t="str">
        <f t="shared" ca="1" si="11"/>
        <v>2 ano(s)</v>
      </c>
      <c r="R249" s="9">
        <f ca="1">IFERROR(_xlfn.DAYS(Tabela27271516583029313531213[[#This Row],[DIA HOJE]],Tabela27271516583029313531213[[#This Row],[Data Última Compra]]),"0")</f>
        <v>734</v>
      </c>
      <c r="S249" s="8" t="str">
        <f>IF(OR(J249="-",J249=0),"NUNCA COMPROU",
IF(AND(J249&gt;=1,J249&lt;=30),"&lt;=30 DIAS",
IF(AND(J249&gt;=1,J249&lt;=45),"45 DIAS",
IF(AND(J249&gt;=1,J249&lt;=60),"60 DIAS",
IF(AND(J249&gt;=1,J249&lt;=90),"90 DIAS",
"ACIMA DE 90 DIAS")))))</f>
        <v>ACIMA DE 90 DIAS</v>
      </c>
      <c r="T249" s="9" t="str">
        <f>UPPER(TEXT(Tabela27271516583029313531213[[#This Row],[Data de Cadastro]],"MMMM"))</f>
        <v>JUNHO</v>
      </c>
      <c r="U249" s="9" t="str">
        <f>UPPER(TEXT(Tabela27271516583029313531213[[#This Row],[Data de Cadastro]],"AAAA"))</f>
        <v>2023</v>
      </c>
      <c r="V249" s="9" t="str">
        <f>UPPER(TEXT(Tabela27271516583029313531213[[#This Row],[Data Última Compra]],"MMM/AAA"))</f>
        <v>AGO/2023</v>
      </c>
    </row>
    <row r="250" spans="1:22" x14ac:dyDescent="0.25">
      <c r="A250" s="3">
        <f t="shared" si="9"/>
        <v>0</v>
      </c>
      <c r="B250" s="3" t="s">
        <v>3972</v>
      </c>
      <c r="C250" s="4" t="s">
        <v>6416</v>
      </c>
      <c r="D250" s="4">
        <v>564015</v>
      </c>
      <c r="E250" s="4" t="s">
        <v>533</v>
      </c>
      <c r="F250" s="4" t="s">
        <v>17</v>
      </c>
      <c r="G250" s="4" t="s">
        <v>18</v>
      </c>
      <c r="H250" s="4" t="s">
        <v>3107</v>
      </c>
      <c r="I250" s="4" t="s">
        <v>455</v>
      </c>
      <c r="J250" s="4" t="s">
        <v>30</v>
      </c>
      <c r="K250" s="28" t="s">
        <v>31</v>
      </c>
      <c r="L250" s="28">
        <v>0</v>
      </c>
      <c r="M250" s="4">
        <v>0</v>
      </c>
      <c r="N250" s="5">
        <v>45097</v>
      </c>
      <c r="O250" s="10" t="s">
        <v>6415</v>
      </c>
      <c r="P250" s="6">
        <f t="shared" ca="1" si="10"/>
        <v>45876</v>
      </c>
      <c r="Q250" s="7" t="str">
        <f t="shared" ca="1" si="11"/>
        <v>2 ano(s)</v>
      </c>
      <c r="R250" s="9" t="str">
        <f ca="1">IFERROR(_xlfn.DAYS(Tabela27271516583029313531213[[#This Row],[DIA HOJE]],Tabela27271516583029313531213[[#This Row],[Data Última Compra]]),"0")</f>
        <v>0</v>
      </c>
      <c r="S250" s="8" t="str">
        <f>IF(OR(J250="-",J250=0),"NUNCA COMPROU",
IF(AND(J250&gt;=1,J250&lt;=30),"&lt;=30 DIAS",
IF(AND(J250&gt;=1,J250&lt;=45),"45 DIAS",
IF(AND(J250&gt;=1,J250&lt;=60),"60 DIAS",
IF(AND(J250&gt;=1,J250&lt;=90),"90 DIAS",
"ACIMA DE 90 DIAS")))))</f>
        <v>ACIMA DE 90 DIAS</v>
      </c>
      <c r="T250" s="9" t="str">
        <f>UPPER(TEXT(Tabela27271516583029313531213[[#This Row],[Data de Cadastro]],"MMMM"))</f>
        <v>JUNHO</v>
      </c>
      <c r="U250" s="9" t="str">
        <f>UPPER(TEXT(Tabela27271516583029313531213[[#This Row],[Data de Cadastro]],"AAAA"))</f>
        <v>2023</v>
      </c>
      <c r="V250" s="9" t="str">
        <f>UPPER(TEXT(Tabela27271516583029313531213[[#This Row],[Data Última Compra]],"MMM/AAA"))</f>
        <v>-</v>
      </c>
    </row>
    <row r="251" spans="1:22" x14ac:dyDescent="0.25">
      <c r="A251" s="3">
        <f t="shared" si="9"/>
        <v>0</v>
      </c>
      <c r="B251" s="3" t="s">
        <v>3972</v>
      </c>
      <c r="C251" s="4" t="s">
        <v>2847</v>
      </c>
      <c r="D251" s="4">
        <v>564012</v>
      </c>
      <c r="E251" s="4" t="s">
        <v>531</v>
      </c>
      <c r="F251" s="4" t="s">
        <v>17</v>
      </c>
      <c r="G251" s="4" t="s">
        <v>18</v>
      </c>
      <c r="H251" s="4" t="s">
        <v>3106</v>
      </c>
      <c r="I251" s="4" t="s">
        <v>532</v>
      </c>
      <c r="J251" s="4" t="s">
        <v>40</v>
      </c>
      <c r="K251" s="28" t="s">
        <v>73</v>
      </c>
      <c r="L251" s="28">
        <v>156</v>
      </c>
      <c r="M251" s="4">
        <v>0</v>
      </c>
      <c r="N251" s="5">
        <v>45097</v>
      </c>
      <c r="O251" s="10">
        <v>45713</v>
      </c>
      <c r="P251" s="6">
        <f t="shared" ca="1" si="10"/>
        <v>45876</v>
      </c>
      <c r="Q251" s="7" t="str">
        <f t="shared" ca="1" si="11"/>
        <v>2 ano(s)</v>
      </c>
      <c r="R251" s="9">
        <f ca="1">IFERROR(_xlfn.DAYS(Tabela27271516583029313531213[[#This Row],[DIA HOJE]],Tabela27271516583029313531213[[#This Row],[Data Última Compra]]),"0")</f>
        <v>163</v>
      </c>
      <c r="S251" s="8" t="str">
        <f>IF(OR(J251="-",J251=0),"NUNCA COMPROU",
IF(AND(J251&gt;=1,J251&lt;=30),"&lt;=30 DIAS",
IF(AND(J251&gt;=1,J251&lt;=45),"45 DIAS",
IF(AND(J251&gt;=1,J251&lt;=60),"60 DIAS",
IF(AND(J251&gt;=1,J251&lt;=90),"90 DIAS",
"ACIMA DE 90 DIAS")))))</f>
        <v>ACIMA DE 90 DIAS</v>
      </c>
      <c r="T251" s="9" t="str">
        <f>UPPER(TEXT(Tabela27271516583029313531213[[#This Row],[Data de Cadastro]],"MMMM"))</f>
        <v>JUNHO</v>
      </c>
      <c r="U251" s="9" t="str">
        <f>UPPER(TEXT(Tabela27271516583029313531213[[#This Row],[Data de Cadastro]],"AAAA"))</f>
        <v>2023</v>
      </c>
      <c r="V251" s="9" t="str">
        <f>UPPER(TEXT(Tabela27271516583029313531213[[#This Row],[Data Última Compra]],"MMM/AAA"))</f>
        <v>FEV/2025</v>
      </c>
    </row>
    <row r="252" spans="1:22" x14ac:dyDescent="0.25">
      <c r="A252" s="3">
        <f t="shared" si="9"/>
        <v>0</v>
      </c>
      <c r="B252" s="3" t="s">
        <v>3972</v>
      </c>
      <c r="C252" s="4" t="s">
        <v>2847</v>
      </c>
      <c r="D252" s="4">
        <v>565253</v>
      </c>
      <c r="E252" s="4" t="s">
        <v>534</v>
      </c>
      <c r="F252" s="4" t="s">
        <v>55</v>
      </c>
      <c r="G252" s="4" t="s">
        <v>128</v>
      </c>
      <c r="H252" s="4" t="s">
        <v>3108</v>
      </c>
      <c r="I252" s="4" t="s">
        <v>535</v>
      </c>
      <c r="J252" s="4" t="s">
        <v>20</v>
      </c>
      <c r="K252" s="28" t="s">
        <v>21</v>
      </c>
      <c r="L252" s="28">
        <v>505</v>
      </c>
      <c r="M252" s="4">
        <v>0</v>
      </c>
      <c r="N252" s="5">
        <v>45098</v>
      </c>
      <c r="O252" s="10">
        <v>45364</v>
      </c>
      <c r="P252" s="6">
        <f t="shared" ca="1" si="10"/>
        <v>45876</v>
      </c>
      <c r="Q252" s="7" t="str">
        <f t="shared" ca="1" si="11"/>
        <v>2 ano(s)</v>
      </c>
      <c r="R252" s="9">
        <f ca="1">IFERROR(_xlfn.DAYS(Tabela27271516583029313531213[[#This Row],[DIA HOJE]],Tabela27271516583029313531213[[#This Row],[Data Última Compra]]),"0")</f>
        <v>512</v>
      </c>
      <c r="S252" s="8" t="str">
        <f>IF(OR(J252="-",J252=0),"NUNCA COMPROU",
IF(AND(J252&gt;=1,J252&lt;=30),"&lt;=30 DIAS",
IF(AND(J252&gt;=1,J252&lt;=45),"45 DIAS",
IF(AND(J252&gt;=1,J252&lt;=60),"60 DIAS",
IF(AND(J252&gt;=1,J252&lt;=90),"90 DIAS",
"ACIMA DE 90 DIAS")))))</f>
        <v>ACIMA DE 90 DIAS</v>
      </c>
      <c r="T252" s="9" t="str">
        <f>UPPER(TEXT(Tabela27271516583029313531213[[#This Row],[Data de Cadastro]],"MMMM"))</f>
        <v>JUNHO</v>
      </c>
      <c r="U252" s="9" t="str">
        <f>UPPER(TEXT(Tabela27271516583029313531213[[#This Row],[Data de Cadastro]],"AAAA"))</f>
        <v>2023</v>
      </c>
      <c r="V252" s="9" t="str">
        <f>UPPER(TEXT(Tabela27271516583029313531213[[#This Row],[Data Última Compra]],"MMM/AAA"))</f>
        <v>MAR/2024</v>
      </c>
    </row>
    <row r="253" spans="1:22" x14ac:dyDescent="0.25">
      <c r="A253" s="3" t="str">
        <f t="shared" si="9"/>
        <v>&gt;=3</v>
      </c>
      <c r="B253" s="3" t="s">
        <v>3972</v>
      </c>
      <c r="C253" s="4" t="s">
        <v>2849</v>
      </c>
      <c r="D253" s="4">
        <v>567955</v>
      </c>
      <c r="E253" s="4" t="s">
        <v>536</v>
      </c>
      <c r="F253" s="4" t="s">
        <v>17</v>
      </c>
      <c r="G253" s="4" t="s">
        <v>18</v>
      </c>
      <c r="H253" s="4" t="s">
        <v>3109</v>
      </c>
      <c r="I253" s="4" t="s">
        <v>537</v>
      </c>
      <c r="J253" s="4" t="s">
        <v>30</v>
      </c>
      <c r="K253" s="28" t="s">
        <v>31</v>
      </c>
      <c r="L253" s="28">
        <v>9</v>
      </c>
      <c r="M253" s="4">
        <v>4</v>
      </c>
      <c r="N253" s="5">
        <v>45100</v>
      </c>
      <c r="O253" s="10">
        <v>45860</v>
      </c>
      <c r="P253" s="6">
        <f t="shared" ca="1" si="10"/>
        <v>45876</v>
      </c>
      <c r="Q253" s="7" t="str">
        <f t="shared" ca="1" si="11"/>
        <v>2 ano(s)</v>
      </c>
      <c r="R253" s="9">
        <f ca="1">IFERROR(_xlfn.DAYS(Tabela27271516583029313531213[[#This Row],[DIA HOJE]],Tabela27271516583029313531213[[#This Row],[Data Última Compra]]),"0")</f>
        <v>16</v>
      </c>
      <c r="S253" s="8" t="str">
        <f>IF(OR(J253="-",J253=0),"NUNCA COMPROU",
IF(AND(J253&gt;=1,J253&lt;=30),"&lt;=30 DIAS",
IF(AND(J253&gt;=1,J253&lt;=45),"45 DIAS",
IF(AND(J253&gt;=1,J253&lt;=60),"60 DIAS",
IF(AND(J253&gt;=1,J253&lt;=90),"90 DIAS",
"ACIMA DE 90 DIAS")))))</f>
        <v>ACIMA DE 90 DIAS</v>
      </c>
      <c r="T253" s="9" t="str">
        <f>UPPER(TEXT(Tabela27271516583029313531213[[#This Row],[Data de Cadastro]],"MMMM"))</f>
        <v>JUNHO</v>
      </c>
      <c r="U253" s="9" t="str">
        <f>UPPER(TEXT(Tabela27271516583029313531213[[#This Row],[Data de Cadastro]],"AAAA"))</f>
        <v>2023</v>
      </c>
      <c r="V253" s="9" t="str">
        <f>UPPER(TEXT(Tabela27271516583029313531213[[#This Row],[Data Última Compra]],"MMM/AAA"))</f>
        <v>JUL/2025</v>
      </c>
    </row>
    <row r="254" spans="1:22" x14ac:dyDescent="0.25">
      <c r="A254" s="3">
        <f t="shared" si="9"/>
        <v>0</v>
      </c>
      <c r="B254" s="3" t="s">
        <v>3972</v>
      </c>
      <c r="C254" s="4" t="s">
        <v>2847</v>
      </c>
      <c r="D254" s="4">
        <v>572521</v>
      </c>
      <c r="E254" s="4" t="s">
        <v>538</v>
      </c>
      <c r="F254" s="4" t="s">
        <v>17</v>
      </c>
      <c r="G254" s="4" t="s">
        <v>18</v>
      </c>
      <c r="H254" s="4" t="s">
        <v>3110</v>
      </c>
      <c r="I254" s="4" t="s">
        <v>539</v>
      </c>
      <c r="J254" s="4" t="s">
        <v>540</v>
      </c>
      <c r="K254" s="28" t="s">
        <v>46</v>
      </c>
      <c r="L254" s="28">
        <v>339</v>
      </c>
      <c r="M254" s="4">
        <v>0</v>
      </c>
      <c r="N254" s="5">
        <v>45104</v>
      </c>
      <c r="O254" s="10">
        <v>45530</v>
      </c>
      <c r="P254" s="6">
        <f t="shared" ca="1" si="10"/>
        <v>45876</v>
      </c>
      <c r="Q254" s="7" t="str">
        <f t="shared" ca="1" si="11"/>
        <v>2 ano(s)</v>
      </c>
      <c r="R254" s="9">
        <f ca="1">IFERROR(_xlfn.DAYS(Tabela27271516583029313531213[[#This Row],[DIA HOJE]],Tabela27271516583029313531213[[#This Row],[Data Última Compra]]),"0")</f>
        <v>346</v>
      </c>
      <c r="S254" s="8" t="str">
        <f>IF(OR(J254="-",J254=0),"NUNCA COMPROU",
IF(AND(J254&gt;=1,J254&lt;=30),"&lt;=30 DIAS",
IF(AND(J254&gt;=1,J254&lt;=45),"45 DIAS",
IF(AND(J254&gt;=1,J254&lt;=60),"60 DIAS",
IF(AND(J254&gt;=1,J254&lt;=90),"90 DIAS",
"ACIMA DE 90 DIAS")))))</f>
        <v>ACIMA DE 90 DIAS</v>
      </c>
      <c r="T254" s="9" t="str">
        <f>UPPER(TEXT(Tabela27271516583029313531213[[#This Row],[Data de Cadastro]],"MMMM"))</f>
        <v>JUNHO</v>
      </c>
      <c r="U254" s="9" t="str">
        <f>UPPER(TEXT(Tabela27271516583029313531213[[#This Row],[Data de Cadastro]],"AAAA"))</f>
        <v>2023</v>
      </c>
      <c r="V254" s="9" t="str">
        <f>UPPER(TEXT(Tabela27271516583029313531213[[#This Row],[Data Última Compra]],"MMM/AAA"))</f>
        <v>AGO/2024</v>
      </c>
    </row>
    <row r="255" spans="1:22" x14ac:dyDescent="0.25">
      <c r="A255" s="3">
        <f t="shared" si="9"/>
        <v>0</v>
      </c>
      <c r="B255" s="3" t="s">
        <v>3972</v>
      </c>
      <c r="C255" s="4" t="s">
        <v>2847</v>
      </c>
      <c r="D255" s="4">
        <v>573475</v>
      </c>
      <c r="E255" s="4" t="s">
        <v>541</v>
      </c>
      <c r="F255" s="4" t="s">
        <v>17</v>
      </c>
      <c r="G255" s="4" t="s">
        <v>18</v>
      </c>
      <c r="H255" s="4" t="s">
        <v>3111</v>
      </c>
      <c r="I255" s="4" t="s">
        <v>542</v>
      </c>
      <c r="J255" s="4" t="s">
        <v>188</v>
      </c>
      <c r="K255" s="28" t="s">
        <v>21</v>
      </c>
      <c r="L255" s="28">
        <v>416</v>
      </c>
      <c r="M255" s="4">
        <v>0</v>
      </c>
      <c r="N255" s="5">
        <v>45105</v>
      </c>
      <c r="O255" s="10">
        <v>45453</v>
      </c>
      <c r="P255" s="6">
        <f t="shared" ca="1" si="10"/>
        <v>45876</v>
      </c>
      <c r="Q255" s="7" t="str">
        <f t="shared" ca="1" si="11"/>
        <v>2 ano(s)</v>
      </c>
      <c r="R255" s="9">
        <f ca="1">IFERROR(_xlfn.DAYS(Tabela27271516583029313531213[[#This Row],[DIA HOJE]],Tabela27271516583029313531213[[#This Row],[Data Última Compra]]),"0")</f>
        <v>423</v>
      </c>
      <c r="S255" s="8" t="str">
        <f>IF(OR(J255="-",J255=0),"NUNCA COMPROU",
IF(AND(J255&gt;=1,J255&lt;=30),"&lt;=30 DIAS",
IF(AND(J255&gt;=1,J255&lt;=45),"45 DIAS",
IF(AND(J255&gt;=1,J255&lt;=60),"60 DIAS",
IF(AND(J255&gt;=1,J255&lt;=90),"90 DIAS",
"ACIMA DE 90 DIAS")))))</f>
        <v>ACIMA DE 90 DIAS</v>
      </c>
      <c r="T255" s="9" t="str">
        <f>UPPER(TEXT(Tabela27271516583029313531213[[#This Row],[Data de Cadastro]],"MMMM"))</f>
        <v>JUNHO</v>
      </c>
      <c r="U255" s="9" t="str">
        <f>UPPER(TEXT(Tabela27271516583029313531213[[#This Row],[Data de Cadastro]],"AAAA"))</f>
        <v>2023</v>
      </c>
      <c r="V255" s="9" t="str">
        <f>UPPER(TEXT(Tabela27271516583029313531213[[#This Row],[Data Última Compra]],"MMM/AAA"))</f>
        <v>JUN/2024</v>
      </c>
    </row>
    <row r="256" spans="1:22" x14ac:dyDescent="0.25">
      <c r="A256" s="3">
        <f t="shared" si="9"/>
        <v>0</v>
      </c>
      <c r="B256" s="3" t="s">
        <v>3972</v>
      </c>
      <c r="C256" s="4" t="s">
        <v>6416</v>
      </c>
      <c r="D256" s="4">
        <v>574588</v>
      </c>
      <c r="E256" s="4" t="s">
        <v>543</v>
      </c>
      <c r="F256" s="4" t="s">
        <v>17</v>
      </c>
      <c r="G256" s="4" t="s">
        <v>18</v>
      </c>
      <c r="H256" s="4" t="s">
        <v>3112</v>
      </c>
      <c r="I256" s="4" t="s">
        <v>544</v>
      </c>
      <c r="J256" s="4" t="s">
        <v>231</v>
      </c>
      <c r="K256" s="28" t="s">
        <v>77</v>
      </c>
      <c r="L256" s="28">
        <v>0</v>
      </c>
      <c r="M256" s="4">
        <v>0</v>
      </c>
      <c r="N256" s="5">
        <v>45106</v>
      </c>
      <c r="O256" s="10" t="s">
        <v>6415</v>
      </c>
      <c r="P256" s="6">
        <f t="shared" ca="1" si="10"/>
        <v>45876</v>
      </c>
      <c r="Q256" s="7" t="str">
        <f t="shared" ca="1" si="11"/>
        <v>2 ano(s)</v>
      </c>
      <c r="R256" s="9" t="str">
        <f ca="1">IFERROR(_xlfn.DAYS(Tabela27271516583029313531213[[#This Row],[DIA HOJE]],Tabela27271516583029313531213[[#This Row],[Data Última Compra]]),"0")</f>
        <v>0</v>
      </c>
      <c r="S256" s="8" t="str">
        <f>IF(OR(J256="-",J256=0),"NUNCA COMPROU",
IF(AND(J256&gt;=1,J256&lt;=30),"&lt;=30 DIAS",
IF(AND(J256&gt;=1,J256&lt;=45),"45 DIAS",
IF(AND(J256&gt;=1,J256&lt;=60),"60 DIAS",
IF(AND(J256&gt;=1,J256&lt;=90),"90 DIAS",
"ACIMA DE 90 DIAS")))))</f>
        <v>ACIMA DE 90 DIAS</v>
      </c>
      <c r="T256" s="9" t="str">
        <f>UPPER(TEXT(Tabela27271516583029313531213[[#This Row],[Data de Cadastro]],"MMMM"))</f>
        <v>JUNHO</v>
      </c>
      <c r="U256" s="9" t="str">
        <f>UPPER(TEXT(Tabela27271516583029313531213[[#This Row],[Data de Cadastro]],"AAAA"))</f>
        <v>2023</v>
      </c>
      <c r="V256" s="9" t="str">
        <f>UPPER(TEXT(Tabela27271516583029313531213[[#This Row],[Data Última Compra]],"MMM/AAA"))</f>
        <v>-</v>
      </c>
    </row>
    <row r="257" spans="1:22" x14ac:dyDescent="0.25">
      <c r="A257" s="3">
        <f t="shared" si="9"/>
        <v>2</v>
      </c>
      <c r="B257" s="3" t="s">
        <v>3972</v>
      </c>
      <c r="C257" s="4" t="s">
        <v>2849</v>
      </c>
      <c r="D257" s="4">
        <v>580206</v>
      </c>
      <c r="E257" s="4" t="s">
        <v>545</v>
      </c>
      <c r="F257" s="4" t="s">
        <v>17</v>
      </c>
      <c r="G257" s="4" t="s">
        <v>18</v>
      </c>
      <c r="H257" s="4" t="s">
        <v>3113</v>
      </c>
      <c r="I257" s="4" t="s">
        <v>546</v>
      </c>
      <c r="J257" s="4" t="s">
        <v>314</v>
      </c>
      <c r="K257" s="28" t="s">
        <v>73</v>
      </c>
      <c r="L257" s="28">
        <v>10</v>
      </c>
      <c r="M257" s="4">
        <v>2</v>
      </c>
      <c r="N257" s="5">
        <v>45110</v>
      </c>
      <c r="O257" s="10">
        <v>45859</v>
      </c>
      <c r="P257" s="6">
        <f t="shared" ca="1" si="10"/>
        <v>45876</v>
      </c>
      <c r="Q257" s="7" t="str">
        <f t="shared" ca="1" si="11"/>
        <v>2 ano(s)</v>
      </c>
      <c r="R257" s="9">
        <f ca="1">IFERROR(_xlfn.DAYS(Tabela27271516583029313531213[[#This Row],[DIA HOJE]],Tabela27271516583029313531213[[#This Row],[Data Última Compra]]),"0")</f>
        <v>17</v>
      </c>
      <c r="S257" s="8" t="str">
        <f>IF(OR(J257="-",J257=0),"NUNCA COMPROU",
IF(AND(J257&gt;=1,J257&lt;=30),"&lt;=30 DIAS",
IF(AND(J257&gt;=1,J257&lt;=45),"45 DIAS",
IF(AND(J257&gt;=1,J257&lt;=60),"60 DIAS",
IF(AND(J257&gt;=1,J257&lt;=90),"90 DIAS",
"ACIMA DE 90 DIAS")))))</f>
        <v>ACIMA DE 90 DIAS</v>
      </c>
      <c r="T257" s="9" t="str">
        <f>UPPER(TEXT(Tabela27271516583029313531213[[#This Row],[Data de Cadastro]],"MMMM"))</f>
        <v>JULHO</v>
      </c>
      <c r="U257" s="9" t="str">
        <f>UPPER(TEXT(Tabela27271516583029313531213[[#This Row],[Data de Cadastro]],"AAAA"))</f>
        <v>2023</v>
      </c>
      <c r="V257" s="9" t="str">
        <f>UPPER(TEXT(Tabela27271516583029313531213[[#This Row],[Data Última Compra]],"MMM/AAA"))</f>
        <v>JUL/2025</v>
      </c>
    </row>
    <row r="258" spans="1:22" x14ac:dyDescent="0.25">
      <c r="A258" s="3">
        <f t="shared" ref="A258:A321" si="12">IF(M258&gt;=3,"&gt;=3",M258)</f>
        <v>0</v>
      </c>
      <c r="B258" s="3" t="s">
        <v>3972</v>
      </c>
      <c r="C258" s="4" t="s">
        <v>2847</v>
      </c>
      <c r="D258" s="4">
        <v>583971</v>
      </c>
      <c r="E258" s="4" t="s">
        <v>547</v>
      </c>
      <c r="F258" s="4" t="s">
        <v>55</v>
      </c>
      <c r="G258" s="4" t="s">
        <v>65</v>
      </c>
      <c r="H258" s="4" t="s">
        <v>3114</v>
      </c>
      <c r="I258" s="4" t="s">
        <v>548</v>
      </c>
      <c r="J258" s="4" t="s">
        <v>540</v>
      </c>
      <c r="K258" s="28" t="s">
        <v>46</v>
      </c>
      <c r="L258" s="28">
        <v>638</v>
      </c>
      <c r="M258" s="4">
        <v>0</v>
      </c>
      <c r="N258" s="5">
        <v>45113</v>
      </c>
      <c r="O258" s="10">
        <v>45231</v>
      </c>
      <c r="P258" s="6">
        <f t="shared" ref="P258:P321" ca="1" si="13">TODAY()</f>
        <v>45876</v>
      </c>
      <c r="Q258" s="7" t="str">
        <f t="shared" ref="Q258:Q321" ca="1" si="14">IF(_xlfn.DAYS(P258,N258) = 0, "Abriu a menos de 1 semana",
IF(_xlfn.DAYS(P258,N258) &lt; 360, "Menos de um ano",
ROUND(_xlfn.DAYS(P258,N258) / 360, 0) &amp; " ano(s)"))</f>
        <v>2 ano(s)</v>
      </c>
      <c r="R258" s="9">
        <f ca="1">IFERROR(_xlfn.DAYS(Tabela27271516583029313531213[[#This Row],[DIA HOJE]],Tabela27271516583029313531213[[#This Row],[Data Última Compra]]),"0")</f>
        <v>645</v>
      </c>
      <c r="S258" s="8" t="str">
        <f>IF(OR(J258="-",J258=0),"NUNCA COMPROU",
IF(AND(J258&gt;=1,J258&lt;=30),"&lt;=30 DIAS",
IF(AND(J258&gt;=1,J258&lt;=45),"45 DIAS",
IF(AND(J258&gt;=1,J258&lt;=60),"60 DIAS",
IF(AND(J258&gt;=1,J258&lt;=90),"90 DIAS",
"ACIMA DE 90 DIAS")))))</f>
        <v>ACIMA DE 90 DIAS</v>
      </c>
      <c r="T258" s="9" t="str">
        <f>UPPER(TEXT(Tabela27271516583029313531213[[#This Row],[Data de Cadastro]],"MMMM"))</f>
        <v>JULHO</v>
      </c>
      <c r="U258" s="9" t="str">
        <f>UPPER(TEXT(Tabela27271516583029313531213[[#This Row],[Data de Cadastro]],"AAAA"))</f>
        <v>2023</v>
      </c>
      <c r="V258" s="9" t="str">
        <f>UPPER(TEXT(Tabela27271516583029313531213[[#This Row],[Data Última Compra]],"MMM/AAA"))</f>
        <v>NOV/2023</v>
      </c>
    </row>
    <row r="259" spans="1:22" x14ac:dyDescent="0.25">
      <c r="A259" s="3">
        <f t="shared" si="12"/>
        <v>1</v>
      </c>
      <c r="B259" s="3" t="s">
        <v>3972</v>
      </c>
      <c r="C259" s="4" t="s">
        <v>2853</v>
      </c>
      <c r="D259" s="4">
        <v>585395</v>
      </c>
      <c r="E259" s="4" t="s">
        <v>550</v>
      </c>
      <c r="F259" s="4" t="s">
        <v>17</v>
      </c>
      <c r="G259" s="4" t="s">
        <v>18</v>
      </c>
      <c r="H259" s="4" t="s">
        <v>3116</v>
      </c>
      <c r="I259" s="4" t="s">
        <v>298</v>
      </c>
      <c r="J259" s="4" t="s">
        <v>24</v>
      </c>
      <c r="K259" s="28" t="s">
        <v>25</v>
      </c>
      <c r="L259" s="28">
        <v>63</v>
      </c>
      <c r="M259" s="4">
        <v>1</v>
      </c>
      <c r="N259" s="5">
        <v>45114</v>
      </c>
      <c r="O259" s="10">
        <v>45806</v>
      </c>
      <c r="P259" s="6">
        <f t="shared" ca="1" si="13"/>
        <v>45876</v>
      </c>
      <c r="Q259" s="7" t="str">
        <f t="shared" ca="1" si="14"/>
        <v>2 ano(s)</v>
      </c>
      <c r="R259" s="9">
        <f ca="1">IFERROR(_xlfn.DAYS(Tabela27271516583029313531213[[#This Row],[DIA HOJE]],Tabela27271516583029313531213[[#This Row],[Data Última Compra]]),"0")</f>
        <v>70</v>
      </c>
      <c r="S259" s="8" t="str">
        <f>IF(OR(J259="-",J259=0),"NUNCA COMPROU",
IF(AND(J259&gt;=1,J259&lt;=30),"&lt;=30 DIAS",
IF(AND(J259&gt;=1,J259&lt;=45),"45 DIAS",
IF(AND(J259&gt;=1,J259&lt;=60),"60 DIAS",
IF(AND(J259&gt;=1,J259&lt;=90),"90 DIAS",
"ACIMA DE 90 DIAS")))))</f>
        <v>ACIMA DE 90 DIAS</v>
      </c>
      <c r="T259" s="9" t="str">
        <f>UPPER(TEXT(Tabela27271516583029313531213[[#This Row],[Data de Cadastro]],"MMMM"))</f>
        <v>JULHO</v>
      </c>
      <c r="U259" s="9" t="str">
        <f>UPPER(TEXT(Tabela27271516583029313531213[[#This Row],[Data de Cadastro]],"AAAA"))</f>
        <v>2023</v>
      </c>
      <c r="V259" s="9" t="str">
        <f>UPPER(TEXT(Tabela27271516583029313531213[[#This Row],[Data Última Compra]],"MMM/AAA"))</f>
        <v>MAI/2025</v>
      </c>
    </row>
    <row r="260" spans="1:22" x14ac:dyDescent="0.25">
      <c r="A260" s="3">
        <f t="shared" si="12"/>
        <v>0</v>
      </c>
      <c r="B260" s="3" t="s">
        <v>3972</v>
      </c>
      <c r="C260" s="4" t="s">
        <v>2847</v>
      </c>
      <c r="D260" s="4">
        <v>585390</v>
      </c>
      <c r="E260" s="4" t="s">
        <v>549</v>
      </c>
      <c r="F260" s="4" t="s">
        <v>17</v>
      </c>
      <c r="G260" s="4" t="s">
        <v>18</v>
      </c>
      <c r="H260" s="4" t="s">
        <v>3115</v>
      </c>
      <c r="I260" s="4" t="s">
        <v>435</v>
      </c>
      <c r="J260" s="4" t="s">
        <v>36</v>
      </c>
      <c r="K260" s="28" t="s">
        <v>73</v>
      </c>
      <c r="L260" s="28">
        <v>463</v>
      </c>
      <c r="M260" s="4">
        <v>0</v>
      </c>
      <c r="N260" s="5">
        <v>45114</v>
      </c>
      <c r="O260" s="10">
        <v>45406</v>
      </c>
      <c r="P260" s="6">
        <f t="shared" ca="1" si="13"/>
        <v>45876</v>
      </c>
      <c r="Q260" s="7" t="str">
        <f t="shared" ca="1" si="14"/>
        <v>2 ano(s)</v>
      </c>
      <c r="R260" s="9">
        <f ca="1">IFERROR(_xlfn.DAYS(Tabela27271516583029313531213[[#This Row],[DIA HOJE]],Tabela27271516583029313531213[[#This Row],[Data Última Compra]]),"0")</f>
        <v>470</v>
      </c>
      <c r="S260" s="8" t="str">
        <f>IF(OR(J260="-",J260=0),"NUNCA COMPROU",
IF(AND(J260&gt;=1,J260&lt;=30),"&lt;=30 DIAS",
IF(AND(J260&gt;=1,J260&lt;=45),"45 DIAS",
IF(AND(J260&gt;=1,J260&lt;=60),"60 DIAS",
IF(AND(J260&gt;=1,J260&lt;=90),"90 DIAS",
"ACIMA DE 90 DIAS")))))</f>
        <v>ACIMA DE 90 DIAS</v>
      </c>
      <c r="T260" s="9" t="str">
        <f>UPPER(TEXT(Tabela27271516583029313531213[[#This Row],[Data de Cadastro]],"MMMM"))</f>
        <v>JULHO</v>
      </c>
      <c r="U260" s="9" t="str">
        <f>UPPER(TEXT(Tabela27271516583029313531213[[#This Row],[Data de Cadastro]],"AAAA"))</f>
        <v>2023</v>
      </c>
      <c r="V260" s="9" t="str">
        <f>UPPER(TEXT(Tabela27271516583029313531213[[#This Row],[Data Última Compra]],"MMM/AAA"))</f>
        <v>ABR/2024</v>
      </c>
    </row>
    <row r="261" spans="1:22" x14ac:dyDescent="0.25">
      <c r="A261" s="3">
        <f t="shared" si="12"/>
        <v>0</v>
      </c>
      <c r="B261" s="3" t="s">
        <v>3972</v>
      </c>
      <c r="C261" s="4" t="s">
        <v>2847</v>
      </c>
      <c r="D261" s="4">
        <v>591641</v>
      </c>
      <c r="E261" s="4" t="s">
        <v>553</v>
      </c>
      <c r="F261" s="4" t="s">
        <v>55</v>
      </c>
      <c r="G261" s="4" t="s">
        <v>128</v>
      </c>
      <c r="H261" s="4" t="s">
        <v>3118</v>
      </c>
      <c r="I261" s="4" t="s">
        <v>554</v>
      </c>
      <c r="J261" s="4" t="s">
        <v>30</v>
      </c>
      <c r="K261" s="28" t="s">
        <v>21</v>
      </c>
      <c r="L261" s="28">
        <v>133</v>
      </c>
      <c r="M261" s="4">
        <v>0</v>
      </c>
      <c r="N261" s="5">
        <v>45118</v>
      </c>
      <c r="O261" s="10">
        <v>45736</v>
      </c>
      <c r="P261" s="6">
        <f t="shared" ca="1" si="13"/>
        <v>45876</v>
      </c>
      <c r="Q261" s="7" t="str">
        <f t="shared" ca="1" si="14"/>
        <v>2 ano(s)</v>
      </c>
      <c r="R261" s="9">
        <f ca="1">IFERROR(_xlfn.DAYS(Tabela27271516583029313531213[[#This Row],[DIA HOJE]],Tabela27271516583029313531213[[#This Row],[Data Última Compra]]),"0")</f>
        <v>140</v>
      </c>
      <c r="S261" s="8" t="str">
        <f>IF(OR(J261="-",J261=0),"NUNCA COMPROU",
IF(AND(J261&gt;=1,J261&lt;=30),"&lt;=30 DIAS",
IF(AND(J261&gt;=1,J261&lt;=45),"45 DIAS",
IF(AND(J261&gt;=1,J261&lt;=60),"60 DIAS",
IF(AND(J261&gt;=1,J261&lt;=90),"90 DIAS",
"ACIMA DE 90 DIAS")))))</f>
        <v>ACIMA DE 90 DIAS</v>
      </c>
      <c r="T261" s="9" t="str">
        <f>UPPER(TEXT(Tabela27271516583029313531213[[#This Row],[Data de Cadastro]],"MMMM"))</f>
        <v>JULHO</v>
      </c>
      <c r="U261" s="9" t="str">
        <f>UPPER(TEXT(Tabela27271516583029313531213[[#This Row],[Data de Cadastro]],"AAAA"))</f>
        <v>2023</v>
      </c>
      <c r="V261" s="9" t="str">
        <f>UPPER(TEXT(Tabela27271516583029313531213[[#This Row],[Data Última Compra]],"MMM/AAA"))</f>
        <v>MAR/2025</v>
      </c>
    </row>
    <row r="262" spans="1:22" x14ac:dyDescent="0.25">
      <c r="A262" s="3">
        <f t="shared" si="12"/>
        <v>1</v>
      </c>
      <c r="B262" s="3" t="s">
        <v>3972</v>
      </c>
      <c r="C262" s="4" t="s">
        <v>2853</v>
      </c>
      <c r="D262" s="4">
        <v>591629</v>
      </c>
      <c r="E262" s="4" t="s">
        <v>551</v>
      </c>
      <c r="F262" s="4" t="s">
        <v>17</v>
      </c>
      <c r="G262" s="4" t="s">
        <v>18</v>
      </c>
      <c r="H262" s="4" t="s">
        <v>3117</v>
      </c>
      <c r="I262" s="4" t="s">
        <v>552</v>
      </c>
      <c r="J262" s="4" t="s">
        <v>72</v>
      </c>
      <c r="K262" s="28" t="s">
        <v>73</v>
      </c>
      <c r="L262" s="28">
        <v>65</v>
      </c>
      <c r="M262" s="4">
        <v>1</v>
      </c>
      <c r="N262" s="5">
        <v>45118</v>
      </c>
      <c r="O262" s="10">
        <v>45804</v>
      </c>
      <c r="P262" s="6">
        <f t="shared" ca="1" si="13"/>
        <v>45876</v>
      </c>
      <c r="Q262" s="7" t="str">
        <f t="shared" ca="1" si="14"/>
        <v>2 ano(s)</v>
      </c>
      <c r="R262" s="9">
        <f ca="1">IFERROR(_xlfn.DAYS(Tabela27271516583029313531213[[#This Row],[DIA HOJE]],Tabela27271516583029313531213[[#This Row],[Data Última Compra]]),"0")</f>
        <v>72</v>
      </c>
      <c r="S262" s="8" t="str">
        <f>IF(OR(J262="-",J262=0),"NUNCA COMPROU",
IF(AND(J262&gt;=1,J262&lt;=30),"&lt;=30 DIAS",
IF(AND(J262&gt;=1,J262&lt;=45),"45 DIAS",
IF(AND(J262&gt;=1,J262&lt;=60),"60 DIAS",
IF(AND(J262&gt;=1,J262&lt;=90),"90 DIAS",
"ACIMA DE 90 DIAS")))))</f>
        <v>ACIMA DE 90 DIAS</v>
      </c>
      <c r="T262" s="9" t="str">
        <f>UPPER(TEXT(Tabela27271516583029313531213[[#This Row],[Data de Cadastro]],"MMMM"))</f>
        <v>JULHO</v>
      </c>
      <c r="U262" s="9" t="str">
        <f>UPPER(TEXT(Tabela27271516583029313531213[[#This Row],[Data de Cadastro]],"AAAA"))</f>
        <v>2023</v>
      </c>
      <c r="V262" s="9" t="str">
        <f>UPPER(TEXT(Tabela27271516583029313531213[[#This Row],[Data Última Compra]],"MMM/AAA"))</f>
        <v>MAI/2025</v>
      </c>
    </row>
    <row r="263" spans="1:22" x14ac:dyDescent="0.25">
      <c r="A263" s="3">
        <f t="shared" si="12"/>
        <v>0</v>
      </c>
      <c r="B263" s="3" t="s">
        <v>3972</v>
      </c>
      <c r="C263" s="4" t="s">
        <v>2847</v>
      </c>
      <c r="D263" s="4">
        <v>593018</v>
      </c>
      <c r="E263" s="4" t="s">
        <v>555</v>
      </c>
      <c r="F263" s="4" t="s">
        <v>17</v>
      </c>
      <c r="G263" s="4" t="s">
        <v>18</v>
      </c>
      <c r="H263" s="4" t="s">
        <v>3119</v>
      </c>
      <c r="I263" s="4" t="s">
        <v>441</v>
      </c>
      <c r="J263" s="4" t="s">
        <v>36</v>
      </c>
      <c r="K263" s="28" t="s">
        <v>73</v>
      </c>
      <c r="L263" s="28">
        <v>236</v>
      </c>
      <c r="M263" s="4">
        <v>0</v>
      </c>
      <c r="N263" s="5">
        <v>45119</v>
      </c>
      <c r="O263" s="10">
        <v>45633</v>
      </c>
      <c r="P263" s="6">
        <f t="shared" ca="1" si="13"/>
        <v>45876</v>
      </c>
      <c r="Q263" s="7" t="str">
        <f t="shared" ca="1" si="14"/>
        <v>2 ano(s)</v>
      </c>
      <c r="R263" s="9">
        <f ca="1">IFERROR(_xlfn.DAYS(Tabela27271516583029313531213[[#This Row],[DIA HOJE]],Tabela27271516583029313531213[[#This Row],[Data Última Compra]]),"0")</f>
        <v>243</v>
      </c>
      <c r="S263" s="8" t="str">
        <f>IF(OR(J263="-",J263=0),"NUNCA COMPROU",
IF(AND(J263&gt;=1,J263&lt;=30),"&lt;=30 DIAS",
IF(AND(J263&gt;=1,J263&lt;=45),"45 DIAS",
IF(AND(J263&gt;=1,J263&lt;=60),"60 DIAS",
IF(AND(J263&gt;=1,J263&lt;=90),"90 DIAS",
"ACIMA DE 90 DIAS")))))</f>
        <v>ACIMA DE 90 DIAS</v>
      </c>
      <c r="T263" s="9" t="str">
        <f>UPPER(TEXT(Tabela27271516583029313531213[[#This Row],[Data de Cadastro]],"MMMM"))</f>
        <v>JULHO</v>
      </c>
      <c r="U263" s="9" t="str">
        <f>UPPER(TEXT(Tabela27271516583029313531213[[#This Row],[Data de Cadastro]],"AAAA"))</f>
        <v>2023</v>
      </c>
      <c r="V263" s="9" t="str">
        <f>UPPER(TEXT(Tabela27271516583029313531213[[#This Row],[Data Última Compra]],"MMM/AAA"))</f>
        <v>DEZ/2024</v>
      </c>
    </row>
    <row r="264" spans="1:22" x14ac:dyDescent="0.25">
      <c r="A264" s="3">
        <f t="shared" si="12"/>
        <v>0</v>
      </c>
      <c r="B264" s="3" t="s">
        <v>3972</v>
      </c>
      <c r="C264" s="4" t="s">
        <v>2847</v>
      </c>
      <c r="D264" s="4">
        <v>594363</v>
      </c>
      <c r="E264" s="4" t="s">
        <v>556</v>
      </c>
      <c r="F264" s="4" t="s">
        <v>55</v>
      </c>
      <c r="G264" s="4" t="s">
        <v>128</v>
      </c>
      <c r="H264" s="4" t="s">
        <v>3120</v>
      </c>
      <c r="I264" s="4" t="s">
        <v>557</v>
      </c>
      <c r="J264" s="4" t="s">
        <v>30</v>
      </c>
      <c r="K264" s="28" t="s">
        <v>21</v>
      </c>
      <c r="L264" s="28">
        <v>745</v>
      </c>
      <c r="M264" s="4">
        <v>0</v>
      </c>
      <c r="N264" s="5">
        <v>45120</v>
      </c>
      <c r="O264" s="10">
        <v>45124</v>
      </c>
      <c r="P264" s="6">
        <f t="shared" ca="1" si="13"/>
        <v>45876</v>
      </c>
      <c r="Q264" s="7" t="str">
        <f t="shared" ca="1" si="14"/>
        <v>2 ano(s)</v>
      </c>
      <c r="R264" s="9">
        <f ca="1">IFERROR(_xlfn.DAYS(Tabela27271516583029313531213[[#This Row],[DIA HOJE]],Tabela27271516583029313531213[[#This Row],[Data Última Compra]]),"0")</f>
        <v>752</v>
      </c>
      <c r="S264" s="8" t="str">
        <f>IF(OR(J264="-",J264=0),"NUNCA COMPROU",
IF(AND(J264&gt;=1,J264&lt;=30),"&lt;=30 DIAS",
IF(AND(J264&gt;=1,J264&lt;=45),"45 DIAS",
IF(AND(J264&gt;=1,J264&lt;=60),"60 DIAS",
IF(AND(J264&gt;=1,J264&lt;=90),"90 DIAS",
"ACIMA DE 90 DIAS")))))</f>
        <v>ACIMA DE 90 DIAS</v>
      </c>
      <c r="T264" s="9" t="str">
        <f>UPPER(TEXT(Tabela27271516583029313531213[[#This Row],[Data de Cadastro]],"MMMM"))</f>
        <v>JULHO</v>
      </c>
      <c r="U264" s="9" t="str">
        <f>UPPER(TEXT(Tabela27271516583029313531213[[#This Row],[Data de Cadastro]],"AAAA"))</f>
        <v>2023</v>
      </c>
      <c r="V264" s="9" t="str">
        <f>UPPER(TEXT(Tabela27271516583029313531213[[#This Row],[Data Última Compra]],"MMM/AAA"))</f>
        <v>JUL/2023</v>
      </c>
    </row>
    <row r="265" spans="1:22" x14ac:dyDescent="0.25">
      <c r="A265" s="3">
        <f t="shared" si="12"/>
        <v>0</v>
      </c>
      <c r="B265" s="3" t="s">
        <v>3972</v>
      </c>
      <c r="C265" s="4" t="s">
        <v>2847</v>
      </c>
      <c r="D265" s="4">
        <v>595825</v>
      </c>
      <c r="E265" s="4" t="s">
        <v>558</v>
      </c>
      <c r="F265" s="4" t="s">
        <v>55</v>
      </c>
      <c r="G265" s="4" t="s">
        <v>128</v>
      </c>
      <c r="H265" s="4" t="s">
        <v>3121</v>
      </c>
      <c r="I265" s="4" t="s">
        <v>559</v>
      </c>
      <c r="J265" s="4" t="s">
        <v>30</v>
      </c>
      <c r="K265" s="28" t="s">
        <v>59</v>
      </c>
      <c r="L265" s="28">
        <v>275</v>
      </c>
      <c r="M265" s="4">
        <v>0</v>
      </c>
      <c r="N265" s="5">
        <v>45121</v>
      </c>
      <c r="O265" s="10">
        <v>45594</v>
      </c>
      <c r="P265" s="6">
        <f t="shared" ca="1" si="13"/>
        <v>45876</v>
      </c>
      <c r="Q265" s="7" t="str">
        <f t="shared" ca="1" si="14"/>
        <v>2 ano(s)</v>
      </c>
      <c r="R265" s="9">
        <f ca="1">IFERROR(_xlfn.DAYS(Tabela27271516583029313531213[[#This Row],[DIA HOJE]],Tabela27271516583029313531213[[#This Row],[Data Última Compra]]),"0")</f>
        <v>282</v>
      </c>
      <c r="S265" s="8" t="str">
        <f>IF(OR(J265="-",J265=0),"NUNCA COMPROU",
IF(AND(J265&gt;=1,J265&lt;=30),"&lt;=30 DIAS",
IF(AND(J265&gt;=1,J265&lt;=45),"45 DIAS",
IF(AND(J265&gt;=1,J265&lt;=60),"60 DIAS",
IF(AND(J265&gt;=1,J265&lt;=90),"90 DIAS",
"ACIMA DE 90 DIAS")))))</f>
        <v>ACIMA DE 90 DIAS</v>
      </c>
      <c r="T265" s="9" t="str">
        <f>UPPER(TEXT(Tabela27271516583029313531213[[#This Row],[Data de Cadastro]],"MMMM"))</f>
        <v>JULHO</v>
      </c>
      <c r="U265" s="9" t="str">
        <f>UPPER(TEXT(Tabela27271516583029313531213[[#This Row],[Data de Cadastro]],"AAAA"))</f>
        <v>2023</v>
      </c>
      <c r="V265" s="9" t="str">
        <f>UPPER(TEXT(Tabela27271516583029313531213[[#This Row],[Data Última Compra]],"MMM/AAA"))</f>
        <v>OUT/2024</v>
      </c>
    </row>
    <row r="266" spans="1:22" x14ac:dyDescent="0.25">
      <c r="A266" s="3">
        <f t="shared" si="12"/>
        <v>0</v>
      </c>
      <c r="B266" s="3" t="s">
        <v>3972</v>
      </c>
      <c r="C266" s="4" t="s">
        <v>2847</v>
      </c>
      <c r="D266" s="4">
        <v>597214</v>
      </c>
      <c r="E266" s="4" t="s">
        <v>560</v>
      </c>
      <c r="F266" s="4" t="s">
        <v>55</v>
      </c>
      <c r="G266" s="4" t="s">
        <v>128</v>
      </c>
      <c r="H266" s="4" t="s">
        <v>3122</v>
      </c>
      <c r="I266" s="4" t="s">
        <v>561</v>
      </c>
      <c r="J266" s="4" t="s">
        <v>72</v>
      </c>
      <c r="K266" s="28" t="s">
        <v>73</v>
      </c>
      <c r="L266" s="28">
        <v>463</v>
      </c>
      <c r="M266" s="4">
        <v>0</v>
      </c>
      <c r="N266" s="5">
        <v>45124</v>
      </c>
      <c r="O266" s="10">
        <v>45406</v>
      </c>
      <c r="P266" s="6">
        <f t="shared" ca="1" si="13"/>
        <v>45876</v>
      </c>
      <c r="Q266" s="7" t="str">
        <f t="shared" ca="1" si="14"/>
        <v>2 ano(s)</v>
      </c>
      <c r="R266" s="9">
        <f ca="1">IFERROR(_xlfn.DAYS(Tabela27271516583029313531213[[#This Row],[DIA HOJE]],Tabela27271516583029313531213[[#This Row],[Data Última Compra]]),"0")</f>
        <v>470</v>
      </c>
      <c r="S266" s="8" t="str">
        <f>IF(OR(J266="-",J266=0),"NUNCA COMPROU",
IF(AND(J266&gt;=1,J266&lt;=30),"&lt;=30 DIAS",
IF(AND(J266&gt;=1,J266&lt;=45),"45 DIAS",
IF(AND(J266&gt;=1,J266&lt;=60),"60 DIAS",
IF(AND(J266&gt;=1,J266&lt;=90),"90 DIAS",
"ACIMA DE 90 DIAS")))))</f>
        <v>ACIMA DE 90 DIAS</v>
      </c>
      <c r="T266" s="9" t="str">
        <f>UPPER(TEXT(Tabela27271516583029313531213[[#This Row],[Data de Cadastro]],"MMMM"))</f>
        <v>JULHO</v>
      </c>
      <c r="U266" s="9" t="str">
        <f>UPPER(TEXT(Tabela27271516583029313531213[[#This Row],[Data de Cadastro]],"AAAA"))</f>
        <v>2023</v>
      </c>
      <c r="V266" s="9" t="str">
        <f>UPPER(TEXT(Tabela27271516583029313531213[[#This Row],[Data Última Compra]],"MMM/AAA"))</f>
        <v>ABR/2024</v>
      </c>
    </row>
    <row r="267" spans="1:22" x14ac:dyDescent="0.25">
      <c r="A267" s="3">
        <f t="shared" si="12"/>
        <v>0</v>
      </c>
      <c r="B267" s="3" t="s">
        <v>3972</v>
      </c>
      <c r="C267" s="4" t="s">
        <v>2847</v>
      </c>
      <c r="D267" s="4">
        <v>600452</v>
      </c>
      <c r="E267" s="4" t="s">
        <v>562</v>
      </c>
      <c r="F267" s="4" t="s">
        <v>17</v>
      </c>
      <c r="G267" s="4" t="s">
        <v>18</v>
      </c>
      <c r="H267" s="4" t="s">
        <v>3123</v>
      </c>
      <c r="I267" s="4" t="s">
        <v>563</v>
      </c>
      <c r="J267" s="4" t="s">
        <v>417</v>
      </c>
      <c r="K267" s="28" t="s">
        <v>46</v>
      </c>
      <c r="L267" s="28">
        <v>310</v>
      </c>
      <c r="M267" s="4">
        <v>0</v>
      </c>
      <c r="N267" s="5">
        <v>45124</v>
      </c>
      <c r="O267" s="10">
        <v>45559</v>
      </c>
      <c r="P267" s="6">
        <f t="shared" ca="1" si="13"/>
        <v>45876</v>
      </c>
      <c r="Q267" s="7" t="str">
        <f t="shared" ca="1" si="14"/>
        <v>2 ano(s)</v>
      </c>
      <c r="R267" s="9">
        <f ca="1">IFERROR(_xlfn.DAYS(Tabela27271516583029313531213[[#This Row],[DIA HOJE]],Tabela27271516583029313531213[[#This Row],[Data Última Compra]]),"0")</f>
        <v>317</v>
      </c>
      <c r="S267" s="8" t="str">
        <f>IF(OR(J267="-",J267=0),"NUNCA COMPROU",
IF(AND(J267&gt;=1,J267&lt;=30),"&lt;=30 DIAS",
IF(AND(J267&gt;=1,J267&lt;=45),"45 DIAS",
IF(AND(J267&gt;=1,J267&lt;=60),"60 DIAS",
IF(AND(J267&gt;=1,J267&lt;=90),"90 DIAS",
"ACIMA DE 90 DIAS")))))</f>
        <v>ACIMA DE 90 DIAS</v>
      </c>
      <c r="T267" s="9" t="str">
        <f>UPPER(TEXT(Tabela27271516583029313531213[[#This Row],[Data de Cadastro]],"MMMM"))</f>
        <v>JULHO</v>
      </c>
      <c r="U267" s="9" t="str">
        <f>UPPER(TEXT(Tabela27271516583029313531213[[#This Row],[Data de Cadastro]],"AAAA"))</f>
        <v>2023</v>
      </c>
      <c r="V267" s="9" t="str">
        <f>UPPER(TEXT(Tabela27271516583029313531213[[#This Row],[Data Última Compra]],"MMM/AAA"))</f>
        <v>SET/2024</v>
      </c>
    </row>
    <row r="268" spans="1:22" x14ac:dyDescent="0.25">
      <c r="A268" s="3">
        <f t="shared" si="12"/>
        <v>0</v>
      </c>
      <c r="B268" s="3" t="s">
        <v>3972</v>
      </c>
      <c r="C268" s="4" t="s">
        <v>2847</v>
      </c>
      <c r="D268" s="4">
        <v>603193</v>
      </c>
      <c r="E268" s="4" t="s">
        <v>564</v>
      </c>
      <c r="F268" s="4" t="s">
        <v>17</v>
      </c>
      <c r="G268" s="4" t="s">
        <v>18</v>
      </c>
      <c r="H268" s="4" t="s">
        <v>3124</v>
      </c>
      <c r="I268" s="4" t="s">
        <v>565</v>
      </c>
      <c r="J268" s="4" t="s">
        <v>76</v>
      </c>
      <c r="K268" s="28" t="s">
        <v>77</v>
      </c>
      <c r="L268" s="28">
        <v>100</v>
      </c>
      <c r="M268" s="4">
        <v>0</v>
      </c>
      <c r="N268" s="5">
        <v>45126</v>
      </c>
      <c r="O268" s="10">
        <v>45769</v>
      </c>
      <c r="P268" s="6">
        <f t="shared" ca="1" si="13"/>
        <v>45876</v>
      </c>
      <c r="Q268" s="7" t="str">
        <f t="shared" ca="1" si="14"/>
        <v>2 ano(s)</v>
      </c>
      <c r="R268" s="9">
        <f ca="1">IFERROR(_xlfn.DAYS(Tabela27271516583029313531213[[#This Row],[DIA HOJE]],Tabela27271516583029313531213[[#This Row],[Data Última Compra]]),"0")</f>
        <v>107</v>
      </c>
      <c r="S268" s="8" t="str">
        <f>IF(OR(J268="-",J268=0),"NUNCA COMPROU",
IF(AND(J268&gt;=1,J268&lt;=30),"&lt;=30 DIAS",
IF(AND(J268&gt;=1,J268&lt;=45),"45 DIAS",
IF(AND(J268&gt;=1,J268&lt;=60),"60 DIAS",
IF(AND(J268&gt;=1,J268&lt;=90),"90 DIAS",
"ACIMA DE 90 DIAS")))))</f>
        <v>ACIMA DE 90 DIAS</v>
      </c>
      <c r="T268" s="9" t="str">
        <f>UPPER(TEXT(Tabela27271516583029313531213[[#This Row],[Data de Cadastro]],"MMMM"))</f>
        <v>JULHO</v>
      </c>
      <c r="U268" s="9" t="str">
        <f>UPPER(TEXT(Tabela27271516583029313531213[[#This Row],[Data de Cadastro]],"AAAA"))</f>
        <v>2023</v>
      </c>
      <c r="V268" s="9" t="str">
        <f>UPPER(TEXT(Tabela27271516583029313531213[[#This Row],[Data Última Compra]],"MMM/AAA"))</f>
        <v>ABR/2025</v>
      </c>
    </row>
    <row r="269" spans="1:22" x14ac:dyDescent="0.25">
      <c r="A269" s="3">
        <f t="shared" si="12"/>
        <v>0</v>
      </c>
      <c r="B269" s="3" t="s">
        <v>3972</v>
      </c>
      <c r="C269" s="4" t="s">
        <v>2847</v>
      </c>
      <c r="D269" s="4">
        <v>604602</v>
      </c>
      <c r="E269" s="4" t="s">
        <v>566</v>
      </c>
      <c r="F269" s="4" t="s">
        <v>17</v>
      </c>
      <c r="G269" s="4" t="s">
        <v>18</v>
      </c>
      <c r="H269" s="4" t="s">
        <v>3125</v>
      </c>
      <c r="I269" s="4" t="s">
        <v>567</v>
      </c>
      <c r="J269" s="4" t="s">
        <v>53</v>
      </c>
      <c r="K269" s="28" t="s">
        <v>21</v>
      </c>
      <c r="L269" s="28">
        <v>161</v>
      </c>
      <c r="M269" s="4">
        <v>0</v>
      </c>
      <c r="N269" s="5">
        <v>45127</v>
      </c>
      <c r="O269" s="10">
        <v>45708</v>
      </c>
      <c r="P269" s="6">
        <f t="shared" ca="1" si="13"/>
        <v>45876</v>
      </c>
      <c r="Q269" s="7" t="str">
        <f t="shared" ca="1" si="14"/>
        <v>2 ano(s)</v>
      </c>
      <c r="R269" s="9">
        <f ca="1">IFERROR(_xlfn.DAYS(Tabela27271516583029313531213[[#This Row],[DIA HOJE]],Tabela27271516583029313531213[[#This Row],[Data Última Compra]]),"0")</f>
        <v>168</v>
      </c>
      <c r="S269" s="8" t="str">
        <f>IF(OR(J269="-",J269=0),"NUNCA COMPROU",
IF(AND(J269&gt;=1,J269&lt;=30),"&lt;=30 DIAS",
IF(AND(J269&gt;=1,J269&lt;=45),"45 DIAS",
IF(AND(J269&gt;=1,J269&lt;=60),"60 DIAS",
IF(AND(J269&gt;=1,J269&lt;=90),"90 DIAS",
"ACIMA DE 90 DIAS")))))</f>
        <v>ACIMA DE 90 DIAS</v>
      </c>
      <c r="T269" s="9" t="str">
        <f>UPPER(TEXT(Tabela27271516583029313531213[[#This Row],[Data de Cadastro]],"MMMM"))</f>
        <v>JULHO</v>
      </c>
      <c r="U269" s="9" t="str">
        <f>UPPER(TEXT(Tabela27271516583029313531213[[#This Row],[Data de Cadastro]],"AAAA"))</f>
        <v>2023</v>
      </c>
      <c r="V269" s="9" t="str">
        <f>UPPER(TEXT(Tabela27271516583029313531213[[#This Row],[Data Última Compra]],"MMM/AAA"))</f>
        <v>FEV/2025</v>
      </c>
    </row>
    <row r="270" spans="1:22" x14ac:dyDescent="0.25">
      <c r="A270" s="3">
        <f t="shared" si="12"/>
        <v>0</v>
      </c>
      <c r="B270" s="3" t="s">
        <v>3972</v>
      </c>
      <c r="C270" s="4" t="s">
        <v>2847</v>
      </c>
      <c r="D270" s="4">
        <v>610770</v>
      </c>
      <c r="E270" s="4" t="s">
        <v>569</v>
      </c>
      <c r="F270" s="4" t="s">
        <v>17</v>
      </c>
      <c r="G270" s="4" t="s">
        <v>18</v>
      </c>
      <c r="H270" s="4" t="s">
        <v>3128</v>
      </c>
      <c r="I270" s="4" t="s">
        <v>570</v>
      </c>
      <c r="J270" s="4" t="s">
        <v>40</v>
      </c>
      <c r="K270" s="28" t="s">
        <v>46</v>
      </c>
      <c r="L270" s="28">
        <v>188</v>
      </c>
      <c r="M270" s="4">
        <v>0</v>
      </c>
      <c r="N270" s="5">
        <v>45131</v>
      </c>
      <c r="O270" s="10">
        <v>45681</v>
      </c>
      <c r="P270" s="6">
        <f t="shared" ca="1" si="13"/>
        <v>45876</v>
      </c>
      <c r="Q270" s="7" t="str">
        <f t="shared" ca="1" si="14"/>
        <v>2 ano(s)</v>
      </c>
      <c r="R270" s="9">
        <f ca="1">IFERROR(_xlfn.DAYS(Tabela27271516583029313531213[[#This Row],[DIA HOJE]],Tabela27271516583029313531213[[#This Row],[Data Última Compra]]),"0")</f>
        <v>195</v>
      </c>
      <c r="S270" s="8" t="str">
        <f>IF(OR(J270="-",J270=0),"NUNCA COMPROU",
IF(AND(J270&gt;=1,J270&lt;=30),"&lt;=30 DIAS",
IF(AND(J270&gt;=1,J270&lt;=45),"45 DIAS",
IF(AND(J270&gt;=1,J270&lt;=60),"60 DIAS",
IF(AND(J270&gt;=1,J270&lt;=90),"90 DIAS",
"ACIMA DE 90 DIAS")))))</f>
        <v>ACIMA DE 90 DIAS</v>
      </c>
      <c r="T270" s="9" t="str">
        <f>UPPER(TEXT(Tabela27271516583029313531213[[#This Row],[Data de Cadastro]],"MMMM"))</f>
        <v>JULHO</v>
      </c>
      <c r="U270" s="9" t="str">
        <f>UPPER(TEXT(Tabela27271516583029313531213[[#This Row],[Data de Cadastro]],"AAAA"))</f>
        <v>2023</v>
      </c>
      <c r="V270" s="9" t="str">
        <f>UPPER(TEXT(Tabela27271516583029313531213[[#This Row],[Data Última Compra]],"MMM/AAA"))</f>
        <v>JAN/2025</v>
      </c>
    </row>
    <row r="271" spans="1:22" x14ac:dyDescent="0.25">
      <c r="A271" s="3">
        <f t="shared" si="12"/>
        <v>1</v>
      </c>
      <c r="B271" s="3" t="s">
        <v>3972</v>
      </c>
      <c r="C271" s="4" t="s">
        <v>2853</v>
      </c>
      <c r="D271" s="4">
        <v>610738</v>
      </c>
      <c r="E271" s="4" t="s">
        <v>3126</v>
      </c>
      <c r="F271" s="4" t="s">
        <v>17</v>
      </c>
      <c r="G271" s="4" t="s">
        <v>18</v>
      </c>
      <c r="H271" s="4" t="s">
        <v>3127</v>
      </c>
      <c r="I271" s="4" t="s">
        <v>568</v>
      </c>
      <c r="J271" s="4" t="s">
        <v>45</v>
      </c>
      <c r="K271" s="28" t="s">
        <v>46</v>
      </c>
      <c r="L271" s="28">
        <v>87</v>
      </c>
      <c r="M271" s="4">
        <v>1</v>
      </c>
      <c r="N271" s="5">
        <v>45131</v>
      </c>
      <c r="O271" s="10">
        <v>45782</v>
      </c>
      <c r="P271" s="6">
        <f t="shared" ca="1" si="13"/>
        <v>45876</v>
      </c>
      <c r="Q271" s="7" t="str">
        <f t="shared" ca="1" si="14"/>
        <v>2 ano(s)</v>
      </c>
      <c r="R271" s="9">
        <f ca="1">IFERROR(_xlfn.DAYS(Tabela27271516583029313531213[[#This Row],[DIA HOJE]],Tabela27271516583029313531213[[#This Row],[Data Última Compra]]),"0")</f>
        <v>94</v>
      </c>
      <c r="S271" s="8" t="str">
        <f>IF(OR(J271="-",J271=0),"NUNCA COMPROU",
IF(AND(J271&gt;=1,J271&lt;=30),"&lt;=30 DIAS",
IF(AND(J271&gt;=1,J271&lt;=45),"45 DIAS",
IF(AND(J271&gt;=1,J271&lt;=60),"60 DIAS",
IF(AND(J271&gt;=1,J271&lt;=90),"90 DIAS",
"ACIMA DE 90 DIAS")))))</f>
        <v>ACIMA DE 90 DIAS</v>
      </c>
      <c r="T271" s="9" t="str">
        <f>UPPER(TEXT(Tabela27271516583029313531213[[#This Row],[Data de Cadastro]],"MMMM"))</f>
        <v>JULHO</v>
      </c>
      <c r="U271" s="9" t="str">
        <f>UPPER(TEXT(Tabela27271516583029313531213[[#This Row],[Data de Cadastro]],"AAAA"))</f>
        <v>2023</v>
      </c>
      <c r="V271" s="9" t="str">
        <f>UPPER(TEXT(Tabela27271516583029313531213[[#This Row],[Data Última Compra]],"MMM/AAA"))</f>
        <v>MAI/2025</v>
      </c>
    </row>
    <row r="272" spans="1:22" x14ac:dyDescent="0.25">
      <c r="A272" s="3">
        <f t="shared" si="12"/>
        <v>0</v>
      </c>
      <c r="B272" s="3" t="s">
        <v>3972</v>
      </c>
      <c r="C272" s="4" t="s">
        <v>2847</v>
      </c>
      <c r="D272" s="4">
        <v>614557</v>
      </c>
      <c r="E272" s="4" t="s">
        <v>571</v>
      </c>
      <c r="F272" s="4" t="s">
        <v>55</v>
      </c>
      <c r="G272" s="4" t="s">
        <v>128</v>
      </c>
      <c r="H272" s="4" t="s">
        <v>3129</v>
      </c>
      <c r="I272" s="4" t="s">
        <v>572</v>
      </c>
      <c r="J272" s="4" t="s">
        <v>20</v>
      </c>
      <c r="K272" s="28" t="s">
        <v>21</v>
      </c>
      <c r="L272" s="28">
        <v>734</v>
      </c>
      <c r="M272" s="4">
        <v>0</v>
      </c>
      <c r="N272" s="5">
        <v>45134</v>
      </c>
      <c r="O272" s="10">
        <v>45135</v>
      </c>
      <c r="P272" s="6">
        <f t="shared" ca="1" si="13"/>
        <v>45876</v>
      </c>
      <c r="Q272" s="7" t="str">
        <f t="shared" ca="1" si="14"/>
        <v>2 ano(s)</v>
      </c>
      <c r="R272" s="9">
        <f ca="1">IFERROR(_xlfn.DAYS(Tabela27271516583029313531213[[#This Row],[DIA HOJE]],Tabela27271516583029313531213[[#This Row],[Data Última Compra]]),"0")</f>
        <v>741</v>
      </c>
      <c r="S272" s="8" t="str">
        <f>IF(OR(J272="-",J272=0),"NUNCA COMPROU",
IF(AND(J272&gt;=1,J272&lt;=30),"&lt;=30 DIAS",
IF(AND(J272&gt;=1,J272&lt;=45),"45 DIAS",
IF(AND(J272&gt;=1,J272&lt;=60),"60 DIAS",
IF(AND(J272&gt;=1,J272&lt;=90),"90 DIAS",
"ACIMA DE 90 DIAS")))))</f>
        <v>ACIMA DE 90 DIAS</v>
      </c>
      <c r="T272" s="9" t="str">
        <f>UPPER(TEXT(Tabela27271516583029313531213[[#This Row],[Data de Cadastro]],"MMMM"))</f>
        <v>JULHO</v>
      </c>
      <c r="U272" s="9" t="str">
        <f>UPPER(TEXT(Tabela27271516583029313531213[[#This Row],[Data de Cadastro]],"AAAA"))</f>
        <v>2023</v>
      </c>
      <c r="V272" s="9" t="str">
        <f>UPPER(TEXT(Tabela27271516583029313531213[[#This Row],[Data Última Compra]],"MMM/AAA"))</f>
        <v>JUL/2023</v>
      </c>
    </row>
    <row r="273" spans="1:22" x14ac:dyDescent="0.25">
      <c r="A273" s="3">
        <f t="shared" si="12"/>
        <v>0</v>
      </c>
      <c r="B273" s="3" t="s">
        <v>3972</v>
      </c>
      <c r="C273" s="4" t="s">
        <v>2847</v>
      </c>
      <c r="D273" s="4">
        <v>615883</v>
      </c>
      <c r="E273" s="4" t="s">
        <v>573</v>
      </c>
      <c r="F273" s="4" t="s">
        <v>17</v>
      </c>
      <c r="G273" s="4" t="s">
        <v>18</v>
      </c>
      <c r="H273" s="4" t="s">
        <v>3130</v>
      </c>
      <c r="I273" s="4" t="s">
        <v>574</v>
      </c>
      <c r="J273" s="4" t="s">
        <v>36</v>
      </c>
      <c r="K273" s="28" t="s">
        <v>73</v>
      </c>
      <c r="L273" s="28">
        <v>132</v>
      </c>
      <c r="M273" s="4">
        <v>0</v>
      </c>
      <c r="N273" s="5">
        <v>45135</v>
      </c>
      <c r="O273" s="10">
        <v>45737</v>
      </c>
      <c r="P273" s="6">
        <f t="shared" ca="1" si="13"/>
        <v>45876</v>
      </c>
      <c r="Q273" s="7" t="str">
        <f t="shared" ca="1" si="14"/>
        <v>2 ano(s)</v>
      </c>
      <c r="R273" s="9">
        <f ca="1">IFERROR(_xlfn.DAYS(Tabela27271516583029313531213[[#This Row],[DIA HOJE]],Tabela27271516583029313531213[[#This Row],[Data Última Compra]]),"0")</f>
        <v>139</v>
      </c>
      <c r="S273" s="8" t="str">
        <f>IF(OR(J273="-",J273=0),"NUNCA COMPROU",
IF(AND(J273&gt;=1,J273&lt;=30),"&lt;=30 DIAS",
IF(AND(J273&gt;=1,J273&lt;=45),"45 DIAS",
IF(AND(J273&gt;=1,J273&lt;=60),"60 DIAS",
IF(AND(J273&gt;=1,J273&lt;=90),"90 DIAS",
"ACIMA DE 90 DIAS")))))</f>
        <v>ACIMA DE 90 DIAS</v>
      </c>
      <c r="T273" s="9" t="str">
        <f>UPPER(TEXT(Tabela27271516583029313531213[[#This Row],[Data de Cadastro]],"MMMM"))</f>
        <v>JULHO</v>
      </c>
      <c r="U273" s="9" t="str">
        <f>UPPER(TEXT(Tabela27271516583029313531213[[#This Row],[Data de Cadastro]],"AAAA"))</f>
        <v>2023</v>
      </c>
      <c r="V273" s="9" t="str">
        <f>UPPER(TEXT(Tabela27271516583029313531213[[#This Row],[Data Última Compra]],"MMM/AAA"))</f>
        <v>MAR/2025</v>
      </c>
    </row>
    <row r="274" spans="1:22" x14ac:dyDescent="0.25">
      <c r="A274" s="3">
        <f t="shared" si="12"/>
        <v>2</v>
      </c>
      <c r="B274" s="3" t="s">
        <v>3972</v>
      </c>
      <c r="C274" s="4" t="s">
        <v>2849</v>
      </c>
      <c r="D274" s="4">
        <v>621226</v>
      </c>
      <c r="E274" s="4" t="s">
        <v>583</v>
      </c>
      <c r="F274" s="4" t="s">
        <v>17</v>
      </c>
      <c r="G274" s="4" t="s">
        <v>18</v>
      </c>
      <c r="H274" s="4" t="s">
        <v>3135</v>
      </c>
      <c r="I274" s="4" t="s">
        <v>584</v>
      </c>
      <c r="J274" s="4" t="s">
        <v>58</v>
      </c>
      <c r="K274" s="28" t="s">
        <v>59</v>
      </c>
      <c r="L274" s="28">
        <v>13</v>
      </c>
      <c r="M274" s="4">
        <v>2</v>
      </c>
      <c r="N274" s="5">
        <v>45139</v>
      </c>
      <c r="O274" s="10">
        <v>45856</v>
      </c>
      <c r="P274" s="6">
        <f t="shared" ca="1" si="13"/>
        <v>45876</v>
      </c>
      <c r="Q274" s="7" t="str">
        <f t="shared" ca="1" si="14"/>
        <v>2 ano(s)</v>
      </c>
      <c r="R274" s="9">
        <f ca="1">IFERROR(_xlfn.DAYS(Tabela27271516583029313531213[[#This Row],[DIA HOJE]],Tabela27271516583029313531213[[#This Row],[Data Última Compra]]),"0")</f>
        <v>20</v>
      </c>
      <c r="S274" s="8" t="str">
        <f>IF(OR(J274="-",J274=0),"NUNCA COMPROU",
IF(AND(J274&gt;=1,J274&lt;=30),"&lt;=30 DIAS",
IF(AND(J274&gt;=1,J274&lt;=45),"45 DIAS",
IF(AND(J274&gt;=1,J274&lt;=60),"60 DIAS",
IF(AND(J274&gt;=1,J274&lt;=90),"90 DIAS",
"ACIMA DE 90 DIAS")))))</f>
        <v>ACIMA DE 90 DIAS</v>
      </c>
      <c r="T274" s="9" t="str">
        <f>UPPER(TEXT(Tabela27271516583029313531213[[#This Row],[Data de Cadastro]],"MMMM"))</f>
        <v>AGOSTO</v>
      </c>
      <c r="U274" s="9" t="str">
        <f>UPPER(TEXT(Tabela27271516583029313531213[[#This Row],[Data de Cadastro]],"AAAA"))</f>
        <v>2023</v>
      </c>
      <c r="V274" s="9" t="str">
        <f>UPPER(TEXT(Tabela27271516583029313531213[[#This Row],[Data Última Compra]],"MMM/AAA"))</f>
        <v>JUL/2025</v>
      </c>
    </row>
    <row r="275" spans="1:22" x14ac:dyDescent="0.25">
      <c r="A275" s="3">
        <f t="shared" si="12"/>
        <v>0</v>
      </c>
      <c r="B275" s="3" t="s">
        <v>3972</v>
      </c>
      <c r="C275" s="4" t="s">
        <v>2847</v>
      </c>
      <c r="D275" s="4">
        <v>621152</v>
      </c>
      <c r="E275" s="4" t="s">
        <v>575</v>
      </c>
      <c r="F275" s="4" t="s">
        <v>17</v>
      </c>
      <c r="G275" s="4" t="s">
        <v>18</v>
      </c>
      <c r="H275" s="4" t="s">
        <v>3131</v>
      </c>
      <c r="I275" s="4" t="s">
        <v>576</v>
      </c>
      <c r="J275" s="4" t="s">
        <v>30</v>
      </c>
      <c r="K275" s="28" t="s">
        <v>31</v>
      </c>
      <c r="L275" s="28">
        <v>238</v>
      </c>
      <c r="M275" s="4">
        <v>0</v>
      </c>
      <c r="N275" s="5">
        <v>45139</v>
      </c>
      <c r="O275" s="10">
        <v>45631</v>
      </c>
      <c r="P275" s="6">
        <f t="shared" ca="1" si="13"/>
        <v>45876</v>
      </c>
      <c r="Q275" s="7" t="str">
        <f t="shared" ca="1" si="14"/>
        <v>2 ano(s)</v>
      </c>
      <c r="R275" s="9">
        <f ca="1">IFERROR(_xlfn.DAYS(Tabela27271516583029313531213[[#This Row],[DIA HOJE]],Tabela27271516583029313531213[[#This Row],[Data Última Compra]]),"0")</f>
        <v>245</v>
      </c>
      <c r="S275" s="8" t="str">
        <f>IF(OR(J275="-",J275=0),"NUNCA COMPROU",
IF(AND(J275&gt;=1,J275&lt;=30),"&lt;=30 DIAS",
IF(AND(J275&gt;=1,J275&lt;=45),"45 DIAS",
IF(AND(J275&gt;=1,J275&lt;=60),"60 DIAS",
IF(AND(J275&gt;=1,J275&lt;=90),"90 DIAS",
"ACIMA DE 90 DIAS")))))</f>
        <v>ACIMA DE 90 DIAS</v>
      </c>
      <c r="T275" s="9" t="str">
        <f>UPPER(TEXT(Tabela27271516583029313531213[[#This Row],[Data de Cadastro]],"MMMM"))</f>
        <v>AGOSTO</v>
      </c>
      <c r="U275" s="9" t="str">
        <f>UPPER(TEXT(Tabela27271516583029313531213[[#This Row],[Data de Cadastro]],"AAAA"))</f>
        <v>2023</v>
      </c>
      <c r="V275" s="9" t="str">
        <f>UPPER(TEXT(Tabela27271516583029313531213[[#This Row],[Data Última Compra]],"MMM/AAA"))</f>
        <v>DEZ/2024</v>
      </c>
    </row>
    <row r="276" spans="1:22" x14ac:dyDescent="0.25">
      <c r="A276" s="3">
        <f t="shared" si="12"/>
        <v>0</v>
      </c>
      <c r="B276" s="3" t="s">
        <v>3972</v>
      </c>
      <c r="C276" s="4" t="s">
        <v>2847</v>
      </c>
      <c r="D276" s="4">
        <v>621154</v>
      </c>
      <c r="E276" s="4" t="s">
        <v>579</v>
      </c>
      <c r="F276" s="4" t="s">
        <v>55</v>
      </c>
      <c r="G276" s="4" t="s">
        <v>128</v>
      </c>
      <c r="H276" s="4" t="s">
        <v>3133</v>
      </c>
      <c r="I276" s="4" t="s">
        <v>580</v>
      </c>
      <c r="J276" s="4" t="s">
        <v>291</v>
      </c>
      <c r="K276" s="28" t="s">
        <v>25</v>
      </c>
      <c r="L276" s="28">
        <v>619</v>
      </c>
      <c r="M276" s="4">
        <v>0</v>
      </c>
      <c r="N276" s="5">
        <v>45139</v>
      </c>
      <c r="O276" s="10">
        <v>45250</v>
      </c>
      <c r="P276" s="6">
        <f t="shared" ca="1" si="13"/>
        <v>45876</v>
      </c>
      <c r="Q276" s="7" t="str">
        <f t="shared" ca="1" si="14"/>
        <v>2 ano(s)</v>
      </c>
      <c r="R276" s="9">
        <f ca="1">IFERROR(_xlfn.DAYS(Tabela27271516583029313531213[[#This Row],[DIA HOJE]],Tabela27271516583029313531213[[#This Row],[Data Última Compra]]),"0")</f>
        <v>626</v>
      </c>
      <c r="S276" s="8" t="str">
        <f>IF(OR(J276="-",J276=0),"NUNCA COMPROU",
IF(AND(J276&gt;=1,J276&lt;=30),"&lt;=30 DIAS",
IF(AND(J276&gt;=1,J276&lt;=45),"45 DIAS",
IF(AND(J276&gt;=1,J276&lt;=60),"60 DIAS",
IF(AND(J276&gt;=1,J276&lt;=90),"90 DIAS",
"ACIMA DE 90 DIAS")))))</f>
        <v>ACIMA DE 90 DIAS</v>
      </c>
      <c r="T276" s="9" t="str">
        <f>UPPER(TEXT(Tabela27271516583029313531213[[#This Row],[Data de Cadastro]],"MMMM"))</f>
        <v>AGOSTO</v>
      </c>
      <c r="U276" s="9" t="str">
        <f>UPPER(TEXT(Tabela27271516583029313531213[[#This Row],[Data de Cadastro]],"AAAA"))</f>
        <v>2023</v>
      </c>
      <c r="V276" s="9" t="str">
        <f>UPPER(TEXT(Tabela27271516583029313531213[[#This Row],[Data Última Compra]],"MMM/AAA"))</f>
        <v>NOV/2023</v>
      </c>
    </row>
    <row r="277" spans="1:22" x14ac:dyDescent="0.25">
      <c r="A277" s="3">
        <f t="shared" si="12"/>
        <v>0</v>
      </c>
      <c r="B277" s="3" t="s">
        <v>3972</v>
      </c>
      <c r="C277" s="4" t="s">
        <v>2847</v>
      </c>
      <c r="D277" s="4">
        <v>621233</v>
      </c>
      <c r="E277" s="4" t="s">
        <v>585</v>
      </c>
      <c r="F277" s="4" t="s">
        <v>17</v>
      </c>
      <c r="G277" s="4" t="s">
        <v>18</v>
      </c>
      <c r="H277" s="4" t="s">
        <v>3136</v>
      </c>
      <c r="I277" s="4" t="s">
        <v>586</v>
      </c>
      <c r="J277" s="4" t="s">
        <v>24</v>
      </c>
      <c r="K277" s="28" t="s">
        <v>31</v>
      </c>
      <c r="L277" s="28">
        <v>247</v>
      </c>
      <c r="M277" s="4">
        <v>0</v>
      </c>
      <c r="N277" s="5">
        <v>45139</v>
      </c>
      <c r="O277" s="10">
        <v>45622</v>
      </c>
      <c r="P277" s="6">
        <f t="shared" ca="1" si="13"/>
        <v>45876</v>
      </c>
      <c r="Q277" s="7" t="str">
        <f t="shared" ca="1" si="14"/>
        <v>2 ano(s)</v>
      </c>
      <c r="R277" s="9">
        <f ca="1">IFERROR(_xlfn.DAYS(Tabela27271516583029313531213[[#This Row],[DIA HOJE]],Tabela27271516583029313531213[[#This Row],[Data Última Compra]]),"0")</f>
        <v>254</v>
      </c>
      <c r="S277" s="8" t="str">
        <f>IF(OR(J277="-",J277=0),"NUNCA COMPROU",
IF(AND(J277&gt;=1,J277&lt;=30),"&lt;=30 DIAS",
IF(AND(J277&gt;=1,J277&lt;=45),"45 DIAS",
IF(AND(J277&gt;=1,J277&lt;=60),"60 DIAS",
IF(AND(J277&gt;=1,J277&lt;=90),"90 DIAS",
"ACIMA DE 90 DIAS")))))</f>
        <v>ACIMA DE 90 DIAS</v>
      </c>
      <c r="T277" s="9" t="str">
        <f>UPPER(TEXT(Tabela27271516583029313531213[[#This Row],[Data de Cadastro]],"MMMM"))</f>
        <v>AGOSTO</v>
      </c>
      <c r="U277" s="9" t="str">
        <f>UPPER(TEXT(Tabela27271516583029313531213[[#This Row],[Data de Cadastro]],"AAAA"))</f>
        <v>2023</v>
      </c>
      <c r="V277" s="9" t="str">
        <f>UPPER(TEXT(Tabela27271516583029313531213[[#This Row],[Data Última Compra]],"MMM/AAA"))</f>
        <v>NOV/2024</v>
      </c>
    </row>
    <row r="278" spans="1:22" x14ac:dyDescent="0.25">
      <c r="A278" s="3">
        <f t="shared" si="12"/>
        <v>2</v>
      </c>
      <c r="B278" s="3" t="s">
        <v>3972</v>
      </c>
      <c r="C278" s="4" t="s">
        <v>2857</v>
      </c>
      <c r="D278" s="4">
        <v>621178</v>
      </c>
      <c r="E278" s="4" t="s">
        <v>581</v>
      </c>
      <c r="F278" s="4" t="s">
        <v>17</v>
      </c>
      <c r="G278" s="4" t="s">
        <v>18</v>
      </c>
      <c r="H278" s="4" t="s">
        <v>3134</v>
      </c>
      <c r="I278" s="4" t="s">
        <v>582</v>
      </c>
      <c r="J278" s="4" t="s">
        <v>72</v>
      </c>
      <c r="K278" s="28" t="s">
        <v>73</v>
      </c>
      <c r="L278" s="28">
        <v>40</v>
      </c>
      <c r="M278" s="4">
        <v>2</v>
      </c>
      <c r="N278" s="5">
        <v>45139</v>
      </c>
      <c r="O278" s="10">
        <v>45829</v>
      </c>
      <c r="P278" s="6">
        <f t="shared" ca="1" si="13"/>
        <v>45876</v>
      </c>
      <c r="Q278" s="7" t="str">
        <f t="shared" ca="1" si="14"/>
        <v>2 ano(s)</v>
      </c>
      <c r="R278" s="9">
        <f ca="1">IFERROR(_xlfn.DAYS(Tabela27271516583029313531213[[#This Row],[DIA HOJE]],Tabela27271516583029313531213[[#This Row],[Data Última Compra]]),"0")</f>
        <v>47</v>
      </c>
      <c r="S278" s="8" t="str">
        <f>IF(OR(J278="-",J278=0),"NUNCA COMPROU",
IF(AND(J278&gt;=1,J278&lt;=30),"&lt;=30 DIAS",
IF(AND(J278&gt;=1,J278&lt;=45),"45 DIAS",
IF(AND(J278&gt;=1,J278&lt;=60),"60 DIAS",
IF(AND(J278&gt;=1,J278&lt;=90),"90 DIAS",
"ACIMA DE 90 DIAS")))))</f>
        <v>ACIMA DE 90 DIAS</v>
      </c>
      <c r="T278" s="9" t="str">
        <f>UPPER(TEXT(Tabela27271516583029313531213[[#This Row],[Data de Cadastro]],"MMMM"))</f>
        <v>AGOSTO</v>
      </c>
      <c r="U278" s="9" t="str">
        <f>UPPER(TEXT(Tabela27271516583029313531213[[#This Row],[Data de Cadastro]],"AAAA"))</f>
        <v>2023</v>
      </c>
      <c r="V278" s="9" t="str">
        <f>UPPER(TEXT(Tabela27271516583029313531213[[#This Row],[Data Última Compra]],"MMM/AAA"))</f>
        <v>JUN/2025</v>
      </c>
    </row>
    <row r="279" spans="1:22" x14ac:dyDescent="0.25">
      <c r="A279" s="3">
        <f t="shared" si="12"/>
        <v>0</v>
      </c>
      <c r="B279" s="3" t="s">
        <v>3972</v>
      </c>
      <c r="C279" s="4" t="s">
        <v>2847</v>
      </c>
      <c r="D279" s="4">
        <v>621153</v>
      </c>
      <c r="E279" s="4" t="s">
        <v>577</v>
      </c>
      <c r="F279" s="4" t="s">
        <v>17</v>
      </c>
      <c r="G279" s="4" t="s">
        <v>18</v>
      </c>
      <c r="H279" s="4" t="s">
        <v>3132</v>
      </c>
      <c r="I279" s="4" t="s">
        <v>578</v>
      </c>
      <c r="J279" s="4" t="s">
        <v>417</v>
      </c>
      <c r="K279" s="28" t="s">
        <v>46</v>
      </c>
      <c r="L279" s="28">
        <v>156</v>
      </c>
      <c r="M279" s="4">
        <v>0</v>
      </c>
      <c r="N279" s="5">
        <v>45139</v>
      </c>
      <c r="O279" s="10">
        <v>45713</v>
      </c>
      <c r="P279" s="6">
        <f t="shared" ca="1" si="13"/>
        <v>45876</v>
      </c>
      <c r="Q279" s="7" t="str">
        <f t="shared" ca="1" si="14"/>
        <v>2 ano(s)</v>
      </c>
      <c r="R279" s="9">
        <f ca="1">IFERROR(_xlfn.DAYS(Tabela27271516583029313531213[[#This Row],[DIA HOJE]],Tabela27271516583029313531213[[#This Row],[Data Última Compra]]),"0")</f>
        <v>163</v>
      </c>
      <c r="S279" s="8" t="str">
        <f>IF(OR(J279="-",J279=0),"NUNCA COMPROU",
IF(AND(J279&gt;=1,J279&lt;=30),"&lt;=30 DIAS",
IF(AND(J279&gt;=1,J279&lt;=45),"45 DIAS",
IF(AND(J279&gt;=1,J279&lt;=60),"60 DIAS",
IF(AND(J279&gt;=1,J279&lt;=90),"90 DIAS",
"ACIMA DE 90 DIAS")))))</f>
        <v>ACIMA DE 90 DIAS</v>
      </c>
      <c r="T279" s="9" t="str">
        <f>UPPER(TEXT(Tabela27271516583029313531213[[#This Row],[Data de Cadastro]],"MMMM"))</f>
        <v>AGOSTO</v>
      </c>
      <c r="U279" s="9" t="str">
        <f>UPPER(TEXT(Tabela27271516583029313531213[[#This Row],[Data de Cadastro]],"AAAA"))</f>
        <v>2023</v>
      </c>
      <c r="V279" s="9" t="str">
        <f>UPPER(TEXT(Tabela27271516583029313531213[[#This Row],[Data Última Compra]],"MMM/AAA"))</f>
        <v>FEV/2025</v>
      </c>
    </row>
    <row r="280" spans="1:22" x14ac:dyDescent="0.25">
      <c r="A280" s="3">
        <f t="shared" si="12"/>
        <v>2</v>
      </c>
      <c r="B280" s="3" t="s">
        <v>3972</v>
      </c>
      <c r="C280" s="4" t="s">
        <v>2853</v>
      </c>
      <c r="D280" s="4">
        <v>622447</v>
      </c>
      <c r="E280" s="4" t="s">
        <v>591</v>
      </c>
      <c r="F280" s="4" t="s">
        <v>17</v>
      </c>
      <c r="G280" s="4" t="s">
        <v>18</v>
      </c>
      <c r="H280" s="4" t="s">
        <v>3139</v>
      </c>
      <c r="I280" s="4" t="s">
        <v>592</v>
      </c>
      <c r="J280" s="4" t="s">
        <v>593</v>
      </c>
      <c r="K280" s="28" t="s">
        <v>31</v>
      </c>
      <c r="L280" s="28">
        <v>76</v>
      </c>
      <c r="M280" s="4">
        <v>2</v>
      </c>
      <c r="N280" s="5">
        <v>45140</v>
      </c>
      <c r="O280" s="10">
        <v>45793</v>
      </c>
      <c r="P280" s="6">
        <f t="shared" ca="1" si="13"/>
        <v>45876</v>
      </c>
      <c r="Q280" s="7" t="str">
        <f t="shared" ca="1" si="14"/>
        <v>2 ano(s)</v>
      </c>
      <c r="R280" s="9">
        <f ca="1">IFERROR(_xlfn.DAYS(Tabela27271516583029313531213[[#This Row],[DIA HOJE]],Tabela27271516583029313531213[[#This Row],[Data Última Compra]]),"0")</f>
        <v>83</v>
      </c>
      <c r="S280" s="8" t="str">
        <f>IF(OR(J280="-",J280=0),"NUNCA COMPROU",
IF(AND(J280&gt;=1,J280&lt;=30),"&lt;=30 DIAS",
IF(AND(J280&gt;=1,J280&lt;=45),"45 DIAS",
IF(AND(J280&gt;=1,J280&lt;=60),"60 DIAS",
IF(AND(J280&gt;=1,J280&lt;=90),"90 DIAS",
"ACIMA DE 90 DIAS")))))</f>
        <v>ACIMA DE 90 DIAS</v>
      </c>
      <c r="T280" s="9" t="str">
        <f>UPPER(TEXT(Tabela27271516583029313531213[[#This Row],[Data de Cadastro]],"MMMM"))</f>
        <v>AGOSTO</v>
      </c>
      <c r="U280" s="9" t="str">
        <f>UPPER(TEXT(Tabela27271516583029313531213[[#This Row],[Data de Cadastro]],"AAAA"))</f>
        <v>2023</v>
      </c>
      <c r="V280" s="9" t="str">
        <f>UPPER(TEXT(Tabela27271516583029313531213[[#This Row],[Data Última Compra]],"MMM/AAA"))</f>
        <v>MAI/2025</v>
      </c>
    </row>
    <row r="281" spans="1:22" x14ac:dyDescent="0.25">
      <c r="A281" s="3">
        <f t="shared" si="12"/>
        <v>1</v>
      </c>
      <c r="B281" s="3" t="s">
        <v>3972</v>
      </c>
      <c r="C281" s="4" t="s">
        <v>2857</v>
      </c>
      <c r="D281" s="4">
        <v>622421</v>
      </c>
      <c r="E281" s="4" t="s">
        <v>587</v>
      </c>
      <c r="F281" s="4" t="s">
        <v>17</v>
      </c>
      <c r="G281" s="4" t="s">
        <v>18</v>
      </c>
      <c r="H281" s="4" t="s">
        <v>3137</v>
      </c>
      <c r="I281" s="4" t="s">
        <v>588</v>
      </c>
      <c r="J281" s="4" t="s">
        <v>104</v>
      </c>
      <c r="K281" s="28" t="s">
        <v>21</v>
      </c>
      <c r="L281" s="28">
        <v>34</v>
      </c>
      <c r="M281" s="4">
        <v>1</v>
      </c>
      <c r="N281" s="5">
        <v>45140</v>
      </c>
      <c r="O281" s="10">
        <v>45835</v>
      </c>
      <c r="P281" s="6">
        <f t="shared" ca="1" si="13"/>
        <v>45876</v>
      </c>
      <c r="Q281" s="7" t="str">
        <f t="shared" ca="1" si="14"/>
        <v>2 ano(s)</v>
      </c>
      <c r="R281" s="9">
        <f ca="1">IFERROR(_xlfn.DAYS(Tabela27271516583029313531213[[#This Row],[DIA HOJE]],Tabela27271516583029313531213[[#This Row],[Data Última Compra]]),"0")</f>
        <v>41</v>
      </c>
      <c r="S281" s="8" t="str">
        <f>IF(OR(J281="-",J281=0),"NUNCA COMPROU",
IF(AND(J281&gt;=1,J281&lt;=30),"&lt;=30 DIAS",
IF(AND(J281&gt;=1,J281&lt;=45),"45 DIAS",
IF(AND(J281&gt;=1,J281&lt;=60),"60 DIAS",
IF(AND(J281&gt;=1,J281&lt;=90),"90 DIAS",
"ACIMA DE 90 DIAS")))))</f>
        <v>ACIMA DE 90 DIAS</v>
      </c>
      <c r="T281" s="9" t="str">
        <f>UPPER(TEXT(Tabela27271516583029313531213[[#This Row],[Data de Cadastro]],"MMMM"))</f>
        <v>AGOSTO</v>
      </c>
      <c r="U281" s="9" t="str">
        <f>UPPER(TEXT(Tabela27271516583029313531213[[#This Row],[Data de Cadastro]],"AAAA"))</f>
        <v>2023</v>
      </c>
      <c r="V281" s="9" t="str">
        <f>UPPER(TEXT(Tabela27271516583029313531213[[#This Row],[Data Última Compra]],"MMM/AAA"))</f>
        <v>JUN/2025</v>
      </c>
    </row>
    <row r="282" spans="1:22" x14ac:dyDescent="0.25">
      <c r="A282" s="3">
        <f t="shared" si="12"/>
        <v>0</v>
      </c>
      <c r="B282" s="3" t="s">
        <v>3972</v>
      </c>
      <c r="C282" s="4" t="s">
        <v>2847</v>
      </c>
      <c r="D282" s="4">
        <v>622429</v>
      </c>
      <c r="E282" s="4" t="s">
        <v>589</v>
      </c>
      <c r="F282" s="4" t="s">
        <v>17</v>
      </c>
      <c r="G282" s="4" t="s">
        <v>18</v>
      </c>
      <c r="H282" s="4" t="s">
        <v>3138</v>
      </c>
      <c r="I282" s="4" t="s">
        <v>590</v>
      </c>
      <c r="J282" s="4" t="s">
        <v>40</v>
      </c>
      <c r="K282" s="28" t="s">
        <v>46</v>
      </c>
      <c r="L282" s="28">
        <v>385</v>
      </c>
      <c r="M282" s="4">
        <v>0</v>
      </c>
      <c r="N282" s="5">
        <v>45140</v>
      </c>
      <c r="O282" s="10">
        <v>45484</v>
      </c>
      <c r="P282" s="6">
        <f t="shared" ca="1" si="13"/>
        <v>45876</v>
      </c>
      <c r="Q282" s="7" t="str">
        <f t="shared" ca="1" si="14"/>
        <v>2 ano(s)</v>
      </c>
      <c r="R282" s="9">
        <f ca="1">IFERROR(_xlfn.DAYS(Tabela27271516583029313531213[[#This Row],[DIA HOJE]],Tabela27271516583029313531213[[#This Row],[Data Última Compra]]),"0")</f>
        <v>392</v>
      </c>
      <c r="S282" s="8" t="str">
        <f>IF(OR(J282="-",J282=0),"NUNCA COMPROU",
IF(AND(J282&gt;=1,J282&lt;=30),"&lt;=30 DIAS",
IF(AND(J282&gt;=1,J282&lt;=45),"45 DIAS",
IF(AND(J282&gt;=1,J282&lt;=60),"60 DIAS",
IF(AND(J282&gt;=1,J282&lt;=90),"90 DIAS",
"ACIMA DE 90 DIAS")))))</f>
        <v>ACIMA DE 90 DIAS</v>
      </c>
      <c r="T282" s="9" t="str">
        <f>UPPER(TEXT(Tabela27271516583029313531213[[#This Row],[Data de Cadastro]],"MMMM"))</f>
        <v>AGOSTO</v>
      </c>
      <c r="U282" s="9" t="str">
        <f>UPPER(TEXT(Tabela27271516583029313531213[[#This Row],[Data de Cadastro]],"AAAA"))</f>
        <v>2023</v>
      </c>
      <c r="V282" s="9" t="str">
        <f>UPPER(TEXT(Tabela27271516583029313531213[[#This Row],[Data Última Compra]],"MMM/AAA"))</f>
        <v>JUL/2024</v>
      </c>
    </row>
    <row r="283" spans="1:22" x14ac:dyDescent="0.25">
      <c r="A283" s="3">
        <f t="shared" si="12"/>
        <v>0</v>
      </c>
      <c r="B283" s="3" t="s">
        <v>3972</v>
      </c>
      <c r="C283" s="4" t="s">
        <v>2847</v>
      </c>
      <c r="D283" s="4">
        <v>624872</v>
      </c>
      <c r="E283" s="4" t="s">
        <v>598</v>
      </c>
      <c r="F283" s="4" t="s">
        <v>55</v>
      </c>
      <c r="G283" s="4" t="s">
        <v>56</v>
      </c>
      <c r="H283" s="4" t="s">
        <v>3142</v>
      </c>
      <c r="I283" s="4" t="s">
        <v>599</v>
      </c>
      <c r="J283" s="4" t="s">
        <v>40</v>
      </c>
      <c r="K283" s="28" t="s">
        <v>73</v>
      </c>
      <c r="L283" s="28">
        <v>611</v>
      </c>
      <c r="M283" s="4">
        <v>0</v>
      </c>
      <c r="N283" s="5">
        <v>45142</v>
      </c>
      <c r="O283" s="10">
        <v>45258</v>
      </c>
      <c r="P283" s="6">
        <f t="shared" ca="1" si="13"/>
        <v>45876</v>
      </c>
      <c r="Q283" s="7" t="str">
        <f t="shared" ca="1" si="14"/>
        <v>2 ano(s)</v>
      </c>
      <c r="R283" s="9">
        <f ca="1">IFERROR(_xlfn.DAYS(Tabela27271516583029313531213[[#This Row],[DIA HOJE]],Tabela27271516583029313531213[[#This Row],[Data Última Compra]]),"0")</f>
        <v>618</v>
      </c>
      <c r="S283" s="8" t="str">
        <f>IF(OR(J283="-",J283=0),"NUNCA COMPROU",
IF(AND(J283&gt;=1,J283&lt;=30),"&lt;=30 DIAS",
IF(AND(J283&gt;=1,J283&lt;=45),"45 DIAS",
IF(AND(J283&gt;=1,J283&lt;=60),"60 DIAS",
IF(AND(J283&gt;=1,J283&lt;=90),"90 DIAS",
"ACIMA DE 90 DIAS")))))</f>
        <v>ACIMA DE 90 DIAS</v>
      </c>
      <c r="T283" s="9" t="str">
        <f>UPPER(TEXT(Tabela27271516583029313531213[[#This Row],[Data de Cadastro]],"MMMM"))</f>
        <v>AGOSTO</v>
      </c>
      <c r="U283" s="9" t="str">
        <f>UPPER(TEXT(Tabela27271516583029313531213[[#This Row],[Data de Cadastro]],"AAAA"))</f>
        <v>2023</v>
      </c>
      <c r="V283" s="9" t="str">
        <f>UPPER(TEXT(Tabela27271516583029313531213[[#This Row],[Data Última Compra]],"MMM/AAA"))</f>
        <v>NOV/2023</v>
      </c>
    </row>
    <row r="284" spans="1:22" x14ac:dyDescent="0.25">
      <c r="A284" s="3">
        <f t="shared" si="12"/>
        <v>0</v>
      </c>
      <c r="B284" s="3" t="s">
        <v>3972</v>
      </c>
      <c r="C284" s="4" t="s">
        <v>2847</v>
      </c>
      <c r="D284" s="4">
        <v>624803</v>
      </c>
      <c r="E284" s="4" t="s">
        <v>594</v>
      </c>
      <c r="F284" s="4" t="s">
        <v>17</v>
      </c>
      <c r="G284" s="4" t="s">
        <v>18</v>
      </c>
      <c r="H284" s="4" t="s">
        <v>3140</v>
      </c>
      <c r="I284" s="4" t="s">
        <v>595</v>
      </c>
      <c r="J284" s="4" t="s">
        <v>24</v>
      </c>
      <c r="K284" s="28" t="s">
        <v>31</v>
      </c>
      <c r="L284" s="28">
        <v>307</v>
      </c>
      <c r="M284" s="4">
        <v>0</v>
      </c>
      <c r="N284" s="5">
        <v>45142</v>
      </c>
      <c r="O284" s="10">
        <v>45562</v>
      </c>
      <c r="P284" s="6">
        <f t="shared" ca="1" si="13"/>
        <v>45876</v>
      </c>
      <c r="Q284" s="7" t="str">
        <f t="shared" ca="1" si="14"/>
        <v>2 ano(s)</v>
      </c>
      <c r="R284" s="9">
        <f ca="1">IFERROR(_xlfn.DAYS(Tabela27271516583029313531213[[#This Row],[DIA HOJE]],Tabela27271516583029313531213[[#This Row],[Data Última Compra]]),"0")</f>
        <v>314</v>
      </c>
      <c r="S284" s="8" t="str">
        <f>IF(OR(J284="-",J284=0),"NUNCA COMPROU",
IF(AND(J284&gt;=1,J284&lt;=30),"&lt;=30 DIAS",
IF(AND(J284&gt;=1,J284&lt;=45),"45 DIAS",
IF(AND(J284&gt;=1,J284&lt;=60),"60 DIAS",
IF(AND(J284&gt;=1,J284&lt;=90),"90 DIAS",
"ACIMA DE 90 DIAS")))))</f>
        <v>ACIMA DE 90 DIAS</v>
      </c>
      <c r="T284" s="9" t="str">
        <f>UPPER(TEXT(Tabela27271516583029313531213[[#This Row],[Data de Cadastro]],"MMMM"))</f>
        <v>AGOSTO</v>
      </c>
      <c r="U284" s="9" t="str">
        <f>UPPER(TEXT(Tabela27271516583029313531213[[#This Row],[Data de Cadastro]],"AAAA"))</f>
        <v>2023</v>
      </c>
      <c r="V284" s="9" t="str">
        <f>UPPER(TEXT(Tabela27271516583029313531213[[#This Row],[Data Última Compra]],"MMM/AAA"))</f>
        <v>SET/2024</v>
      </c>
    </row>
    <row r="285" spans="1:22" x14ac:dyDescent="0.25">
      <c r="A285" s="3">
        <f t="shared" si="12"/>
        <v>0</v>
      </c>
      <c r="B285" s="3" t="s">
        <v>3972</v>
      </c>
      <c r="C285" s="4" t="s">
        <v>2847</v>
      </c>
      <c r="D285" s="4">
        <v>624805</v>
      </c>
      <c r="E285" s="4" t="s">
        <v>596</v>
      </c>
      <c r="F285" s="4" t="s">
        <v>17</v>
      </c>
      <c r="G285" s="4" t="s">
        <v>18</v>
      </c>
      <c r="H285" s="4" t="s">
        <v>3141</v>
      </c>
      <c r="I285" s="4" t="s">
        <v>597</v>
      </c>
      <c r="J285" s="4" t="s">
        <v>24</v>
      </c>
      <c r="K285" s="28" t="s">
        <v>31</v>
      </c>
      <c r="L285" s="28">
        <v>295</v>
      </c>
      <c r="M285" s="4">
        <v>0</v>
      </c>
      <c r="N285" s="5">
        <v>45142</v>
      </c>
      <c r="O285" s="10">
        <v>45574</v>
      </c>
      <c r="P285" s="6">
        <f t="shared" ca="1" si="13"/>
        <v>45876</v>
      </c>
      <c r="Q285" s="7" t="str">
        <f t="shared" ca="1" si="14"/>
        <v>2 ano(s)</v>
      </c>
      <c r="R285" s="9">
        <f ca="1">IFERROR(_xlfn.DAYS(Tabela27271516583029313531213[[#This Row],[DIA HOJE]],Tabela27271516583029313531213[[#This Row],[Data Última Compra]]),"0")</f>
        <v>302</v>
      </c>
      <c r="S285" s="8" t="str">
        <f>IF(OR(J285="-",J285=0),"NUNCA COMPROU",
IF(AND(J285&gt;=1,J285&lt;=30),"&lt;=30 DIAS",
IF(AND(J285&gt;=1,J285&lt;=45),"45 DIAS",
IF(AND(J285&gt;=1,J285&lt;=60),"60 DIAS",
IF(AND(J285&gt;=1,J285&lt;=90),"90 DIAS",
"ACIMA DE 90 DIAS")))))</f>
        <v>ACIMA DE 90 DIAS</v>
      </c>
      <c r="T285" s="9" t="str">
        <f>UPPER(TEXT(Tabela27271516583029313531213[[#This Row],[Data de Cadastro]],"MMMM"))</f>
        <v>AGOSTO</v>
      </c>
      <c r="U285" s="9" t="str">
        <f>UPPER(TEXT(Tabela27271516583029313531213[[#This Row],[Data de Cadastro]],"AAAA"))</f>
        <v>2023</v>
      </c>
      <c r="V285" s="9" t="str">
        <f>UPPER(TEXT(Tabela27271516583029313531213[[#This Row],[Data Última Compra]],"MMM/AAA"))</f>
        <v>OUT/2024</v>
      </c>
    </row>
    <row r="286" spans="1:22" x14ac:dyDescent="0.25">
      <c r="A286" s="3">
        <f t="shared" si="12"/>
        <v>0</v>
      </c>
      <c r="B286" s="3" t="s">
        <v>3972</v>
      </c>
      <c r="C286" s="4" t="s">
        <v>2847</v>
      </c>
      <c r="D286" s="4">
        <v>624886</v>
      </c>
      <c r="E286" s="4" t="s">
        <v>600</v>
      </c>
      <c r="F286" s="4" t="s">
        <v>17</v>
      </c>
      <c r="G286" s="4" t="s">
        <v>18</v>
      </c>
      <c r="H286" s="4" t="s">
        <v>3143</v>
      </c>
      <c r="I286" s="4" t="s">
        <v>601</v>
      </c>
      <c r="J286" s="4" t="s">
        <v>45</v>
      </c>
      <c r="K286" s="28" t="s">
        <v>46</v>
      </c>
      <c r="L286" s="28">
        <v>92</v>
      </c>
      <c r="M286" s="4">
        <v>0</v>
      </c>
      <c r="N286" s="5">
        <v>45142</v>
      </c>
      <c r="O286" s="10">
        <v>45777</v>
      </c>
      <c r="P286" s="6">
        <f t="shared" ca="1" si="13"/>
        <v>45876</v>
      </c>
      <c r="Q286" s="7" t="str">
        <f t="shared" ca="1" si="14"/>
        <v>2 ano(s)</v>
      </c>
      <c r="R286" s="9">
        <f ca="1">IFERROR(_xlfn.DAYS(Tabela27271516583029313531213[[#This Row],[DIA HOJE]],Tabela27271516583029313531213[[#This Row],[Data Última Compra]]),"0")</f>
        <v>99</v>
      </c>
      <c r="S286" s="8" t="str">
        <f>IF(OR(J286="-",J286=0),"NUNCA COMPROU",
IF(AND(J286&gt;=1,J286&lt;=30),"&lt;=30 DIAS",
IF(AND(J286&gt;=1,J286&lt;=45),"45 DIAS",
IF(AND(J286&gt;=1,J286&lt;=60),"60 DIAS",
IF(AND(J286&gt;=1,J286&lt;=90),"90 DIAS",
"ACIMA DE 90 DIAS")))))</f>
        <v>ACIMA DE 90 DIAS</v>
      </c>
      <c r="T286" s="9" t="str">
        <f>UPPER(TEXT(Tabela27271516583029313531213[[#This Row],[Data de Cadastro]],"MMMM"))</f>
        <v>AGOSTO</v>
      </c>
      <c r="U286" s="9" t="str">
        <f>UPPER(TEXT(Tabela27271516583029313531213[[#This Row],[Data de Cadastro]],"AAAA"))</f>
        <v>2023</v>
      </c>
      <c r="V286" s="9" t="str">
        <f>UPPER(TEXT(Tabela27271516583029313531213[[#This Row],[Data Última Compra]],"MMM/AAA"))</f>
        <v>ABR/2025</v>
      </c>
    </row>
    <row r="287" spans="1:22" x14ac:dyDescent="0.25">
      <c r="A287" s="3">
        <f t="shared" si="12"/>
        <v>2</v>
      </c>
      <c r="B287" s="3" t="s">
        <v>3972</v>
      </c>
      <c r="C287" s="4" t="s">
        <v>2849</v>
      </c>
      <c r="D287" s="4">
        <v>629480</v>
      </c>
      <c r="E287" s="4" t="s">
        <v>602</v>
      </c>
      <c r="F287" s="4" t="s">
        <v>17</v>
      </c>
      <c r="G287" s="4" t="s">
        <v>18</v>
      </c>
      <c r="H287" s="4" t="s">
        <v>3144</v>
      </c>
      <c r="I287" s="4" t="s">
        <v>603</v>
      </c>
      <c r="J287" s="4" t="s">
        <v>40</v>
      </c>
      <c r="K287" s="28" t="s">
        <v>77</v>
      </c>
      <c r="L287" s="28">
        <v>23</v>
      </c>
      <c r="M287" s="4">
        <v>2</v>
      </c>
      <c r="N287" s="5">
        <v>45145</v>
      </c>
      <c r="O287" s="10">
        <v>45846</v>
      </c>
      <c r="P287" s="6">
        <f t="shared" ca="1" si="13"/>
        <v>45876</v>
      </c>
      <c r="Q287" s="7" t="str">
        <f t="shared" ca="1" si="14"/>
        <v>2 ano(s)</v>
      </c>
      <c r="R287" s="9">
        <f ca="1">IFERROR(_xlfn.DAYS(Tabela27271516583029313531213[[#This Row],[DIA HOJE]],Tabela27271516583029313531213[[#This Row],[Data Última Compra]]),"0")</f>
        <v>30</v>
      </c>
      <c r="S287" s="8" t="str">
        <f>IF(OR(J287="-",J287=0),"NUNCA COMPROU",
IF(AND(J287&gt;=1,J287&lt;=30),"&lt;=30 DIAS",
IF(AND(J287&gt;=1,J287&lt;=45),"45 DIAS",
IF(AND(J287&gt;=1,J287&lt;=60),"60 DIAS",
IF(AND(J287&gt;=1,J287&lt;=90),"90 DIAS",
"ACIMA DE 90 DIAS")))))</f>
        <v>ACIMA DE 90 DIAS</v>
      </c>
      <c r="T287" s="9" t="str">
        <f>UPPER(TEXT(Tabela27271516583029313531213[[#This Row],[Data de Cadastro]],"MMMM"))</f>
        <v>AGOSTO</v>
      </c>
      <c r="U287" s="9" t="str">
        <f>UPPER(TEXT(Tabela27271516583029313531213[[#This Row],[Data de Cadastro]],"AAAA"))</f>
        <v>2023</v>
      </c>
      <c r="V287" s="9" t="str">
        <f>UPPER(TEXT(Tabela27271516583029313531213[[#This Row],[Data Última Compra]],"MMM/AAA"))</f>
        <v>JUL/2025</v>
      </c>
    </row>
    <row r="288" spans="1:22" x14ac:dyDescent="0.25">
      <c r="A288" s="3">
        <f t="shared" si="12"/>
        <v>0</v>
      </c>
      <c r="B288" s="3" t="s">
        <v>3972</v>
      </c>
      <c r="C288" s="4" t="s">
        <v>2847</v>
      </c>
      <c r="D288" s="4">
        <v>631725</v>
      </c>
      <c r="E288" s="4" t="s">
        <v>604</v>
      </c>
      <c r="F288" s="4" t="s">
        <v>55</v>
      </c>
      <c r="G288" s="4" t="s">
        <v>56</v>
      </c>
      <c r="H288" s="4" t="s">
        <v>3145</v>
      </c>
      <c r="I288" s="4" t="s">
        <v>584</v>
      </c>
      <c r="J288" s="4" t="s">
        <v>58</v>
      </c>
      <c r="K288" s="28" t="s">
        <v>59</v>
      </c>
      <c r="L288" s="28">
        <v>556</v>
      </c>
      <c r="M288" s="4">
        <v>0</v>
      </c>
      <c r="N288" s="5">
        <v>45147</v>
      </c>
      <c r="O288" s="10">
        <v>45313</v>
      </c>
      <c r="P288" s="6">
        <f t="shared" ca="1" si="13"/>
        <v>45876</v>
      </c>
      <c r="Q288" s="7" t="str">
        <f t="shared" ca="1" si="14"/>
        <v>2 ano(s)</v>
      </c>
      <c r="R288" s="9">
        <f ca="1">IFERROR(_xlfn.DAYS(Tabela27271516583029313531213[[#This Row],[DIA HOJE]],Tabela27271516583029313531213[[#This Row],[Data Última Compra]]),"0")</f>
        <v>563</v>
      </c>
      <c r="S288" s="8" t="str">
        <f>IF(OR(J288="-",J288=0),"NUNCA COMPROU",
IF(AND(J288&gt;=1,J288&lt;=30),"&lt;=30 DIAS",
IF(AND(J288&gt;=1,J288&lt;=45),"45 DIAS",
IF(AND(J288&gt;=1,J288&lt;=60),"60 DIAS",
IF(AND(J288&gt;=1,J288&lt;=90),"90 DIAS",
"ACIMA DE 90 DIAS")))))</f>
        <v>ACIMA DE 90 DIAS</v>
      </c>
      <c r="T288" s="9" t="str">
        <f>UPPER(TEXT(Tabela27271516583029313531213[[#This Row],[Data de Cadastro]],"MMMM"))</f>
        <v>AGOSTO</v>
      </c>
      <c r="U288" s="9" t="str">
        <f>UPPER(TEXT(Tabela27271516583029313531213[[#This Row],[Data de Cadastro]],"AAAA"))</f>
        <v>2023</v>
      </c>
      <c r="V288" s="9" t="str">
        <f>UPPER(TEXT(Tabela27271516583029313531213[[#This Row],[Data Última Compra]],"MMM/AAA"))</f>
        <v>JAN/2024</v>
      </c>
    </row>
    <row r="289" spans="1:22" x14ac:dyDescent="0.25">
      <c r="A289" s="3" t="str">
        <f t="shared" si="12"/>
        <v>&gt;=3</v>
      </c>
      <c r="B289" s="3" t="s">
        <v>3972</v>
      </c>
      <c r="C289" s="4" t="s">
        <v>2849</v>
      </c>
      <c r="D289" s="4">
        <v>639646</v>
      </c>
      <c r="E289" s="4" t="s">
        <v>605</v>
      </c>
      <c r="F289" s="4" t="s">
        <v>17</v>
      </c>
      <c r="G289" s="4" t="s">
        <v>18</v>
      </c>
      <c r="H289" s="4" t="s">
        <v>3146</v>
      </c>
      <c r="I289" s="4" t="s">
        <v>381</v>
      </c>
      <c r="J289" s="4" t="s">
        <v>24</v>
      </c>
      <c r="K289" s="28" t="s">
        <v>25</v>
      </c>
      <c r="L289" s="28">
        <v>13</v>
      </c>
      <c r="M289" s="4">
        <v>3</v>
      </c>
      <c r="N289" s="5">
        <v>45152</v>
      </c>
      <c r="O289" s="10">
        <v>45856</v>
      </c>
      <c r="P289" s="6">
        <f t="shared" ca="1" si="13"/>
        <v>45876</v>
      </c>
      <c r="Q289" s="7" t="str">
        <f t="shared" ca="1" si="14"/>
        <v>2 ano(s)</v>
      </c>
      <c r="R289" s="9">
        <f ca="1">IFERROR(_xlfn.DAYS(Tabela27271516583029313531213[[#This Row],[DIA HOJE]],Tabela27271516583029313531213[[#This Row],[Data Última Compra]]),"0")</f>
        <v>20</v>
      </c>
      <c r="S289" s="8" t="str">
        <f>IF(OR(J289="-",J289=0),"NUNCA COMPROU",
IF(AND(J289&gt;=1,J289&lt;=30),"&lt;=30 DIAS",
IF(AND(J289&gt;=1,J289&lt;=45),"45 DIAS",
IF(AND(J289&gt;=1,J289&lt;=60),"60 DIAS",
IF(AND(J289&gt;=1,J289&lt;=90),"90 DIAS",
"ACIMA DE 90 DIAS")))))</f>
        <v>ACIMA DE 90 DIAS</v>
      </c>
      <c r="T289" s="9" t="str">
        <f>UPPER(TEXT(Tabela27271516583029313531213[[#This Row],[Data de Cadastro]],"MMMM"))</f>
        <v>AGOSTO</v>
      </c>
      <c r="U289" s="9" t="str">
        <f>UPPER(TEXT(Tabela27271516583029313531213[[#This Row],[Data de Cadastro]],"AAAA"))</f>
        <v>2023</v>
      </c>
      <c r="V289" s="9" t="str">
        <f>UPPER(TEXT(Tabela27271516583029313531213[[#This Row],[Data Última Compra]],"MMM/AAA"))</f>
        <v>JUL/2025</v>
      </c>
    </row>
    <row r="290" spans="1:22" x14ac:dyDescent="0.25">
      <c r="A290" s="3" t="str">
        <f t="shared" si="12"/>
        <v>&gt;=3</v>
      </c>
      <c r="B290" s="3" t="s">
        <v>3972</v>
      </c>
      <c r="C290" s="4" t="s">
        <v>6416</v>
      </c>
      <c r="D290" s="4">
        <v>642218</v>
      </c>
      <c r="E290" s="4" t="s">
        <v>608</v>
      </c>
      <c r="F290" s="4" t="s">
        <v>17</v>
      </c>
      <c r="G290" s="4" t="s">
        <v>18</v>
      </c>
      <c r="H290" s="4" t="s">
        <v>3148</v>
      </c>
      <c r="I290" s="4" t="s">
        <v>609</v>
      </c>
      <c r="J290" s="4" t="s">
        <v>45</v>
      </c>
      <c r="K290" s="28" t="s">
        <v>46</v>
      </c>
      <c r="L290" s="28">
        <v>0</v>
      </c>
      <c r="M290" s="4">
        <v>4</v>
      </c>
      <c r="N290" s="5">
        <v>45154</v>
      </c>
      <c r="O290" s="10">
        <v>45869</v>
      </c>
      <c r="P290" s="6">
        <f t="shared" ca="1" si="13"/>
        <v>45876</v>
      </c>
      <c r="Q290" s="7" t="str">
        <f t="shared" ca="1" si="14"/>
        <v>2 ano(s)</v>
      </c>
      <c r="R290" s="9">
        <f ca="1">IFERROR(_xlfn.DAYS(Tabela27271516583029313531213[[#This Row],[DIA HOJE]],Tabela27271516583029313531213[[#This Row],[Data Última Compra]]),"0")</f>
        <v>7</v>
      </c>
      <c r="S290" s="8" t="str">
        <f>IF(OR(J290="-",J290=0),"NUNCA COMPROU",
IF(AND(J290&gt;=1,J290&lt;=30),"&lt;=30 DIAS",
IF(AND(J290&gt;=1,J290&lt;=45),"45 DIAS",
IF(AND(J290&gt;=1,J290&lt;=60),"60 DIAS",
IF(AND(J290&gt;=1,J290&lt;=90),"90 DIAS",
"ACIMA DE 90 DIAS")))))</f>
        <v>ACIMA DE 90 DIAS</v>
      </c>
      <c r="T290" s="9" t="str">
        <f>UPPER(TEXT(Tabela27271516583029313531213[[#This Row],[Data de Cadastro]],"MMMM"))</f>
        <v>AGOSTO</v>
      </c>
      <c r="U290" s="9" t="str">
        <f>UPPER(TEXT(Tabela27271516583029313531213[[#This Row],[Data de Cadastro]],"AAAA"))</f>
        <v>2023</v>
      </c>
      <c r="V290" s="9" t="str">
        <f>UPPER(TEXT(Tabela27271516583029313531213[[#This Row],[Data Última Compra]],"MMM/AAA"))</f>
        <v>JUL/2025</v>
      </c>
    </row>
    <row r="291" spans="1:22" x14ac:dyDescent="0.25">
      <c r="A291" s="3">
        <f t="shared" si="12"/>
        <v>0</v>
      </c>
      <c r="B291" s="3" t="s">
        <v>3972</v>
      </c>
      <c r="C291" s="4" t="s">
        <v>2847</v>
      </c>
      <c r="D291" s="4">
        <v>642172</v>
      </c>
      <c r="E291" s="4" t="s">
        <v>606</v>
      </c>
      <c r="F291" s="4" t="s">
        <v>55</v>
      </c>
      <c r="G291" s="4" t="s">
        <v>56</v>
      </c>
      <c r="H291" s="4" t="s">
        <v>3147</v>
      </c>
      <c r="I291" s="4" t="s">
        <v>607</v>
      </c>
      <c r="J291" s="4" t="s">
        <v>76</v>
      </c>
      <c r="K291" s="28" t="s">
        <v>77</v>
      </c>
      <c r="L291" s="28">
        <v>519</v>
      </c>
      <c r="M291" s="4">
        <v>0</v>
      </c>
      <c r="N291" s="5">
        <v>45154</v>
      </c>
      <c r="O291" s="10">
        <v>45350</v>
      </c>
      <c r="P291" s="6">
        <f t="shared" ca="1" si="13"/>
        <v>45876</v>
      </c>
      <c r="Q291" s="7" t="str">
        <f t="shared" ca="1" si="14"/>
        <v>2 ano(s)</v>
      </c>
      <c r="R291" s="9">
        <f ca="1">IFERROR(_xlfn.DAYS(Tabela27271516583029313531213[[#This Row],[DIA HOJE]],Tabela27271516583029313531213[[#This Row],[Data Última Compra]]),"0")</f>
        <v>526</v>
      </c>
      <c r="S291" s="8" t="str">
        <f>IF(OR(J291="-",J291=0),"NUNCA COMPROU",
IF(AND(J291&gt;=1,J291&lt;=30),"&lt;=30 DIAS",
IF(AND(J291&gt;=1,J291&lt;=45),"45 DIAS",
IF(AND(J291&gt;=1,J291&lt;=60),"60 DIAS",
IF(AND(J291&gt;=1,J291&lt;=90),"90 DIAS",
"ACIMA DE 90 DIAS")))))</f>
        <v>ACIMA DE 90 DIAS</v>
      </c>
      <c r="T291" s="9" t="str">
        <f>UPPER(TEXT(Tabela27271516583029313531213[[#This Row],[Data de Cadastro]],"MMMM"))</f>
        <v>AGOSTO</v>
      </c>
      <c r="U291" s="9" t="str">
        <f>UPPER(TEXT(Tabela27271516583029313531213[[#This Row],[Data de Cadastro]],"AAAA"))</f>
        <v>2023</v>
      </c>
      <c r="V291" s="9" t="str">
        <f>UPPER(TEXT(Tabela27271516583029313531213[[#This Row],[Data Última Compra]],"MMM/AAA"))</f>
        <v>FEV/2024</v>
      </c>
    </row>
    <row r="292" spans="1:22" x14ac:dyDescent="0.25">
      <c r="A292" s="3" t="str">
        <f t="shared" si="12"/>
        <v>&gt;=3</v>
      </c>
      <c r="B292" s="3" t="s">
        <v>3972</v>
      </c>
      <c r="C292" s="4" t="s">
        <v>2849</v>
      </c>
      <c r="D292" s="4">
        <v>643500</v>
      </c>
      <c r="E292" s="4" t="s">
        <v>610</v>
      </c>
      <c r="F292" s="4" t="s">
        <v>17</v>
      </c>
      <c r="G292" s="4" t="s">
        <v>18</v>
      </c>
      <c r="H292" s="4" t="s">
        <v>3149</v>
      </c>
      <c r="I292" s="4" t="s">
        <v>190</v>
      </c>
      <c r="J292" s="4" t="s">
        <v>191</v>
      </c>
      <c r="K292" s="28" t="s">
        <v>21</v>
      </c>
      <c r="L292" s="28">
        <v>3</v>
      </c>
      <c r="M292" s="4">
        <v>7</v>
      </c>
      <c r="N292" s="5">
        <v>45155</v>
      </c>
      <c r="O292" s="10">
        <v>45866</v>
      </c>
      <c r="P292" s="6">
        <f t="shared" ca="1" si="13"/>
        <v>45876</v>
      </c>
      <c r="Q292" s="7" t="str">
        <f t="shared" ca="1" si="14"/>
        <v>2 ano(s)</v>
      </c>
      <c r="R292" s="9">
        <f ca="1">IFERROR(_xlfn.DAYS(Tabela27271516583029313531213[[#This Row],[DIA HOJE]],Tabela27271516583029313531213[[#This Row],[Data Última Compra]]),"0")</f>
        <v>10</v>
      </c>
      <c r="S292" s="8" t="str">
        <f>IF(OR(J292="-",J292=0),"NUNCA COMPROU",
IF(AND(J292&gt;=1,J292&lt;=30),"&lt;=30 DIAS",
IF(AND(J292&gt;=1,J292&lt;=45),"45 DIAS",
IF(AND(J292&gt;=1,J292&lt;=60),"60 DIAS",
IF(AND(J292&gt;=1,J292&lt;=90),"90 DIAS",
"ACIMA DE 90 DIAS")))))</f>
        <v>ACIMA DE 90 DIAS</v>
      </c>
      <c r="T292" s="9" t="str">
        <f>UPPER(TEXT(Tabela27271516583029313531213[[#This Row],[Data de Cadastro]],"MMMM"))</f>
        <v>AGOSTO</v>
      </c>
      <c r="U292" s="9" t="str">
        <f>UPPER(TEXT(Tabela27271516583029313531213[[#This Row],[Data de Cadastro]],"AAAA"))</f>
        <v>2023</v>
      </c>
      <c r="V292" s="9" t="str">
        <f>UPPER(TEXT(Tabela27271516583029313531213[[#This Row],[Data Última Compra]],"MMM/AAA"))</f>
        <v>JUL/2025</v>
      </c>
    </row>
    <row r="293" spans="1:22" x14ac:dyDescent="0.25">
      <c r="A293" s="3">
        <f t="shared" si="12"/>
        <v>2</v>
      </c>
      <c r="B293" s="3" t="s">
        <v>3972</v>
      </c>
      <c r="C293" s="4" t="s">
        <v>2849</v>
      </c>
      <c r="D293" s="4">
        <v>649034</v>
      </c>
      <c r="E293" s="4" t="s">
        <v>611</v>
      </c>
      <c r="F293" s="4" t="s">
        <v>17</v>
      </c>
      <c r="G293" s="4" t="s">
        <v>18</v>
      </c>
      <c r="H293" s="4" t="s">
        <v>3150</v>
      </c>
      <c r="I293" s="4" t="s">
        <v>601</v>
      </c>
      <c r="J293" s="4" t="s">
        <v>45</v>
      </c>
      <c r="K293" s="28" t="s">
        <v>46</v>
      </c>
      <c r="L293" s="28">
        <v>21</v>
      </c>
      <c r="M293" s="4">
        <v>2</v>
      </c>
      <c r="N293" s="5">
        <v>45159</v>
      </c>
      <c r="O293" s="10">
        <v>45848</v>
      </c>
      <c r="P293" s="6">
        <f t="shared" ca="1" si="13"/>
        <v>45876</v>
      </c>
      <c r="Q293" s="7" t="str">
        <f t="shared" ca="1" si="14"/>
        <v>2 ano(s)</v>
      </c>
      <c r="R293" s="9">
        <f ca="1">IFERROR(_xlfn.DAYS(Tabela27271516583029313531213[[#This Row],[DIA HOJE]],Tabela27271516583029313531213[[#This Row],[Data Última Compra]]),"0")</f>
        <v>28</v>
      </c>
      <c r="S293" s="8" t="str">
        <f>IF(OR(J293="-",J293=0),"NUNCA COMPROU",
IF(AND(J293&gt;=1,J293&lt;=30),"&lt;=30 DIAS",
IF(AND(J293&gt;=1,J293&lt;=45),"45 DIAS",
IF(AND(J293&gt;=1,J293&lt;=60),"60 DIAS",
IF(AND(J293&gt;=1,J293&lt;=90),"90 DIAS",
"ACIMA DE 90 DIAS")))))</f>
        <v>ACIMA DE 90 DIAS</v>
      </c>
      <c r="T293" s="9" t="str">
        <f>UPPER(TEXT(Tabela27271516583029313531213[[#This Row],[Data de Cadastro]],"MMMM"))</f>
        <v>AGOSTO</v>
      </c>
      <c r="U293" s="9" t="str">
        <f>UPPER(TEXT(Tabela27271516583029313531213[[#This Row],[Data de Cadastro]],"AAAA"))</f>
        <v>2023</v>
      </c>
      <c r="V293" s="9" t="str">
        <f>UPPER(TEXT(Tabela27271516583029313531213[[#This Row],[Data Última Compra]],"MMM/AAA"))</f>
        <v>JUL/2025</v>
      </c>
    </row>
    <row r="294" spans="1:22" x14ac:dyDescent="0.25">
      <c r="A294" s="3">
        <f t="shared" si="12"/>
        <v>0</v>
      </c>
      <c r="B294" s="3" t="s">
        <v>3972</v>
      </c>
      <c r="C294" s="4" t="s">
        <v>2847</v>
      </c>
      <c r="D294" s="4">
        <v>649353</v>
      </c>
      <c r="E294" s="4" t="s">
        <v>612</v>
      </c>
      <c r="F294" s="4" t="s">
        <v>17</v>
      </c>
      <c r="G294" s="4" t="s">
        <v>18</v>
      </c>
      <c r="H294" s="4" t="s">
        <v>3151</v>
      </c>
      <c r="I294" s="4" t="s">
        <v>565</v>
      </c>
      <c r="J294" s="4" t="s">
        <v>76</v>
      </c>
      <c r="K294" s="28" t="s">
        <v>77</v>
      </c>
      <c r="L294" s="28">
        <v>155</v>
      </c>
      <c r="M294" s="4">
        <v>0</v>
      </c>
      <c r="N294" s="5">
        <v>45159</v>
      </c>
      <c r="O294" s="10">
        <v>45714</v>
      </c>
      <c r="P294" s="6">
        <f t="shared" ca="1" si="13"/>
        <v>45876</v>
      </c>
      <c r="Q294" s="7" t="str">
        <f t="shared" ca="1" si="14"/>
        <v>2 ano(s)</v>
      </c>
      <c r="R294" s="9">
        <f ca="1">IFERROR(_xlfn.DAYS(Tabela27271516583029313531213[[#This Row],[DIA HOJE]],Tabela27271516583029313531213[[#This Row],[Data Última Compra]]),"0")</f>
        <v>162</v>
      </c>
      <c r="S294" s="8" t="str">
        <f>IF(OR(J294="-",J294=0),"NUNCA COMPROU",
IF(AND(J294&gt;=1,J294&lt;=30),"&lt;=30 DIAS",
IF(AND(J294&gt;=1,J294&lt;=45),"45 DIAS",
IF(AND(J294&gt;=1,J294&lt;=60),"60 DIAS",
IF(AND(J294&gt;=1,J294&lt;=90),"90 DIAS",
"ACIMA DE 90 DIAS")))))</f>
        <v>ACIMA DE 90 DIAS</v>
      </c>
      <c r="T294" s="9" t="str">
        <f>UPPER(TEXT(Tabela27271516583029313531213[[#This Row],[Data de Cadastro]],"MMMM"))</f>
        <v>AGOSTO</v>
      </c>
      <c r="U294" s="9" t="str">
        <f>UPPER(TEXT(Tabela27271516583029313531213[[#This Row],[Data de Cadastro]],"AAAA"))</f>
        <v>2023</v>
      </c>
      <c r="V294" s="9" t="str">
        <f>UPPER(TEXT(Tabela27271516583029313531213[[#This Row],[Data Última Compra]],"MMM/AAA"))</f>
        <v>FEV/2025</v>
      </c>
    </row>
    <row r="295" spans="1:22" x14ac:dyDescent="0.25">
      <c r="A295" s="3">
        <f t="shared" si="12"/>
        <v>0</v>
      </c>
      <c r="B295" s="3" t="s">
        <v>3972</v>
      </c>
      <c r="C295" s="4" t="s">
        <v>2847</v>
      </c>
      <c r="D295" s="4">
        <v>649373</v>
      </c>
      <c r="E295" s="4" t="s">
        <v>613</v>
      </c>
      <c r="F295" s="4" t="s">
        <v>55</v>
      </c>
      <c r="G295" s="4" t="s">
        <v>128</v>
      </c>
      <c r="H295" s="4" t="s">
        <v>3152</v>
      </c>
      <c r="I295" s="4" t="s">
        <v>614</v>
      </c>
      <c r="J295" s="4" t="s">
        <v>30</v>
      </c>
      <c r="K295" s="28" t="s">
        <v>31</v>
      </c>
      <c r="L295" s="28">
        <v>462</v>
      </c>
      <c r="M295" s="4">
        <v>0</v>
      </c>
      <c r="N295" s="5">
        <v>45159</v>
      </c>
      <c r="O295" s="10">
        <v>45407</v>
      </c>
      <c r="P295" s="6">
        <f t="shared" ca="1" si="13"/>
        <v>45876</v>
      </c>
      <c r="Q295" s="7" t="str">
        <f t="shared" ca="1" si="14"/>
        <v>2 ano(s)</v>
      </c>
      <c r="R295" s="9">
        <f ca="1">IFERROR(_xlfn.DAYS(Tabela27271516583029313531213[[#This Row],[DIA HOJE]],Tabela27271516583029313531213[[#This Row],[Data Última Compra]]),"0")</f>
        <v>469</v>
      </c>
      <c r="S295" s="8" t="str">
        <f>IF(OR(J295="-",J295=0),"NUNCA COMPROU",
IF(AND(J295&gt;=1,J295&lt;=30),"&lt;=30 DIAS",
IF(AND(J295&gt;=1,J295&lt;=45),"45 DIAS",
IF(AND(J295&gt;=1,J295&lt;=60),"60 DIAS",
IF(AND(J295&gt;=1,J295&lt;=90),"90 DIAS",
"ACIMA DE 90 DIAS")))))</f>
        <v>ACIMA DE 90 DIAS</v>
      </c>
      <c r="T295" s="9" t="str">
        <f>UPPER(TEXT(Tabela27271516583029313531213[[#This Row],[Data de Cadastro]],"MMMM"))</f>
        <v>AGOSTO</v>
      </c>
      <c r="U295" s="9" t="str">
        <f>UPPER(TEXT(Tabela27271516583029313531213[[#This Row],[Data de Cadastro]],"AAAA"))</f>
        <v>2023</v>
      </c>
      <c r="V295" s="9" t="str">
        <f>UPPER(TEXT(Tabela27271516583029313531213[[#This Row],[Data Última Compra]],"MMM/AAA"))</f>
        <v>ABR/2024</v>
      </c>
    </row>
    <row r="296" spans="1:22" x14ac:dyDescent="0.25">
      <c r="A296" s="3">
        <f t="shared" si="12"/>
        <v>0</v>
      </c>
      <c r="B296" s="3" t="s">
        <v>3972</v>
      </c>
      <c r="C296" s="4" t="s">
        <v>2847</v>
      </c>
      <c r="D296" s="4">
        <v>650545</v>
      </c>
      <c r="E296" s="4" t="s">
        <v>615</v>
      </c>
      <c r="F296" s="4" t="s">
        <v>55</v>
      </c>
      <c r="G296" s="4" t="s">
        <v>65</v>
      </c>
      <c r="H296" s="4" t="s">
        <v>3153</v>
      </c>
      <c r="I296" s="4" t="s">
        <v>616</v>
      </c>
      <c r="J296" s="4" t="s">
        <v>30</v>
      </c>
      <c r="K296" s="28" t="s">
        <v>59</v>
      </c>
      <c r="L296" s="28">
        <v>273</v>
      </c>
      <c r="M296" s="4">
        <v>0</v>
      </c>
      <c r="N296" s="5">
        <v>45160</v>
      </c>
      <c r="O296" s="10">
        <v>45596</v>
      </c>
      <c r="P296" s="6">
        <f t="shared" ca="1" si="13"/>
        <v>45876</v>
      </c>
      <c r="Q296" s="7" t="str">
        <f t="shared" ca="1" si="14"/>
        <v>2 ano(s)</v>
      </c>
      <c r="R296" s="9">
        <f ca="1">IFERROR(_xlfn.DAYS(Tabela27271516583029313531213[[#This Row],[DIA HOJE]],Tabela27271516583029313531213[[#This Row],[Data Última Compra]]),"0")</f>
        <v>280</v>
      </c>
      <c r="S296" s="8" t="str">
        <f>IF(OR(J296="-",J296=0),"NUNCA COMPROU",
IF(AND(J296&gt;=1,J296&lt;=30),"&lt;=30 DIAS",
IF(AND(J296&gt;=1,J296&lt;=45),"45 DIAS",
IF(AND(J296&gt;=1,J296&lt;=60),"60 DIAS",
IF(AND(J296&gt;=1,J296&lt;=90),"90 DIAS",
"ACIMA DE 90 DIAS")))))</f>
        <v>ACIMA DE 90 DIAS</v>
      </c>
      <c r="T296" s="9" t="str">
        <f>UPPER(TEXT(Tabela27271516583029313531213[[#This Row],[Data de Cadastro]],"MMMM"))</f>
        <v>AGOSTO</v>
      </c>
      <c r="U296" s="9" t="str">
        <f>UPPER(TEXT(Tabela27271516583029313531213[[#This Row],[Data de Cadastro]],"AAAA"))</f>
        <v>2023</v>
      </c>
      <c r="V296" s="9" t="str">
        <f>UPPER(TEXT(Tabela27271516583029313531213[[#This Row],[Data Última Compra]],"MMM/AAA"))</f>
        <v>OUT/2024</v>
      </c>
    </row>
    <row r="297" spans="1:22" x14ac:dyDescent="0.25">
      <c r="A297" s="3">
        <f t="shared" si="12"/>
        <v>0</v>
      </c>
      <c r="B297" s="3" t="s">
        <v>3972</v>
      </c>
      <c r="C297" s="4" t="s">
        <v>2847</v>
      </c>
      <c r="D297" s="4">
        <v>658489</v>
      </c>
      <c r="E297" s="4" t="s">
        <v>617</v>
      </c>
      <c r="F297" s="4" t="s">
        <v>55</v>
      </c>
      <c r="G297" s="4" t="s">
        <v>65</v>
      </c>
      <c r="H297" s="4" t="s">
        <v>3154</v>
      </c>
      <c r="I297" s="4" t="s">
        <v>618</v>
      </c>
      <c r="J297" s="4" t="s">
        <v>24</v>
      </c>
      <c r="K297" s="28" t="s">
        <v>25</v>
      </c>
      <c r="L297" s="28">
        <v>672</v>
      </c>
      <c r="M297" s="4">
        <v>0</v>
      </c>
      <c r="N297" s="5">
        <v>45166</v>
      </c>
      <c r="O297" s="10">
        <v>45197</v>
      </c>
      <c r="P297" s="6">
        <f t="shared" ca="1" si="13"/>
        <v>45876</v>
      </c>
      <c r="Q297" s="7" t="str">
        <f t="shared" ca="1" si="14"/>
        <v>2 ano(s)</v>
      </c>
      <c r="R297" s="9">
        <f ca="1">IFERROR(_xlfn.DAYS(Tabela27271516583029313531213[[#This Row],[DIA HOJE]],Tabela27271516583029313531213[[#This Row],[Data Última Compra]]),"0")</f>
        <v>679</v>
      </c>
      <c r="S297" s="8" t="str">
        <f>IF(OR(J297="-",J297=0),"NUNCA COMPROU",
IF(AND(J297&gt;=1,J297&lt;=30),"&lt;=30 DIAS",
IF(AND(J297&gt;=1,J297&lt;=45),"45 DIAS",
IF(AND(J297&gt;=1,J297&lt;=60),"60 DIAS",
IF(AND(J297&gt;=1,J297&lt;=90),"90 DIAS",
"ACIMA DE 90 DIAS")))))</f>
        <v>ACIMA DE 90 DIAS</v>
      </c>
      <c r="T297" s="9" t="str">
        <f>UPPER(TEXT(Tabela27271516583029313531213[[#This Row],[Data de Cadastro]],"MMMM"))</f>
        <v>AGOSTO</v>
      </c>
      <c r="U297" s="9" t="str">
        <f>UPPER(TEXT(Tabela27271516583029313531213[[#This Row],[Data de Cadastro]],"AAAA"))</f>
        <v>2023</v>
      </c>
      <c r="V297" s="9" t="str">
        <f>UPPER(TEXT(Tabela27271516583029313531213[[#This Row],[Data Última Compra]],"MMM/AAA"))</f>
        <v>SET/2023</v>
      </c>
    </row>
    <row r="298" spans="1:22" x14ac:dyDescent="0.25">
      <c r="A298" s="3">
        <f t="shared" si="12"/>
        <v>0</v>
      </c>
      <c r="B298" s="3" t="s">
        <v>3972</v>
      </c>
      <c r="C298" s="4" t="s">
        <v>2847</v>
      </c>
      <c r="D298" s="4">
        <v>659562</v>
      </c>
      <c r="E298" s="4" t="s">
        <v>619</v>
      </c>
      <c r="F298" s="4" t="s">
        <v>17</v>
      </c>
      <c r="G298" s="4" t="s">
        <v>18</v>
      </c>
      <c r="H298" s="4" t="s">
        <v>3155</v>
      </c>
      <c r="I298" s="4" t="s">
        <v>620</v>
      </c>
      <c r="J298" s="4" t="s">
        <v>76</v>
      </c>
      <c r="K298" s="28" t="s">
        <v>77</v>
      </c>
      <c r="L298" s="28">
        <v>181</v>
      </c>
      <c r="M298" s="4">
        <v>0</v>
      </c>
      <c r="N298" s="5">
        <v>45167</v>
      </c>
      <c r="O298" s="10">
        <v>45688</v>
      </c>
      <c r="P298" s="6">
        <f t="shared" ca="1" si="13"/>
        <v>45876</v>
      </c>
      <c r="Q298" s="7" t="str">
        <f t="shared" ca="1" si="14"/>
        <v>2 ano(s)</v>
      </c>
      <c r="R298" s="9">
        <f ca="1">IFERROR(_xlfn.DAYS(Tabela27271516583029313531213[[#This Row],[DIA HOJE]],Tabela27271516583029313531213[[#This Row],[Data Última Compra]]),"0")</f>
        <v>188</v>
      </c>
      <c r="S298" s="8" t="str">
        <f>IF(OR(J298="-",J298=0),"NUNCA COMPROU",
IF(AND(J298&gt;=1,J298&lt;=30),"&lt;=30 DIAS",
IF(AND(J298&gt;=1,J298&lt;=45),"45 DIAS",
IF(AND(J298&gt;=1,J298&lt;=60),"60 DIAS",
IF(AND(J298&gt;=1,J298&lt;=90),"90 DIAS",
"ACIMA DE 90 DIAS")))))</f>
        <v>ACIMA DE 90 DIAS</v>
      </c>
      <c r="T298" s="9" t="str">
        <f>UPPER(TEXT(Tabela27271516583029313531213[[#This Row],[Data de Cadastro]],"MMMM"))</f>
        <v>AGOSTO</v>
      </c>
      <c r="U298" s="9" t="str">
        <f>UPPER(TEXT(Tabela27271516583029313531213[[#This Row],[Data de Cadastro]],"AAAA"))</f>
        <v>2023</v>
      </c>
      <c r="V298" s="9" t="str">
        <f>UPPER(TEXT(Tabela27271516583029313531213[[#This Row],[Data Última Compra]],"MMM/AAA"))</f>
        <v>JAN/2025</v>
      </c>
    </row>
    <row r="299" spans="1:22" x14ac:dyDescent="0.25">
      <c r="A299" s="3">
        <f t="shared" si="12"/>
        <v>0</v>
      </c>
      <c r="B299" s="3" t="s">
        <v>3972</v>
      </c>
      <c r="C299" s="4" t="s">
        <v>2847</v>
      </c>
      <c r="D299" s="4">
        <v>660744</v>
      </c>
      <c r="E299" s="4" t="s">
        <v>623</v>
      </c>
      <c r="F299" s="4" t="s">
        <v>17</v>
      </c>
      <c r="G299" s="4" t="s">
        <v>18</v>
      </c>
      <c r="H299" s="4" t="s">
        <v>3157</v>
      </c>
      <c r="I299" s="4" t="s">
        <v>624</v>
      </c>
      <c r="J299" s="4" t="s">
        <v>40</v>
      </c>
      <c r="K299" s="28" t="s">
        <v>46</v>
      </c>
      <c r="L299" s="28">
        <v>490</v>
      </c>
      <c r="M299" s="4">
        <v>0</v>
      </c>
      <c r="N299" s="5">
        <v>45168</v>
      </c>
      <c r="O299" s="10">
        <v>45379</v>
      </c>
      <c r="P299" s="6">
        <f t="shared" ca="1" si="13"/>
        <v>45876</v>
      </c>
      <c r="Q299" s="7" t="str">
        <f t="shared" ca="1" si="14"/>
        <v>2 ano(s)</v>
      </c>
      <c r="R299" s="9">
        <f ca="1">IFERROR(_xlfn.DAYS(Tabela27271516583029313531213[[#This Row],[DIA HOJE]],Tabela27271516583029313531213[[#This Row],[Data Última Compra]]),"0")</f>
        <v>497</v>
      </c>
      <c r="S299" s="8" t="str">
        <f>IF(OR(J299="-",J299=0),"NUNCA COMPROU",
IF(AND(J299&gt;=1,J299&lt;=30),"&lt;=30 DIAS",
IF(AND(J299&gt;=1,J299&lt;=45),"45 DIAS",
IF(AND(J299&gt;=1,J299&lt;=60),"60 DIAS",
IF(AND(J299&gt;=1,J299&lt;=90),"90 DIAS",
"ACIMA DE 90 DIAS")))))</f>
        <v>ACIMA DE 90 DIAS</v>
      </c>
      <c r="T299" s="9" t="str">
        <f>UPPER(TEXT(Tabela27271516583029313531213[[#This Row],[Data de Cadastro]],"MMMM"))</f>
        <v>AGOSTO</v>
      </c>
      <c r="U299" s="9" t="str">
        <f>UPPER(TEXT(Tabela27271516583029313531213[[#This Row],[Data de Cadastro]],"AAAA"))</f>
        <v>2023</v>
      </c>
      <c r="V299" s="9" t="str">
        <f>UPPER(TEXT(Tabela27271516583029313531213[[#This Row],[Data Última Compra]],"MMM/AAA"))</f>
        <v>MAR/2024</v>
      </c>
    </row>
    <row r="300" spans="1:22" x14ac:dyDescent="0.25">
      <c r="A300" s="3">
        <f t="shared" si="12"/>
        <v>0</v>
      </c>
      <c r="B300" s="3" t="s">
        <v>3972</v>
      </c>
      <c r="C300" s="4" t="s">
        <v>2847</v>
      </c>
      <c r="D300" s="4">
        <v>660519</v>
      </c>
      <c r="E300" s="4" t="s">
        <v>621</v>
      </c>
      <c r="F300" s="4" t="s">
        <v>55</v>
      </c>
      <c r="G300" s="4" t="s">
        <v>56</v>
      </c>
      <c r="H300" s="4" t="s">
        <v>3156</v>
      </c>
      <c r="I300" s="4" t="s">
        <v>622</v>
      </c>
      <c r="J300" s="4" t="s">
        <v>181</v>
      </c>
      <c r="K300" s="28" t="s">
        <v>73</v>
      </c>
      <c r="L300" s="28">
        <v>631</v>
      </c>
      <c r="M300" s="4">
        <v>0</v>
      </c>
      <c r="N300" s="5">
        <v>45168</v>
      </c>
      <c r="O300" s="10">
        <v>45238</v>
      </c>
      <c r="P300" s="6">
        <f t="shared" ca="1" si="13"/>
        <v>45876</v>
      </c>
      <c r="Q300" s="7" t="str">
        <f t="shared" ca="1" si="14"/>
        <v>2 ano(s)</v>
      </c>
      <c r="R300" s="9">
        <f ca="1">IFERROR(_xlfn.DAYS(Tabela27271516583029313531213[[#This Row],[DIA HOJE]],Tabela27271516583029313531213[[#This Row],[Data Última Compra]]),"0")</f>
        <v>638</v>
      </c>
      <c r="S300" s="8" t="str">
        <f>IF(OR(J300="-",J300=0),"NUNCA COMPROU",
IF(AND(J300&gt;=1,J300&lt;=30),"&lt;=30 DIAS",
IF(AND(J300&gt;=1,J300&lt;=45),"45 DIAS",
IF(AND(J300&gt;=1,J300&lt;=60),"60 DIAS",
IF(AND(J300&gt;=1,J300&lt;=90),"90 DIAS",
"ACIMA DE 90 DIAS")))))</f>
        <v>ACIMA DE 90 DIAS</v>
      </c>
      <c r="T300" s="9" t="str">
        <f>UPPER(TEXT(Tabela27271516583029313531213[[#This Row],[Data de Cadastro]],"MMMM"))</f>
        <v>AGOSTO</v>
      </c>
      <c r="U300" s="9" t="str">
        <f>UPPER(TEXT(Tabela27271516583029313531213[[#This Row],[Data de Cadastro]],"AAAA"))</f>
        <v>2023</v>
      </c>
      <c r="V300" s="9" t="str">
        <f>UPPER(TEXT(Tabela27271516583029313531213[[#This Row],[Data Última Compra]],"MMM/AAA"))</f>
        <v>NOV/2023</v>
      </c>
    </row>
    <row r="301" spans="1:22" x14ac:dyDescent="0.25">
      <c r="A301" s="3">
        <f t="shared" si="12"/>
        <v>0</v>
      </c>
      <c r="B301" s="3" t="s">
        <v>3972</v>
      </c>
      <c r="C301" s="4" t="s">
        <v>2847</v>
      </c>
      <c r="D301" s="4">
        <v>663330</v>
      </c>
      <c r="E301" s="4" t="s">
        <v>625</v>
      </c>
      <c r="F301" s="4" t="s">
        <v>17</v>
      </c>
      <c r="G301" s="4" t="s">
        <v>18</v>
      </c>
      <c r="H301" s="4" t="s">
        <v>3158</v>
      </c>
      <c r="I301" s="4" t="s">
        <v>626</v>
      </c>
      <c r="J301" s="4" t="s">
        <v>40</v>
      </c>
      <c r="K301" s="28" t="s">
        <v>77</v>
      </c>
      <c r="L301" s="28">
        <v>294</v>
      </c>
      <c r="M301" s="4">
        <v>0</v>
      </c>
      <c r="N301" s="5">
        <v>45170</v>
      </c>
      <c r="O301" s="10">
        <v>45575</v>
      </c>
      <c r="P301" s="6">
        <f t="shared" ca="1" si="13"/>
        <v>45876</v>
      </c>
      <c r="Q301" s="7" t="str">
        <f t="shared" ca="1" si="14"/>
        <v>2 ano(s)</v>
      </c>
      <c r="R301" s="9">
        <f ca="1">IFERROR(_xlfn.DAYS(Tabela27271516583029313531213[[#This Row],[DIA HOJE]],Tabela27271516583029313531213[[#This Row],[Data Última Compra]]),"0")</f>
        <v>301</v>
      </c>
      <c r="S301" s="8" t="str">
        <f>IF(OR(J301="-",J301=0),"NUNCA COMPROU",
IF(AND(J301&gt;=1,J301&lt;=30),"&lt;=30 DIAS",
IF(AND(J301&gt;=1,J301&lt;=45),"45 DIAS",
IF(AND(J301&gt;=1,J301&lt;=60),"60 DIAS",
IF(AND(J301&gt;=1,J301&lt;=90),"90 DIAS",
"ACIMA DE 90 DIAS")))))</f>
        <v>ACIMA DE 90 DIAS</v>
      </c>
      <c r="T301" s="9" t="str">
        <f>UPPER(TEXT(Tabela27271516583029313531213[[#This Row],[Data de Cadastro]],"MMMM"))</f>
        <v>SETEMBRO</v>
      </c>
      <c r="U301" s="9" t="str">
        <f>UPPER(TEXT(Tabela27271516583029313531213[[#This Row],[Data de Cadastro]],"AAAA"))</f>
        <v>2023</v>
      </c>
      <c r="V301" s="9" t="str">
        <f>UPPER(TEXT(Tabela27271516583029313531213[[#This Row],[Data Última Compra]],"MMM/AAA"))</f>
        <v>OUT/2024</v>
      </c>
    </row>
    <row r="302" spans="1:22" x14ac:dyDescent="0.25">
      <c r="A302" s="3">
        <f t="shared" si="12"/>
        <v>0</v>
      </c>
      <c r="B302" s="3" t="s">
        <v>3972</v>
      </c>
      <c r="C302" s="4" t="s">
        <v>2847</v>
      </c>
      <c r="D302" s="4">
        <v>668167</v>
      </c>
      <c r="E302" s="4" t="s">
        <v>627</v>
      </c>
      <c r="F302" s="4" t="s">
        <v>17</v>
      </c>
      <c r="G302" s="4" t="s">
        <v>18</v>
      </c>
      <c r="H302" s="4" t="s">
        <v>3159</v>
      </c>
      <c r="I302" s="4" t="s">
        <v>628</v>
      </c>
      <c r="J302" s="4" t="s">
        <v>72</v>
      </c>
      <c r="K302" s="28" t="s">
        <v>73</v>
      </c>
      <c r="L302" s="28">
        <v>478</v>
      </c>
      <c r="M302" s="4">
        <v>0</v>
      </c>
      <c r="N302" s="5">
        <v>45173</v>
      </c>
      <c r="O302" s="10">
        <v>45391</v>
      </c>
      <c r="P302" s="6">
        <f t="shared" ca="1" si="13"/>
        <v>45876</v>
      </c>
      <c r="Q302" s="7" t="str">
        <f t="shared" ca="1" si="14"/>
        <v>2 ano(s)</v>
      </c>
      <c r="R302" s="9">
        <f ca="1">IFERROR(_xlfn.DAYS(Tabela27271516583029313531213[[#This Row],[DIA HOJE]],Tabela27271516583029313531213[[#This Row],[Data Última Compra]]),"0")</f>
        <v>485</v>
      </c>
      <c r="S302" s="8" t="str">
        <f>IF(OR(J302="-",J302=0),"NUNCA COMPROU",
IF(AND(J302&gt;=1,J302&lt;=30),"&lt;=30 DIAS",
IF(AND(J302&gt;=1,J302&lt;=45),"45 DIAS",
IF(AND(J302&gt;=1,J302&lt;=60),"60 DIAS",
IF(AND(J302&gt;=1,J302&lt;=90),"90 DIAS",
"ACIMA DE 90 DIAS")))))</f>
        <v>ACIMA DE 90 DIAS</v>
      </c>
      <c r="T302" s="9" t="str">
        <f>UPPER(TEXT(Tabela27271516583029313531213[[#This Row],[Data de Cadastro]],"MMMM"))</f>
        <v>SETEMBRO</v>
      </c>
      <c r="U302" s="9" t="str">
        <f>UPPER(TEXT(Tabela27271516583029313531213[[#This Row],[Data de Cadastro]],"AAAA"))</f>
        <v>2023</v>
      </c>
      <c r="V302" s="9" t="str">
        <f>UPPER(TEXT(Tabela27271516583029313531213[[#This Row],[Data Última Compra]],"MMM/AAA"))</f>
        <v>ABR/2024</v>
      </c>
    </row>
    <row r="303" spans="1:22" x14ac:dyDescent="0.25">
      <c r="A303" s="3" t="str">
        <f t="shared" si="12"/>
        <v>&gt;=3</v>
      </c>
      <c r="B303" s="3" t="s">
        <v>3972</v>
      </c>
      <c r="C303" s="4" t="s">
        <v>2849</v>
      </c>
      <c r="D303" s="4">
        <v>670847</v>
      </c>
      <c r="E303" s="4" t="s">
        <v>629</v>
      </c>
      <c r="F303" s="4" t="s">
        <v>17</v>
      </c>
      <c r="G303" s="4" t="s">
        <v>18</v>
      </c>
      <c r="H303" s="4" t="s">
        <v>3160</v>
      </c>
      <c r="I303" s="4" t="s">
        <v>630</v>
      </c>
      <c r="J303" s="4" t="s">
        <v>45</v>
      </c>
      <c r="K303" s="28" t="s">
        <v>46</v>
      </c>
      <c r="L303" s="28">
        <v>15</v>
      </c>
      <c r="M303" s="4">
        <v>3</v>
      </c>
      <c r="N303" s="5">
        <v>45175</v>
      </c>
      <c r="O303" s="10">
        <v>45854</v>
      </c>
      <c r="P303" s="6">
        <f t="shared" ca="1" si="13"/>
        <v>45876</v>
      </c>
      <c r="Q303" s="7" t="str">
        <f t="shared" ca="1" si="14"/>
        <v>2 ano(s)</v>
      </c>
      <c r="R303" s="9">
        <f ca="1">IFERROR(_xlfn.DAYS(Tabela27271516583029313531213[[#This Row],[DIA HOJE]],Tabela27271516583029313531213[[#This Row],[Data Última Compra]]),"0")</f>
        <v>22</v>
      </c>
      <c r="S303" s="8" t="str">
        <f>IF(OR(J303="-",J303=0),"NUNCA COMPROU",
IF(AND(J303&gt;=1,J303&lt;=30),"&lt;=30 DIAS",
IF(AND(J303&gt;=1,J303&lt;=45),"45 DIAS",
IF(AND(J303&gt;=1,J303&lt;=60),"60 DIAS",
IF(AND(J303&gt;=1,J303&lt;=90),"90 DIAS",
"ACIMA DE 90 DIAS")))))</f>
        <v>ACIMA DE 90 DIAS</v>
      </c>
      <c r="T303" s="9" t="str">
        <f>UPPER(TEXT(Tabela27271516583029313531213[[#This Row],[Data de Cadastro]],"MMMM"))</f>
        <v>SETEMBRO</v>
      </c>
      <c r="U303" s="9" t="str">
        <f>UPPER(TEXT(Tabela27271516583029313531213[[#This Row],[Data de Cadastro]],"AAAA"))</f>
        <v>2023</v>
      </c>
      <c r="V303" s="9" t="str">
        <f>UPPER(TEXT(Tabela27271516583029313531213[[#This Row],[Data Última Compra]],"MMM/AAA"))</f>
        <v>JUL/2025</v>
      </c>
    </row>
    <row r="304" spans="1:22" x14ac:dyDescent="0.25">
      <c r="A304" s="3">
        <f t="shared" si="12"/>
        <v>0</v>
      </c>
      <c r="B304" s="3" t="s">
        <v>3972</v>
      </c>
      <c r="C304" s="4" t="s">
        <v>2847</v>
      </c>
      <c r="D304" s="4">
        <v>673790</v>
      </c>
      <c r="E304" s="4" t="s">
        <v>632</v>
      </c>
      <c r="F304" s="4" t="s">
        <v>17</v>
      </c>
      <c r="G304" s="4" t="s">
        <v>18</v>
      </c>
      <c r="H304" s="4" t="s">
        <v>3161</v>
      </c>
      <c r="I304" s="4" t="s">
        <v>633</v>
      </c>
      <c r="J304" s="4" t="s">
        <v>53</v>
      </c>
      <c r="K304" s="28" t="s">
        <v>21</v>
      </c>
      <c r="L304" s="28">
        <v>93</v>
      </c>
      <c r="M304" s="4">
        <v>0</v>
      </c>
      <c r="N304" s="5">
        <v>45177</v>
      </c>
      <c r="O304" s="10">
        <v>45776</v>
      </c>
      <c r="P304" s="6">
        <f t="shared" ca="1" si="13"/>
        <v>45876</v>
      </c>
      <c r="Q304" s="7" t="str">
        <f t="shared" ca="1" si="14"/>
        <v>2 ano(s)</v>
      </c>
      <c r="R304" s="9">
        <f ca="1">IFERROR(_xlfn.DAYS(Tabela27271516583029313531213[[#This Row],[DIA HOJE]],Tabela27271516583029313531213[[#This Row],[Data Última Compra]]),"0")</f>
        <v>100</v>
      </c>
      <c r="S304" s="8" t="str">
        <f>IF(OR(J304="-",J304=0),"NUNCA COMPROU",
IF(AND(J304&gt;=1,J304&lt;=30),"&lt;=30 DIAS",
IF(AND(J304&gt;=1,J304&lt;=45),"45 DIAS",
IF(AND(J304&gt;=1,J304&lt;=60),"60 DIAS",
IF(AND(J304&gt;=1,J304&lt;=90),"90 DIAS",
"ACIMA DE 90 DIAS")))))</f>
        <v>ACIMA DE 90 DIAS</v>
      </c>
      <c r="T304" s="9" t="str">
        <f>UPPER(TEXT(Tabela27271516583029313531213[[#This Row],[Data de Cadastro]],"MMMM"))</f>
        <v>SETEMBRO</v>
      </c>
      <c r="U304" s="9" t="str">
        <f>UPPER(TEXT(Tabela27271516583029313531213[[#This Row],[Data de Cadastro]],"AAAA"))</f>
        <v>2023</v>
      </c>
      <c r="V304" s="9" t="str">
        <f>UPPER(TEXT(Tabela27271516583029313531213[[#This Row],[Data Última Compra]],"MMM/AAA"))</f>
        <v>ABR/2025</v>
      </c>
    </row>
    <row r="305" spans="1:22" x14ac:dyDescent="0.25">
      <c r="A305" s="3" t="str">
        <f t="shared" si="12"/>
        <v>&gt;=3</v>
      </c>
      <c r="B305" s="3" t="s">
        <v>3972</v>
      </c>
      <c r="C305" s="4" t="s">
        <v>2849</v>
      </c>
      <c r="D305" s="4">
        <v>673822</v>
      </c>
      <c r="E305" s="4" t="s">
        <v>634</v>
      </c>
      <c r="F305" s="4" t="s">
        <v>17</v>
      </c>
      <c r="G305" s="4" t="s">
        <v>18</v>
      </c>
      <c r="H305" s="4" t="s">
        <v>3162</v>
      </c>
      <c r="I305" s="4" t="s">
        <v>635</v>
      </c>
      <c r="J305" s="4" t="s">
        <v>314</v>
      </c>
      <c r="K305" s="28" t="s">
        <v>73</v>
      </c>
      <c r="L305" s="28">
        <v>6</v>
      </c>
      <c r="M305" s="4">
        <v>3</v>
      </c>
      <c r="N305" s="5">
        <v>45177</v>
      </c>
      <c r="O305" s="10">
        <v>45863</v>
      </c>
      <c r="P305" s="6">
        <f t="shared" ca="1" si="13"/>
        <v>45876</v>
      </c>
      <c r="Q305" s="7" t="str">
        <f t="shared" ca="1" si="14"/>
        <v>2 ano(s)</v>
      </c>
      <c r="R305" s="9">
        <f ca="1">IFERROR(_xlfn.DAYS(Tabela27271516583029313531213[[#This Row],[DIA HOJE]],Tabela27271516583029313531213[[#This Row],[Data Última Compra]]),"0")</f>
        <v>13</v>
      </c>
      <c r="S305" s="8" t="str">
        <f>IF(OR(J305="-",J305=0),"NUNCA COMPROU",
IF(AND(J305&gt;=1,J305&lt;=30),"&lt;=30 DIAS",
IF(AND(J305&gt;=1,J305&lt;=45),"45 DIAS",
IF(AND(J305&gt;=1,J305&lt;=60),"60 DIAS",
IF(AND(J305&gt;=1,J305&lt;=90),"90 DIAS",
"ACIMA DE 90 DIAS")))))</f>
        <v>ACIMA DE 90 DIAS</v>
      </c>
      <c r="T305" s="9" t="str">
        <f>UPPER(TEXT(Tabela27271516583029313531213[[#This Row],[Data de Cadastro]],"MMMM"))</f>
        <v>SETEMBRO</v>
      </c>
      <c r="U305" s="9" t="str">
        <f>UPPER(TEXT(Tabela27271516583029313531213[[#This Row],[Data de Cadastro]],"AAAA"))</f>
        <v>2023</v>
      </c>
      <c r="V305" s="9" t="str">
        <f>UPPER(TEXT(Tabela27271516583029313531213[[#This Row],[Data Última Compra]],"MMM/AAA"))</f>
        <v>JUL/2025</v>
      </c>
    </row>
    <row r="306" spans="1:22" x14ac:dyDescent="0.25">
      <c r="A306" s="3">
        <f t="shared" si="12"/>
        <v>0</v>
      </c>
      <c r="B306" s="3" t="s">
        <v>3972</v>
      </c>
      <c r="C306" s="4" t="s">
        <v>2847</v>
      </c>
      <c r="D306" s="4">
        <v>680115</v>
      </c>
      <c r="E306" s="4" t="s">
        <v>636</v>
      </c>
      <c r="F306" s="4" t="s">
        <v>17</v>
      </c>
      <c r="G306" s="4" t="s">
        <v>18</v>
      </c>
      <c r="H306" s="4" t="s">
        <v>3163</v>
      </c>
      <c r="I306" s="4" t="s">
        <v>637</v>
      </c>
      <c r="J306" s="4" t="s">
        <v>36</v>
      </c>
      <c r="K306" s="28" t="s">
        <v>73</v>
      </c>
      <c r="L306" s="28">
        <v>686</v>
      </c>
      <c r="M306" s="4">
        <v>0</v>
      </c>
      <c r="N306" s="5">
        <v>45181</v>
      </c>
      <c r="O306" s="10">
        <v>45183</v>
      </c>
      <c r="P306" s="6">
        <f t="shared" ca="1" si="13"/>
        <v>45876</v>
      </c>
      <c r="Q306" s="7" t="str">
        <f t="shared" ca="1" si="14"/>
        <v>2 ano(s)</v>
      </c>
      <c r="R306" s="9">
        <f ca="1">IFERROR(_xlfn.DAYS(Tabela27271516583029313531213[[#This Row],[DIA HOJE]],Tabela27271516583029313531213[[#This Row],[Data Última Compra]]),"0")</f>
        <v>693</v>
      </c>
      <c r="S306" s="8" t="str">
        <f>IF(OR(J306="-",J306=0),"NUNCA COMPROU",
IF(AND(J306&gt;=1,J306&lt;=30),"&lt;=30 DIAS",
IF(AND(J306&gt;=1,J306&lt;=45),"45 DIAS",
IF(AND(J306&gt;=1,J306&lt;=60),"60 DIAS",
IF(AND(J306&gt;=1,J306&lt;=90),"90 DIAS",
"ACIMA DE 90 DIAS")))))</f>
        <v>ACIMA DE 90 DIAS</v>
      </c>
      <c r="T306" s="9" t="str">
        <f>UPPER(TEXT(Tabela27271516583029313531213[[#This Row],[Data de Cadastro]],"MMMM"))</f>
        <v>SETEMBRO</v>
      </c>
      <c r="U306" s="9" t="str">
        <f>UPPER(TEXT(Tabela27271516583029313531213[[#This Row],[Data de Cadastro]],"AAAA"))</f>
        <v>2023</v>
      </c>
      <c r="V306" s="9" t="str">
        <f>UPPER(TEXT(Tabela27271516583029313531213[[#This Row],[Data Última Compra]],"MMM/AAA"))</f>
        <v>SET/2023</v>
      </c>
    </row>
    <row r="307" spans="1:22" x14ac:dyDescent="0.25">
      <c r="A307" s="3" t="str">
        <f t="shared" si="12"/>
        <v>&gt;=3</v>
      </c>
      <c r="B307" s="3" t="s">
        <v>3972</v>
      </c>
      <c r="C307" s="4" t="s">
        <v>2849</v>
      </c>
      <c r="D307" s="4">
        <v>681248</v>
      </c>
      <c r="E307" s="4" t="s">
        <v>638</v>
      </c>
      <c r="F307" s="4" t="s">
        <v>17</v>
      </c>
      <c r="G307" s="4" t="s">
        <v>18</v>
      </c>
      <c r="H307" s="4" t="s">
        <v>3164</v>
      </c>
      <c r="I307" s="4" t="s">
        <v>159</v>
      </c>
      <c r="J307" s="4" t="s">
        <v>76</v>
      </c>
      <c r="K307" s="28" t="s">
        <v>77</v>
      </c>
      <c r="L307" s="28">
        <v>10</v>
      </c>
      <c r="M307" s="4">
        <v>3</v>
      </c>
      <c r="N307" s="5">
        <v>45182</v>
      </c>
      <c r="O307" s="10">
        <v>45859</v>
      </c>
      <c r="P307" s="6">
        <f t="shared" ca="1" si="13"/>
        <v>45876</v>
      </c>
      <c r="Q307" s="7" t="str">
        <f t="shared" ca="1" si="14"/>
        <v>2 ano(s)</v>
      </c>
      <c r="R307" s="9">
        <f ca="1">IFERROR(_xlfn.DAYS(Tabela27271516583029313531213[[#This Row],[DIA HOJE]],Tabela27271516583029313531213[[#This Row],[Data Última Compra]]),"0")</f>
        <v>17</v>
      </c>
      <c r="S307" s="8" t="str">
        <f>IF(OR(J307="-",J307=0),"NUNCA COMPROU",
IF(AND(J307&gt;=1,J307&lt;=30),"&lt;=30 DIAS",
IF(AND(J307&gt;=1,J307&lt;=45),"45 DIAS",
IF(AND(J307&gt;=1,J307&lt;=60),"60 DIAS",
IF(AND(J307&gt;=1,J307&lt;=90),"90 DIAS",
"ACIMA DE 90 DIAS")))))</f>
        <v>ACIMA DE 90 DIAS</v>
      </c>
      <c r="T307" s="9" t="str">
        <f>UPPER(TEXT(Tabela27271516583029313531213[[#This Row],[Data de Cadastro]],"MMMM"))</f>
        <v>SETEMBRO</v>
      </c>
      <c r="U307" s="9" t="str">
        <f>UPPER(TEXT(Tabela27271516583029313531213[[#This Row],[Data de Cadastro]],"AAAA"))</f>
        <v>2023</v>
      </c>
      <c r="V307" s="9" t="str">
        <f>UPPER(TEXT(Tabela27271516583029313531213[[#This Row],[Data Última Compra]],"MMM/AAA"))</f>
        <v>JUL/2025</v>
      </c>
    </row>
    <row r="308" spans="1:22" x14ac:dyDescent="0.25">
      <c r="A308" s="3">
        <f t="shared" si="12"/>
        <v>1</v>
      </c>
      <c r="B308" s="3" t="s">
        <v>3972</v>
      </c>
      <c r="C308" s="4" t="s">
        <v>2853</v>
      </c>
      <c r="D308" s="4">
        <v>681361</v>
      </c>
      <c r="E308" s="4" t="s">
        <v>639</v>
      </c>
      <c r="F308" s="4" t="s">
        <v>17</v>
      </c>
      <c r="G308" s="4" t="s">
        <v>18</v>
      </c>
      <c r="H308" s="4" t="s">
        <v>3165</v>
      </c>
      <c r="I308" s="4" t="s">
        <v>640</v>
      </c>
      <c r="J308" s="4" t="s">
        <v>40</v>
      </c>
      <c r="K308" s="28" t="s">
        <v>21</v>
      </c>
      <c r="L308" s="28">
        <v>63</v>
      </c>
      <c r="M308" s="4">
        <v>1</v>
      </c>
      <c r="N308" s="5">
        <v>45182</v>
      </c>
      <c r="O308" s="10">
        <v>45806</v>
      </c>
      <c r="P308" s="6">
        <f t="shared" ca="1" si="13"/>
        <v>45876</v>
      </c>
      <c r="Q308" s="7" t="str">
        <f t="shared" ca="1" si="14"/>
        <v>2 ano(s)</v>
      </c>
      <c r="R308" s="9">
        <f ca="1">IFERROR(_xlfn.DAYS(Tabela27271516583029313531213[[#This Row],[DIA HOJE]],Tabela27271516583029313531213[[#This Row],[Data Última Compra]]),"0")</f>
        <v>70</v>
      </c>
      <c r="S308" s="8" t="str">
        <f>IF(OR(J308="-",J308=0),"NUNCA COMPROU",
IF(AND(J308&gt;=1,J308&lt;=30),"&lt;=30 DIAS",
IF(AND(J308&gt;=1,J308&lt;=45),"45 DIAS",
IF(AND(J308&gt;=1,J308&lt;=60),"60 DIAS",
IF(AND(J308&gt;=1,J308&lt;=90),"90 DIAS",
"ACIMA DE 90 DIAS")))))</f>
        <v>ACIMA DE 90 DIAS</v>
      </c>
      <c r="T308" s="9" t="str">
        <f>UPPER(TEXT(Tabela27271516583029313531213[[#This Row],[Data de Cadastro]],"MMMM"))</f>
        <v>SETEMBRO</v>
      </c>
      <c r="U308" s="9" t="str">
        <f>UPPER(TEXT(Tabela27271516583029313531213[[#This Row],[Data de Cadastro]],"AAAA"))</f>
        <v>2023</v>
      </c>
      <c r="V308" s="9" t="str">
        <f>UPPER(TEXT(Tabela27271516583029313531213[[#This Row],[Data Última Compra]],"MMM/AAA"))</f>
        <v>MAI/2025</v>
      </c>
    </row>
    <row r="309" spans="1:22" x14ac:dyDescent="0.25">
      <c r="A309" s="3">
        <f t="shared" si="12"/>
        <v>0</v>
      </c>
      <c r="B309" s="3" t="s">
        <v>3972</v>
      </c>
      <c r="C309" s="4" t="s">
        <v>2847</v>
      </c>
      <c r="D309" s="4">
        <v>682637</v>
      </c>
      <c r="E309" s="4" t="s">
        <v>642</v>
      </c>
      <c r="F309" s="4" t="s">
        <v>17</v>
      </c>
      <c r="G309" s="4" t="s">
        <v>18</v>
      </c>
      <c r="H309" s="4" t="s">
        <v>3167</v>
      </c>
      <c r="I309" s="4" t="s">
        <v>507</v>
      </c>
      <c r="J309" s="4" t="s">
        <v>40</v>
      </c>
      <c r="K309" s="28" t="s">
        <v>77</v>
      </c>
      <c r="L309" s="28">
        <v>100</v>
      </c>
      <c r="M309" s="4">
        <v>0</v>
      </c>
      <c r="N309" s="5">
        <v>45183</v>
      </c>
      <c r="O309" s="10">
        <v>45769</v>
      </c>
      <c r="P309" s="6">
        <f t="shared" ca="1" si="13"/>
        <v>45876</v>
      </c>
      <c r="Q309" s="7" t="str">
        <f t="shared" ca="1" si="14"/>
        <v>2 ano(s)</v>
      </c>
      <c r="R309" s="9">
        <f ca="1">IFERROR(_xlfn.DAYS(Tabela27271516583029313531213[[#This Row],[DIA HOJE]],Tabela27271516583029313531213[[#This Row],[Data Última Compra]]),"0")</f>
        <v>107</v>
      </c>
      <c r="S309" s="8" t="str">
        <f>IF(OR(J309="-",J309=0),"NUNCA COMPROU",
IF(AND(J309&gt;=1,J309&lt;=30),"&lt;=30 DIAS",
IF(AND(J309&gt;=1,J309&lt;=45),"45 DIAS",
IF(AND(J309&gt;=1,J309&lt;=60),"60 DIAS",
IF(AND(J309&gt;=1,J309&lt;=90),"90 DIAS",
"ACIMA DE 90 DIAS")))))</f>
        <v>ACIMA DE 90 DIAS</v>
      </c>
      <c r="T309" s="9" t="str">
        <f>UPPER(TEXT(Tabela27271516583029313531213[[#This Row],[Data de Cadastro]],"MMMM"))</f>
        <v>SETEMBRO</v>
      </c>
      <c r="U309" s="9" t="str">
        <f>UPPER(TEXT(Tabela27271516583029313531213[[#This Row],[Data de Cadastro]],"AAAA"))</f>
        <v>2023</v>
      </c>
      <c r="V309" s="9" t="str">
        <f>UPPER(TEXT(Tabela27271516583029313531213[[#This Row],[Data Última Compra]],"MMM/AAA"))</f>
        <v>ABR/2025</v>
      </c>
    </row>
    <row r="310" spans="1:22" x14ac:dyDescent="0.25">
      <c r="A310" s="3">
        <f t="shared" si="12"/>
        <v>0</v>
      </c>
      <c r="B310" s="3" t="s">
        <v>3972</v>
      </c>
      <c r="C310" s="4" t="s">
        <v>2847</v>
      </c>
      <c r="D310" s="4">
        <v>682606</v>
      </c>
      <c r="E310" s="4" t="s">
        <v>641</v>
      </c>
      <c r="F310" s="4" t="s">
        <v>17</v>
      </c>
      <c r="G310" s="4" t="s">
        <v>18</v>
      </c>
      <c r="H310" s="4" t="s">
        <v>3166</v>
      </c>
      <c r="I310" s="4" t="s">
        <v>411</v>
      </c>
      <c r="J310" s="4" t="s">
        <v>36</v>
      </c>
      <c r="K310" s="28" t="s">
        <v>31</v>
      </c>
      <c r="L310" s="28">
        <v>162</v>
      </c>
      <c r="M310" s="4">
        <v>0</v>
      </c>
      <c r="N310" s="5">
        <v>45183</v>
      </c>
      <c r="O310" s="10">
        <v>45707</v>
      </c>
      <c r="P310" s="6">
        <f t="shared" ca="1" si="13"/>
        <v>45876</v>
      </c>
      <c r="Q310" s="7" t="str">
        <f t="shared" ca="1" si="14"/>
        <v>2 ano(s)</v>
      </c>
      <c r="R310" s="9">
        <f ca="1">IFERROR(_xlfn.DAYS(Tabela27271516583029313531213[[#This Row],[DIA HOJE]],Tabela27271516583029313531213[[#This Row],[Data Última Compra]]),"0")</f>
        <v>169</v>
      </c>
      <c r="S310" s="8" t="str">
        <f>IF(OR(J310="-",J310=0),"NUNCA COMPROU",
IF(AND(J310&gt;=1,J310&lt;=30),"&lt;=30 DIAS",
IF(AND(J310&gt;=1,J310&lt;=45),"45 DIAS",
IF(AND(J310&gt;=1,J310&lt;=60),"60 DIAS",
IF(AND(J310&gt;=1,J310&lt;=90),"90 DIAS",
"ACIMA DE 90 DIAS")))))</f>
        <v>ACIMA DE 90 DIAS</v>
      </c>
      <c r="T310" s="9" t="str">
        <f>UPPER(TEXT(Tabela27271516583029313531213[[#This Row],[Data de Cadastro]],"MMMM"))</f>
        <v>SETEMBRO</v>
      </c>
      <c r="U310" s="9" t="str">
        <f>UPPER(TEXT(Tabela27271516583029313531213[[#This Row],[Data de Cadastro]],"AAAA"))</f>
        <v>2023</v>
      </c>
      <c r="V310" s="9" t="str">
        <f>UPPER(TEXT(Tabela27271516583029313531213[[#This Row],[Data Última Compra]],"MMM/AAA"))</f>
        <v>FEV/2025</v>
      </c>
    </row>
    <row r="311" spans="1:22" x14ac:dyDescent="0.25">
      <c r="A311" s="3">
        <f t="shared" si="12"/>
        <v>1</v>
      </c>
      <c r="B311" s="3" t="s">
        <v>3972</v>
      </c>
      <c r="C311" s="4" t="s">
        <v>2853</v>
      </c>
      <c r="D311" s="4">
        <v>683941</v>
      </c>
      <c r="E311" s="4" t="s">
        <v>643</v>
      </c>
      <c r="F311" s="4" t="s">
        <v>17</v>
      </c>
      <c r="G311" s="4" t="s">
        <v>18</v>
      </c>
      <c r="H311" s="4" t="s">
        <v>3168</v>
      </c>
      <c r="I311" s="4" t="s">
        <v>644</v>
      </c>
      <c r="J311" s="4" t="s">
        <v>24</v>
      </c>
      <c r="K311" s="28" t="s">
        <v>25</v>
      </c>
      <c r="L311" s="28">
        <v>64</v>
      </c>
      <c r="M311" s="4">
        <v>1</v>
      </c>
      <c r="N311" s="5">
        <v>45184</v>
      </c>
      <c r="O311" s="10">
        <v>45805</v>
      </c>
      <c r="P311" s="6">
        <f t="shared" ca="1" si="13"/>
        <v>45876</v>
      </c>
      <c r="Q311" s="7" t="str">
        <f t="shared" ca="1" si="14"/>
        <v>2 ano(s)</v>
      </c>
      <c r="R311" s="9">
        <f ca="1">IFERROR(_xlfn.DAYS(Tabela27271516583029313531213[[#This Row],[DIA HOJE]],Tabela27271516583029313531213[[#This Row],[Data Última Compra]]),"0")</f>
        <v>71</v>
      </c>
      <c r="S311" s="8" t="str">
        <f>IF(OR(J311="-",J311=0),"NUNCA COMPROU",
IF(AND(J311&gt;=1,J311&lt;=30),"&lt;=30 DIAS",
IF(AND(J311&gt;=1,J311&lt;=45),"45 DIAS",
IF(AND(J311&gt;=1,J311&lt;=60),"60 DIAS",
IF(AND(J311&gt;=1,J311&lt;=90),"90 DIAS",
"ACIMA DE 90 DIAS")))))</f>
        <v>ACIMA DE 90 DIAS</v>
      </c>
      <c r="T311" s="9" t="str">
        <f>UPPER(TEXT(Tabela27271516583029313531213[[#This Row],[Data de Cadastro]],"MMMM"))</f>
        <v>SETEMBRO</v>
      </c>
      <c r="U311" s="9" t="str">
        <f>UPPER(TEXT(Tabela27271516583029313531213[[#This Row],[Data de Cadastro]],"AAAA"))</f>
        <v>2023</v>
      </c>
      <c r="V311" s="9" t="str">
        <f>UPPER(TEXT(Tabela27271516583029313531213[[#This Row],[Data Última Compra]],"MMM/AAA"))</f>
        <v>MAI/2025</v>
      </c>
    </row>
    <row r="312" spans="1:22" x14ac:dyDescent="0.25">
      <c r="A312" s="3">
        <f t="shared" si="12"/>
        <v>0</v>
      </c>
      <c r="B312" s="3" t="s">
        <v>3972</v>
      </c>
      <c r="C312" s="4" t="s">
        <v>2847</v>
      </c>
      <c r="D312" s="4">
        <v>688424</v>
      </c>
      <c r="E312" s="4" t="s">
        <v>645</v>
      </c>
      <c r="F312" s="4" t="s">
        <v>55</v>
      </c>
      <c r="G312" s="4" t="s">
        <v>56</v>
      </c>
      <c r="H312" s="4" t="s">
        <v>3169</v>
      </c>
      <c r="I312" s="4" t="s">
        <v>646</v>
      </c>
      <c r="J312" s="4" t="s">
        <v>72</v>
      </c>
      <c r="K312" s="28" t="s">
        <v>73</v>
      </c>
      <c r="L312" s="28">
        <v>681</v>
      </c>
      <c r="M312" s="4">
        <v>0</v>
      </c>
      <c r="N312" s="5">
        <v>45187</v>
      </c>
      <c r="O312" s="10">
        <v>45188</v>
      </c>
      <c r="P312" s="6">
        <f t="shared" ca="1" si="13"/>
        <v>45876</v>
      </c>
      <c r="Q312" s="7" t="str">
        <f t="shared" ca="1" si="14"/>
        <v>2 ano(s)</v>
      </c>
      <c r="R312" s="9">
        <f ca="1">IFERROR(_xlfn.DAYS(Tabela27271516583029313531213[[#This Row],[DIA HOJE]],Tabela27271516583029313531213[[#This Row],[Data Última Compra]]),"0")</f>
        <v>688</v>
      </c>
      <c r="S312" s="8" t="str">
        <f>IF(OR(J312="-",J312=0),"NUNCA COMPROU",
IF(AND(J312&gt;=1,J312&lt;=30),"&lt;=30 DIAS",
IF(AND(J312&gt;=1,J312&lt;=45),"45 DIAS",
IF(AND(J312&gt;=1,J312&lt;=60),"60 DIAS",
IF(AND(J312&gt;=1,J312&lt;=90),"90 DIAS",
"ACIMA DE 90 DIAS")))))</f>
        <v>ACIMA DE 90 DIAS</v>
      </c>
      <c r="T312" s="9" t="str">
        <f>UPPER(TEXT(Tabela27271516583029313531213[[#This Row],[Data de Cadastro]],"MMMM"))</f>
        <v>SETEMBRO</v>
      </c>
      <c r="U312" s="9" t="str">
        <f>UPPER(TEXT(Tabela27271516583029313531213[[#This Row],[Data de Cadastro]],"AAAA"))</f>
        <v>2023</v>
      </c>
      <c r="V312" s="9" t="str">
        <f>UPPER(TEXT(Tabela27271516583029313531213[[#This Row],[Data Última Compra]],"MMM/AAA"))</f>
        <v>SET/2023</v>
      </c>
    </row>
    <row r="313" spans="1:22" x14ac:dyDescent="0.25">
      <c r="A313" s="3">
        <f t="shared" si="12"/>
        <v>0</v>
      </c>
      <c r="B313" s="3" t="s">
        <v>3972</v>
      </c>
      <c r="C313" s="4" t="s">
        <v>2847</v>
      </c>
      <c r="D313" s="4">
        <v>688476</v>
      </c>
      <c r="E313" s="4" t="s">
        <v>647</v>
      </c>
      <c r="F313" s="4" t="s">
        <v>17</v>
      </c>
      <c r="G313" s="4" t="s">
        <v>18</v>
      </c>
      <c r="H313" s="4" t="s">
        <v>3170</v>
      </c>
      <c r="I313" s="4" t="s">
        <v>648</v>
      </c>
      <c r="J313" s="4" t="s">
        <v>36</v>
      </c>
      <c r="K313" s="28" t="s">
        <v>77</v>
      </c>
      <c r="L313" s="28">
        <v>286</v>
      </c>
      <c r="M313" s="4">
        <v>0</v>
      </c>
      <c r="N313" s="5">
        <v>45187</v>
      </c>
      <c r="O313" s="10">
        <v>45583</v>
      </c>
      <c r="P313" s="6">
        <f t="shared" ca="1" si="13"/>
        <v>45876</v>
      </c>
      <c r="Q313" s="7" t="str">
        <f t="shared" ca="1" si="14"/>
        <v>2 ano(s)</v>
      </c>
      <c r="R313" s="9">
        <f ca="1">IFERROR(_xlfn.DAYS(Tabela27271516583029313531213[[#This Row],[DIA HOJE]],Tabela27271516583029313531213[[#This Row],[Data Última Compra]]),"0")</f>
        <v>293</v>
      </c>
      <c r="S313" s="8" t="str">
        <f>IF(OR(J313="-",J313=0),"NUNCA COMPROU",
IF(AND(J313&gt;=1,J313&lt;=30),"&lt;=30 DIAS",
IF(AND(J313&gt;=1,J313&lt;=45),"45 DIAS",
IF(AND(J313&gt;=1,J313&lt;=60),"60 DIAS",
IF(AND(J313&gt;=1,J313&lt;=90),"90 DIAS",
"ACIMA DE 90 DIAS")))))</f>
        <v>ACIMA DE 90 DIAS</v>
      </c>
      <c r="T313" s="9" t="str">
        <f>UPPER(TEXT(Tabela27271516583029313531213[[#This Row],[Data de Cadastro]],"MMMM"))</f>
        <v>SETEMBRO</v>
      </c>
      <c r="U313" s="9" t="str">
        <f>UPPER(TEXT(Tabela27271516583029313531213[[#This Row],[Data de Cadastro]],"AAAA"))</f>
        <v>2023</v>
      </c>
      <c r="V313" s="9" t="str">
        <f>UPPER(TEXT(Tabela27271516583029313531213[[#This Row],[Data Última Compra]],"MMM/AAA"))</f>
        <v>OUT/2024</v>
      </c>
    </row>
    <row r="314" spans="1:22" x14ac:dyDescent="0.25">
      <c r="A314" s="3">
        <f t="shared" si="12"/>
        <v>1</v>
      </c>
      <c r="B314" s="3" t="s">
        <v>3972</v>
      </c>
      <c r="C314" s="4" t="s">
        <v>2853</v>
      </c>
      <c r="D314" s="4">
        <v>688480</v>
      </c>
      <c r="E314" s="4" t="s">
        <v>649</v>
      </c>
      <c r="F314" s="4" t="s">
        <v>17</v>
      </c>
      <c r="G314" s="4" t="s">
        <v>18</v>
      </c>
      <c r="H314" s="4" t="s">
        <v>3171</v>
      </c>
      <c r="I314" s="4" t="s">
        <v>650</v>
      </c>
      <c r="J314" s="4" t="s">
        <v>40</v>
      </c>
      <c r="K314" s="28" t="s">
        <v>59</v>
      </c>
      <c r="L314" s="28">
        <v>63</v>
      </c>
      <c r="M314" s="4">
        <v>1</v>
      </c>
      <c r="N314" s="5">
        <v>45187</v>
      </c>
      <c r="O314" s="10">
        <v>45806</v>
      </c>
      <c r="P314" s="6">
        <f t="shared" ca="1" si="13"/>
        <v>45876</v>
      </c>
      <c r="Q314" s="7" t="str">
        <f t="shared" ca="1" si="14"/>
        <v>2 ano(s)</v>
      </c>
      <c r="R314" s="9">
        <f ca="1">IFERROR(_xlfn.DAYS(Tabela27271516583029313531213[[#This Row],[DIA HOJE]],Tabela27271516583029313531213[[#This Row],[Data Última Compra]]),"0")</f>
        <v>70</v>
      </c>
      <c r="S314" s="8" t="str">
        <f>IF(OR(J314="-",J314=0),"NUNCA COMPROU",
IF(AND(J314&gt;=1,J314&lt;=30),"&lt;=30 DIAS",
IF(AND(J314&gt;=1,J314&lt;=45),"45 DIAS",
IF(AND(J314&gt;=1,J314&lt;=60),"60 DIAS",
IF(AND(J314&gt;=1,J314&lt;=90),"90 DIAS",
"ACIMA DE 90 DIAS")))))</f>
        <v>ACIMA DE 90 DIAS</v>
      </c>
      <c r="T314" s="9" t="str">
        <f>UPPER(TEXT(Tabela27271516583029313531213[[#This Row],[Data de Cadastro]],"MMMM"))</f>
        <v>SETEMBRO</v>
      </c>
      <c r="U314" s="9" t="str">
        <f>UPPER(TEXT(Tabela27271516583029313531213[[#This Row],[Data de Cadastro]],"AAAA"))</f>
        <v>2023</v>
      </c>
      <c r="V314" s="9" t="str">
        <f>UPPER(TEXT(Tabela27271516583029313531213[[#This Row],[Data Última Compra]],"MMM/AAA"))</f>
        <v>MAI/2025</v>
      </c>
    </row>
    <row r="315" spans="1:22" x14ac:dyDescent="0.25">
      <c r="A315" s="3">
        <f t="shared" si="12"/>
        <v>0</v>
      </c>
      <c r="B315" s="3" t="s">
        <v>3972</v>
      </c>
      <c r="C315" s="4" t="s">
        <v>2847</v>
      </c>
      <c r="D315" s="4">
        <v>689476</v>
      </c>
      <c r="E315" s="4" t="s">
        <v>651</v>
      </c>
      <c r="F315" s="4" t="s">
        <v>17</v>
      </c>
      <c r="G315" s="4" t="s">
        <v>18</v>
      </c>
      <c r="H315" s="4" t="s">
        <v>3172</v>
      </c>
      <c r="I315" s="4" t="s">
        <v>652</v>
      </c>
      <c r="J315" s="4" t="s">
        <v>72</v>
      </c>
      <c r="K315" s="28" t="s">
        <v>73</v>
      </c>
      <c r="L315" s="28">
        <v>99</v>
      </c>
      <c r="M315" s="4">
        <v>0</v>
      </c>
      <c r="N315" s="5">
        <v>45188</v>
      </c>
      <c r="O315" s="10">
        <v>45770</v>
      </c>
      <c r="P315" s="6">
        <f t="shared" ca="1" si="13"/>
        <v>45876</v>
      </c>
      <c r="Q315" s="7" t="str">
        <f t="shared" ca="1" si="14"/>
        <v>2 ano(s)</v>
      </c>
      <c r="R315" s="9">
        <f ca="1">IFERROR(_xlfn.DAYS(Tabela27271516583029313531213[[#This Row],[DIA HOJE]],Tabela27271516583029313531213[[#This Row],[Data Última Compra]]),"0")</f>
        <v>106</v>
      </c>
      <c r="S315" s="8" t="str">
        <f>IF(OR(J315="-",J315=0),"NUNCA COMPROU",
IF(AND(J315&gt;=1,J315&lt;=30),"&lt;=30 DIAS",
IF(AND(J315&gt;=1,J315&lt;=45),"45 DIAS",
IF(AND(J315&gt;=1,J315&lt;=60),"60 DIAS",
IF(AND(J315&gt;=1,J315&lt;=90),"90 DIAS",
"ACIMA DE 90 DIAS")))))</f>
        <v>ACIMA DE 90 DIAS</v>
      </c>
      <c r="T315" s="9" t="str">
        <f>UPPER(TEXT(Tabela27271516583029313531213[[#This Row],[Data de Cadastro]],"MMMM"))</f>
        <v>SETEMBRO</v>
      </c>
      <c r="U315" s="9" t="str">
        <f>UPPER(TEXT(Tabela27271516583029313531213[[#This Row],[Data de Cadastro]],"AAAA"))</f>
        <v>2023</v>
      </c>
      <c r="V315" s="9" t="str">
        <f>UPPER(TEXT(Tabela27271516583029313531213[[#This Row],[Data Última Compra]],"MMM/AAA"))</f>
        <v>ABR/2025</v>
      </c>
    </row>
    <row r="316" spans="1:22" x14ac:dyDescent="0.25">
      <c r="A316" s="3" t="str">
        <f t="shared" si="12"/>
        <v>&gt;=3</v>
      </c>
      <c r="B316" s="3" t="s">
        <v>3972</v>
      </c>
      <c r="C316" s="4" t="s">
        <v>2849</v>
      </c>
      <c r="D316" s="4">
        <v>689547</v>
      </c>
      <c r="E316" s="4" t="s">
        <v>655</v>
      </c>
      <c r="F316" s="4" t="s">
        <v>17</v>
      </c>
      <c r="G316" s="4" t="s">
        <v>18</v>
      </c>
      <c r="H316" s="4" t="s">
        <v>3174</v>
      </c>
      <c r="I316" s="4" t="s">
        <v>351</v>
      </c>
      <c r="J316" s="4" t="s">
        <v>30</v>
      </c>
      <c r="K316" s="28" t="s">
        <v>21</v>
      </c>
      <c r="L316" s="28">
        <v>3</v>
      </c>
      <c r="M316" s="4">
        <v>4</v>
      </c>
      <c r="N316" s="5">
        <v>45188</v>
      </c>
      <c r="O316" s="10">
        <v>45866</v>
      </c>
      <c r="P316" s="6">
        <f t="shared" ca="1" si="13"/>
        <v>45876</v>
      </c>
      <c r="Q316" s="7" t="str">
        <f t="shared" ca="1" si="14"/>
        <v>2 ano(s)</v>
      </c>
      <c r="R316" s="9">
        <f ca="1">IFERROR(_xlfn.DAYS(Tabela27271516583029313531213[[#This Row],[DIA HOJE]],Tabela27271516583029313531213[[#This Row],[Data Última Compra]]),"0")</f>
        <v>10</v>
      </c>
      <c r="S316" s="8" t="str">
        <f>IF(OR(J316="-",J316=0),"NUNCA COMPROU",
IF(AND(J316&gt;=1,J316&lt;=30),"&lt;=30 DIAS",
IF(AND(J316&gt;=1,J316&lt;=45),"45 DIAS",
IF(AND(J316&gt;=1,J316&lt;=60),"60 DIAS",
IF(AND(J316&gt;=1,J316&lt;=90),"90 DIAS",
"ACIMA DE 90 DIAS")))))</f>
        <v>ACIMA DE 90 DIAS</v>
      </c>
      <c r="T316" s="9" t="str">
        <f>UPPER(TEXT(Tabela27271516583029313531213[[#This Row],[Data de Cadastro]],"MMMM"))</f>
        <v>SETEMBRO</v>
      </c>
      <c r="U316" s="9" t="str">
        <f>UPPER(TEXT(Tabela27271516583029313531213[[#This Row],[Data de Cadastro]],"AAAA"))</f>
        <v>2023</v>
      </c>
      <c r="V316" s="9" t="str">
        <f>UPPER(TEXT(Tabela27271516583029313531213[[#This Row],[Data Última Compra]],"MMM/AAA"))</f>
        <v>JUL/2025</v>
      </c>
    </row>
    <row r="317" spans="1:22" x14ac:dyDescent="0.25">
      <c r="A317" s="3" t="str">
        <f t="shared" si="12"/>
        <v>&gt;=3</v>
      </c>
      <c r="B317" s="3" t="s">
        <v>3972</v>
      </c>
      <c r="C317" s="4" t="s">
        <v>2849</v>
      </c>
      <c r="D317" s="4">
        <v>689599</v>
      </c>
      <c r="E317" s="4" t="s">
        <v>656</v>
      </c>
      <c r="F317" s="4" t="s">
        <v>17</v>
      </c>
      <c r="G317" s="4" t="s">
        <v>18</v>
      </c>
      <c r="H317" s="4" t="s">
        <v>3175</v>
      </c>
      <c r="I317" s="4" t="s">
        <v>657</v>
      </c>
      <c r="J317" s="4" t="s">
        <v>36</v>
      </c>
      <c r="K317" s="28" t="s">
        <v>21</v>
      </c>
      <c r="L317" s="28">
        <v>8</v>
      </c>
      <c r="M317" s="4">
        <v>4</v>
      </c>
      <c r="N317" s="5">
        <v>45188</v>
      </c>
      <c r="O317" s="10">
        <v>45861</v>
      </c>
      <c r="P317" s="6">
        <f t="shared" ca="1" si="13"/>
        <v>45876</v>
      </c>
      <c r="Q317" s="7" t="str">
        <f t="shared" ca="1" si="14"/>
        <v>2 ano(s)</v>
      </c>
      <c r="R317" s="9">
        <f ca="1">IFERROR(_xlfn.DAYS(Tabela27271516583029313531213[[#This Row],[DIA HOJE]],Tabela27271516583029313531213[[#This Row],[Data Última Compra]]),"0")</f>
        <v>15</v>
      </c>
      <c r="S317" s="8" t="str">
        <f>IF(OR(J317="-",J317=0),"NUNCA COMPROU",
IF(AND(J317&gt;=1,J317&lt;=30),"&lt;=30 DIAS",
IF(AND(J317&gt;=1,J317&lt;=45),"45 DIAS",
IF(AND(J317&gt;=1,J317&lt;=60),"60 DIAS",
IF(AND(J317&gt;=1,J317&lt;=90),"90 DIAS",
"ACIMA DE 90 DIAS")))))</f>
        <v>ACIMA DE 90 DIAS</v>
      </c>
      <c r="T317" s="9" t="str">
        <f>UPPER(TEXT(Tabela27271516583029313531213[[#This Row],[Data de Cadastro]],"MMMM"))</f>
        <v>SETEMBRO</v>
      </c>
      <c r="U317" s="9" t="str">
        <f>UPPER(TEXT(Tabela27271516583029313531213[[#This Row],[Data de Cadastro]],"AAAA"))</f>
        <v>2023</v>
      </c>
      <c r="V317" s="9" t="str">
        <f>UPPER(TEXT(Tabela27271516583029313531213[[#This Row],[Data Última Compra]],"MMM/AAA"))</f>
        <v>JUL/2025</v>
      </c>
    </row>
    <row r="318" spans="1:22" x14ac:dyDescent="0.25">
      <c r="A318" s="3">
        <f t="shared" si="12"/>
        <v>0</v>
      </c>
      <c r="B318" s="3" t="s">
        <v>3972</v>
      </c>
      <c r="C318" s="4" t="s">
        <v>6416</v>
      </c>
      <c r="D318" s="4">
        <v>689480</v>
      </c>
      <c r="E318" s="4" t="s">
        <v>653</v>
      </c>
      <c r="F318" s="4" t="s">
        <v>55</v>
      </c>
      <c r="G318" s="4" t="s">
        <v>65</v>
      </c>
      <c r="H318" s="4" t="s">
        <v>3173</v>
      </c>
      <c r="I318" s="4" t="s">
        <v>654</v>
      </c>
      <c r="J318" s="4" t="s">
        <v>36</v>
      </c>
      <c r="K318" s="28" t="s">
        <v>77</v>
      </c>
      <c r="L318" s="28">
        <v>0</v>
      </c>
      <c r="M318" s="4">
        <v>0</v>
      </c>
      <c r="N318" s="5">
        <v>45188</v>
      </c>
      <c r="O318" s="10" t="s">
        <v>6415</v>
      </c>
      <c r="P318" s="6">
        <f t="shared" ca="1" si="13"/>
        <v>45876</v>
      </c>
      <c r="Q318" s="7" t="str">
        <f t="shared" ca="1" si="14"/>
        <v>2 ano(s)</v>
      </c>
      <c r="R318" s="9" t="str">
        <f ca="1">IFERROR(_xlfn.DAYS(Tabela27271516583029313531213[[#This Row],[DIA HOJE]],Tabela27271516583029313531213[[#This Row],[Data Última Compra]]),"0")</f>
        <v>0</v>
      </c>
      <c r="S318" s="8" t="str">
        <f>IF(OR(J318="-",J318=0),"NUNCA COMPROU",
IF(AND(J318&gt;=1,J318&lt;=30),"&lt;=30 DIAS",
IF(AND(J318&gt;=1,J318&lt;=45),"45 DIAS",
IF(AND(J318&gt;=1,J318&lt;=60),"60 DIAS",
IF(AND(J318&gt;=1,J318&lt;=90),"90 DIAS",
"ACIMA DE 90 DIAS")))))</f>
        <v>ACIMA DE 90 DIAS</v>
      </c>
      <c r="T318" s="9" t="str">
        <f>UPPER(TEXT(Tabela27271516583029313531213[[#This Row],[Data de Cadastro]],"MMMM"))</f>
        <v>SETEMBRO</v>
      </c>
      <c r="U318" s="9" t="str">
        <f>UPPER(TEXT(Tabela27271516583029313531213[[#This Row],[Data de Cadastro]],"AAAA"))</f>
        <v>2023</v>
      </c>
      <c r="V318" s="9" t="str">
        <f>UPPER(TEXT(Tabela27271516583029313531213[[#This Row],[Data Última Compra]],"MMM/AAA"))</f>
        <v>-</v>
      </c>
    </row>
    <row r="319" spans="1:22" x14ac:dyDescent="0.25">
      <c r="A319" s="3" t="str">
        <f t="shared" si="12"/>
        <v>&gt;=3</v>
      </c>
      <c r="B319" s="3" t="s">
        <v>3972</v>
      </c>
      <c r="C319" s="4" t="s">
        <v>2849</v>
      </c>
      <c r="D319" s="4">
        <v>690844</v>
      </c>
      <c r="E319" s="4" t="s">
        <v>662</v>
      </c>
      <c r="F319" s="4" t="s">
        <v>17</v>
      </c>
      <c r="G319" s="4" t="s">
        <v>18</v>
      </c>
      <c r="H319" s="4" t="s">
        <v>3178</v>
      </c>
      <c r="I319" s="4" t="s">
        <v>663</v>
      </c>
      <c r="J319" s="4" t="s">
        <v>76</v>
      </c>
      <c r="K319" s="28" t="s">
        <v>77</v>
      </c>
      <c r="L319" s="28">
        <v>3</v>
      </c>
      <c r="M319" s="4">
        <v>6</v>
      </c>
      <c r="N319" s="5">
        <v>45189</v>
      </c>
      <c r="O319" s="10">
        <v>45866</v>
      </c>
      <c r="P319" s="6">
        <f t="shared" ca="1" si="13"/>
        <v>45876</v>
      </c>
      <c r="Q319" s="7" t="str">
        <f t="shared" ca="1" si="14"/>
        <v>2 ano(s)</v>
      </c>
      <c r="R319" s="9">
        <f ca="1">IFERROR(_xlfn.DAYS(Tabela27271516583029313531213[[#This Row],[DIA HOJE]],Tabela27271516583029313531213[[#This Row],[Data Última Compra]]),"0")</f>
        <v>10</v>
      </c>
      <c r="S319" s="8" t="str">
        <f>IF(OR(J319="-",J319=0),"NUNCA COMPROU",
IF(AND(J319&gt;=1,J319&lt;=30),"&lt;=30 DIAS",
IF(AND(J319&gt;=1,J319&lt;=45),"45 DIAS",
IF(AND(J319&gt;=1,J319&lt;=60),"60 DIAS",
IF(AND(J319&gt;=1,J319&lt;=90),"90 DIAS",
"ACIMA DE 90 DIAS")))))</f>
        <v>ACIMA DE 90 DIAS</v>
      </c>
      <c r="T319" s="9" t="str">
        <f>UPPER(TEXT(Tabela27271516583029313531213[[#This Row],[Data de Cadastro]],"MMMM"))</f>
        <v>SETEMBRO</v>
      </c>
      <c r="U319" s="9" t="str">
        <f>UPPER(TEXT(Tabela27271516583029313531213[[#This Row],[Data de Cadastro]],"AAAA"))</f>
        <v>2023</v>
      </c>
      <c r="V319" s="9" t="str">
        <f>UPPER(TEXT(Tabela27271516583029313531213[[#This Row],[Data Última Compra]],"MMM/AAA"))</f>
        <v>JUL/2025</v>
      </c>
    </row>
    <row r="320" spans="1:22" x14ac:dyDescent="0.25">
      <c r="A320" s="3" t="str">
        <f t="shared" si="12"/>
        <v>&gt;=3</v>
      </c>
      <c r="B320" s="3" t="s">
        <v>3972</v>
      </c>
      <c r="C320" s="4" t="s">
        <v>2849</v>
      </c>
      <c r="D320" s="4">
        <v>690809</v>
      </c>
      <c r="E320" s="4" t="s">
        <v>658</v>
      </c>
      <c r="F320" s="4" t="s">
        <v>17</v>
      </c>
      <c r="G320" s="4" t="s">
        <v>18</v>
      </c>
      <c r="H320" s="4" t="s">
        <v>3176</v>
      </c>
      <c r="I320" s="4" t="s">
        <v>659</v>
      </c>
      <c r="J320" s="4" t="s">
        <v>76</v>
      </c>
      <c r="K320" s="28" t="s">
        <v>77</v>
      </c>
      <c r="L320" s="28">
        <v>14</v>
      </c>
      <c r="M320" s="4">
        <v>4</v>
      </c>
      <c r="N320" s="5">
        <v>45189</v>
      </c>
      <c r="O320" s="10">
        <v>45855</v>
      </c>
      <c r="P320" s="6">
        <f t="shared" ca="1" si="13"/>
        <v>45876</v>
      </c>
      <c r="Q320" s="7" t="str">
        <f t="shared" ca="1" si="14"/>
        <v>2 ano(s)</v>
      </c>
      <c r="R320" s="9">
        <f ca="1">IFERROR(_xlfn.DAYS(Tabela27271516583029313531213[[#This Row],[DIA HOJE]],Tabela27271516583029313531213[[#This Row],[Data Última Compra]]),"0")</f>
        <v>21</v>
      </c>
      <c r="S320" s="8" t="str">
        <f>IF(OR(J320="-",J320=0),"NUNCA COMPROU",
IF(AND(J320&gt;=1,J320&lt;=30),"&lt;=30 DIAS",
IF(AND(J320&gt;=1,J320&lt;=45),"45 DIAS",
IF(AND(J320&gt;=1,J320&lt;=60),"60 DIAS",
IF(AND(J320&gt;=1,J320&lt;=90),"90 DIAS",
"ACIMA DE 90 DIAS")))))</f>
        <v>ACIMA DE 90 DIAS</v>
      </c>
      <c r="T320" s="9" t="str">
        <f>UPPER(TEXT(Tabela27271516583029313531213[[#This Row],[Data de Cadastro]],"MMMM"))</f>
        <v>SETEMBRO</v>
      </c>
      <c r="U320" s="9" t="str">
        <f>UPPER(TEXT(Tabela27271516583029313531213[[#This Row],[Data de Cadastro]],"AAAA"))</f>
        <v>2023</v>
      </c>
      <c r="V320" s="9" t="str">
        <f>UPPER(TEXT(Tabela27271516583029313531213[[#This Row],[Data Última Compra]],"MMM/AAA"))</f>
        <v>JUL/2025</v>
      </c>
    </row>
    <row r="321" spans="1:22" x14ac:dyDescent="0.25">
      <c r="A321" s="3">
        <f t="shared" si="12"/>
        <v>0</v>
      </c>
      <c r="B321" s="3" t="s">
        <v>3972</v>
      </c>
      <c r="C321" s="4" t="s">
        <v>6416</v>
      </c>
      <c r="D321" s="4">
        <v>690842</v>
      </c>
      <c r="E321" s="4" t="s">
        <v>660</v>
      </c>
      <c r="F321" s="4" t="s">
        <v>55</v>
      </c>
      <c r="G321" s="4" t="s">
        <v>65</v>
      </c>
      <c r="H321" s="4" t="s">
        <v>3177</v>
      </c>
      <c r="I321" s="4" t="s">
        <v>661</v>
      </c>
      <c r="J321" s="4" t="s">
        <v>36</v>
      </c>
      <c r="K321" s="28" t="s">
        <v>77</v>
      </c>
      <c r="L321" s="28">
        <v>0</v>
      </c>
      <c r="M321" s="4">
        <v>0</v>
      </c>
      <c r="N321" s="5">
        <v>45189</v>
      </c>
      <c r="O321" s="10" t="s">
        <v>6415</v>
      </c>
      <c r="P321" s="6">
        <f t="shared" ca="1" si="13"/>
        <v>45876</v>
      </c>
      <c r="Q321" s="7" t="str">
        <f t="shared" ca="1" si="14"/>
        <v>2 ano(s)</v>
      </c>
      <c r="R321" s="9" t="str">
        <f ca="1">IFERROR(_xlfn.DAYS(Tabela27271516583029313531213[[#This Row],[DIA HOJE]],Tabela27271516583029313531213[[#This Row],[Data Última Compra]]),"0")</f>
        <v>0</v>
      </c>
      <c r="S321" s="8" t="str">
        <f>IF(OR(J321="-",J321=0),"NUNCA COMPROU",
IF(AND(J321&gt;=1,J321&lt;=30),"&lt;=30 DIAS",
IF(AND(J321&gt;=1,J321&lt;=45),"45 DIAS",
IF(AND(J321&gt;=1,J321&lt;=60),"60 DIAS",
IF(AND(J321&gt;=1,J321&lt;=90),"90 DIAS",
"ACIMA DE 90 DIAS")))))</f>
        <v>ACIMA DE 90 DIAS</v>
      </c>
      <c r="T321" s="9" t="str">
        <f>UPPER(TEXT(Tabela27271516583029313531213[[#This Row],[Data de Cadastro]],"MMMM"))</f>
        <v>SETEMBRO</v>
      </c>
      <c r="U321" s="9" t="str">
        <f>UPPER(TEXT(Tabela27271516583029313531213[[#This Row],[Data de Cadastro]],"AAAA"))</f>
        <v>2023</v>
      </c>
      <c r="V321" s="9" t="str">
        <f>UPPER(TEXT(Tabela27271516583029313531213[[#This Row],[Data Última Compra]],"MMM/AAA"))</f>
        <v>-</v>
      </c>
    </row>
    <row r="322" spans="1:22" x14ac:dyDescent="0.25">
      <c r="A322" s="3">
        <f t="shared" ref="A322:A385" si="15">IF(M322&gt;=3,"&gt;=3",M322)</f>
        <v>0</v>
      </c>
      <c r="B322" s="3" t="s">
        <v>3972</v>
      </c>
      <c r="C322" s="4" t="s">
        <v>2847</v>
      </c>
      <c r="D322" s="4">
        <v>692120</v>
      </c>
      <c r="E322" s="4" t="s">
        <v>666</v>
      </c>
      <c r="F322" s="4" t="s">
        <v>17</v>
      </c>
      <c r="G322" s="4" t="s">
        <v>18</v>
      </c>
      <c r="H322" s="4" t="s">
        <v>3180</v>
      </c>
      <c r="I322" s="4" t="s">
        <v>667</v>
      </c>
      <c r="J322" s="4" t="s">
        <v>40</v>
      </c>
      <c r="K322" s="28" t="s">
        <v>46</v>
      </c>
      <c r="L322" s="28">
        <v>260</v>
      </c>
      <c r="M322" s="4">
        <v>0</v>
      </c>
      <c r="N322" s="5">
        <v>45190</v>
      </c>
      <c r="O322" s="10">
        <v>45609</v>
      </c>
      <c r="P322" s="6">
        <f t="shared" ref="P322:P385" ca="1" si="16">TODAY()</f>
        <v>45876</v>
      </c>
      <c r="Q322" s="7" t="str">
        <f t="shared" ref="Q322:Q385" ca="1" si="17">IF(_xlfn.DAYS(P322,N322) = 0, "Abriu a menos de 1 semana",
IF(_xlfn.DAYS(P322,N322) &lt; 360, "Menos de um ano",
ROUND(_xlfn.DAYS(P322,N322) / 360, 0) &amp; " ano(s)"))</f>
        <v>2 ano(s)</v>
      </c>
      <c r="R322" s="9">
        <f ca="1">IFERROR(_xlfn.DAYS(Tabela27271516583029313531213[[#This Row],[DIA HOJE]],Tabela27271516583029313531213[[#This Row],[Data Última Compra]]),"0")</f>
        <v>267</v>
      </c>
      <c r="S322" s="8" t="str">
        <f>IF(OR(J322="-",J322=0),"NUNCA COMPROU",
IF(AND(J322&gt;=1,J322&lt;=30),"&lt;=30 DIAS",
IF(AND(J322&gt;=1,J322&lt;=45),"45 DIAS",
IF(AND(J322&gt;=1,J322&lt;=60),"60 DIAS",
IF(AND(J322&gt;=1,J322&lt;=90),"90 DIAS",
"ACIMA DE 90 DIAS")))))</f>
        <v>ACIMA DE 90 DIAS</v>
      </c>
      <c r="T322" s="9" t="str">
        <f>UPPER(TEXT(Tabela27271516583029313531213[[#This Row],[Data de Cadastro]],"MMMM"))</f>
        <v>SETEMBRO</v>
      </c>
      <c r="U322" s="9" t="str">
        <f>UPPER(TEXT(Tabela27271516583029313531213[[#This Row],[Data de Cadastro]],"AAAA"))</f>
        <v>2023</v>
      </c>
      <c r="V322" s="9" t="str">
        <f>UPPER(TEXT(Tabela27271516583029313531213[[#This Row],[Data Última Compra]],"MMM/AAA"))</f>
        <v>NOV/2024</v>
      </c>
    </row>
    <row r="323" spans="1:22" x14ac:dyDescent="0.25">
      <c r="A323" s="3">
        <f t="shared" si="15"/>
        <v>0</v>
      </c>
      <c r="B323" s="3" t="s">
        <v>3972</v>
      </c>
      <c r="C323" s="4" t="s">
        <v>2847</v>
      </c>
      <c r="D323" s="4">
        <v>692043</v>
      </c>
      <c r="E323" s="4" t="s">
        <v>664</v>
      </c>
      <c r="F323" s="4" t="s">
        <v>55</v>
      </c>
      <c r="G323" s="4" t="s">
        <v>65</v>
      </c>
      <c r="H323" s="4" t="s">
        <v>3179</v>
      </c>
      <c r="I323" s="4" t="s">
        <v>665</v>
      </c>
      <c r="J323" s="4" t="s">
        <v>30</v>
      </c>
      <c r="K323" s="28" t="s">
        <v>59</v>
      </c>
      <c r="L323" s="28">
        <v>674</v>
      </c>
      <c r="M323" s="4">
        <v>0</v>
      </c>
      <c r="N323" s="5">
        <v>45190</v>
      </c>
      <c r="O323" s="10">
        <v>45195</v>
      </c>
      <c r="P323" s="6">
        <f t="shared" ca="1" si="16"/>
        <v>45876</v>
      </c>
      <c r="Q323" s="7" t="str">
        <f t="shared" ca="1" si="17"/>
        <v>2 ano(s)</v>
      </c>
      <c r="R323" s="9">
        <f ca="1">IFERROR(_xlfn.DAYS(Tabela27271516583029313531213[[#This Row],[DIA HOJE]],Tabela27271516583029313531213[[#This Row],[Data Última Compra]]),"0")</f>
        <v>681</v>
      </c>
      <c r="S323" s="8" t="str">
        <f>IF(OR(J323="-",J323=0),"NUNCA COMPROU",
IF(AND(J323&gt;=1,J323&lt;=30),"&lt;=30 DIAS",
IF(AND(J323&gt;=1,J323&lt;=45),"45 DIAS",
IF(AND(J323&gt;=1,J323&lt;=60),"60 DIAS",
IF(AND(J323&gt;=1,J323&lt;=90),"90 DIAS",
"ACIMA DE 90 DIAS")))))</f>
        <v>ACIMA DE 90 DIAS</v>
      </c>
      <c r="T323" s="9" t="str">
        <f>UPPER(TEXT(Tabela27271516583029313531213[[#This Row],[Data de Cadastro]],"MMMM"))</f>
        <v>SETEMBRO</v>
      </c>
      <c r="U323" s="9" t="str">
        <f>UPPER(TEXT(Tabela27271516583029313531213[[#This Row],[Data de Cadastro]],"AAAA"))</f>
        <v>2023</v>
      </c>
      <c r="V323" s="9" t="str">
        <f>UPPER(TEXT(Tabela27271516583029313531213[[#This Row],[Data Última Compra]],"MMM/AAA"))</f>
        <v>SET/2023</v>
      </c>
    </row>
    <row r="324" spans="1:22" x14ac:dyDescent="0.25">
      <c r="A324" s="3">
        <f t="shared" si="15"/>
        <v>0</v>
      </c>
      <c r="B324" s="3" t="s">
        <v>3972</v>
      </c>
      <c r="C324" s="4" t="s">
        <v>2847</v>
      </c>
      <c r="D324" s="4">
        <v>693479</v>
      </c>
      <c r="E324" s="4" t="s">
        <v>668</v>
      </c>
      <c r="F324" s="4" t="s">
        <v>55</v>
      </c>
      <c r="G324" s="4" t="s">
        <v>56</v>
      </c>
      <c r="H324" s="4" t="s">
        <v>3181</v>
      </c>
      <c r="I324" s="4" t="s">
        <v>669</v>
      </c>
      <c r="J324" s="4" t="s">
        <v>72</v>
      </c>
      <c r="K324" s="28" t="s">
        <v>73</v>
      </c>
      <c r="L324" s="28">
        <v>675</v>
      </c>
      <c r="M324" s="4">
        <v>0</v>
      </c>
      <c r="N324" s="5">
        <v>45191</v>
      </c>
      <c r="O324" s="10">
        <v>45194</v>
      </c>
      <c r="P324" s="6">
        <f t="shared" ca="1" si="16"/>
        <v>45876</v>
      </c>
      <c r="Q324" s="7" t="str">
        <f t="shared" ca="1" si="17"/>
        <v>2 ano(s)</v>
      </c>
      <c r="R324" s="9">
        <f ca="1">IFERROR(_xlfn.DAYS(Tabela27271516583029313531213[[#This Row],[DIA HOJE]],Tabela27271516583029313531213[[#This Row],[Data Última Compra]]),"0")</f>
        <v>682</v>
      </c>
      <c r="S324" s="8" t="str">
        <f>IF(OR(J324="-",J324=0),"NUNCA COMPROU",
IF(AND(J324&gt;=1,J324&lt;=30),"&lt;=30 DIAS",
IF(AND(J324&gt;=1,J324&lt;=45),"45 DIAS",
IF(AND(J324&gt;=1,J324&lt;=60),"60 DIAS",
IF(AND(J324&gt;=1,J324&lt;=90),"90 DIAS",
"ACIMA DE 90 DIAS")))))</f>
        <v>ACIMA DE 90 DIAS</v>
      </c>
      <c r="T324" s="9" t="str">
        <f>UPPER(TEXT(Tabela27271516583029313531213[[#This Row],[Data de Cadastro]],"MMMM"))</f>
        <v>SETEMBRO</v>
      </c>
      <c r="U324" s="9" t="str">
        <f>UPPER(TEXT(Tabela27271516583029313531213[[#This Row],[Data de Cadastro]],"AAAA"))</f>
        <v>2023</v>
      </c>
      <c r="V324" s="9" t="str">
        <f>UPPER(TEXT(Tabela27271516583029313531213[[#This Row],[Data Última Compra]],"MMM/AAA"))</f>
        <v>SET/2023</v>
      </c>
    </row>
    <row r="325" spans="1:22" x14ac:dyDescent="0.25">
      <c r="A325" s="3">
        <f t="shared" si="15"/>
        <v>2</v>
      </c>
      <c r="B325" s="3" t="s">
        <v>3972</v>
      </c>
      <c r="C325" s="4" t="s">
        <v>2857</v>
      </c>
      <c r="D325" s="4">
        <v>697781</v>
      </c>
      <c r="E325" s="4" t="s">
        <v>670</v>
      </c>
      <c r="F325" s="4" t="s">
        <v>17</v>
      </c>
      <c r="G325" s="4" t="s">
        <v>18</v>
      </c>
      <c r="H325" s="4" t="s">
        <v>3182</v>
      </c>
      <c r="I325" s="4" t="s">
        <v>671</v>
      </c>
      <c r="J325" s="4" t="s">
        <v>45</v>
      </c>
      <c r="K325" s="28" t="s">
        <v>46</v>
      </c>
      <c r="L325" s="28">
        <v>38</v>
      </c>
      <c r="M325" s="4">
        <v>2</v>
      </c>
      <c r="N325" s="5">
        <v>45194</v>
      </c>
      <c r="O325" s="10">
        <v>45831</v>
      </c>
      <c r="P325" s="6">
        <f t="shared" ca="1" si="16"/>
        <v>45876</v>
      </c>
      <c r="Q325" s="7" t="str">
        <f t="shared" ca="1" si="17"/>
        <v>2 ano(s)</v>
      </c>
      <c r="R325" s="9">
        <f ca="1">IFERROR(_xlfn.DAYS(Tabela27271516583029313531213[[#This Row],[DIA HOJE]],Tabela27271516583029313531213[[#This Row],[Data Última Compra]]),"0")</f>
        <v>45</v>
      </c>
      <c r="S325" s="8" t="str">
        <f>IF(OR(J325="-",J325=0),"NUNCA COMPROU",
IF(AND(J325&gt;=1,J325&lt;=30),"&lt;=30 DIAS",
IF(AND(J325&gt;=1,J325&lt;=45),"45 DIAS",
IF(AND(J325&gt;=1,J325&lt;=60),"60 DIAS",
IF(AND(J325&gt;=1,J325&lt;=90),"90 DIAS",
"ACIMA DE 90 DIAS")))))</f>
        <v>ACIMA DE 90 DIAS</v>
      </c>
      <c r="T325" s="9" t="str">
        <f>UPPER(TEXT(Tabela27271516583029313531213[[#This Row],[Data de Cadastro]],"MMMM"))</f>
        <v>SETEMBRO</v>
      </c>
      <c r="U325" s="9" t="str">
        <f>UPPER(TEXT(Tabela27271516583029313531213[[#This Row],[Data de Cadastro]],"AAAA"))</f>
        <v>2023</v>
      </c>
      <c r="V325" s="9" t="str">
        <f>UPPER(TEXT(Tabela27271516583029313531213[[#This Row],[Data Última Compra]],"MMM/AAA"))</f>
        <v>JUN/2025</v>
      </c>
    </row>
    <row r="326" spans="1:22" x14ac:dyDescent="0.25">
      <c r="A326" s="3">
        <f t="shared" si="15"/>
        <v>1</v>
      </c>
      <c r="B326" s="3" t="s">
        <v>3972</v>
      </c>
      <c r="C326" s="4" t="s">
        <v>2853</v>
      </c>
      <c r="D326" s="4">
        <v>698879</v>
      </c>
      <c r="E326" s="4" t="s">
        <v>673</v>
      </c>
      <c r="F326" s="4" t="s">
        <v>17</v>
      </c>
      <c r="G326" s="4" t="s">
        <v>18</v>
      </c>
      <c r="H326" s="4" t="s">
        <v>3183</v>
      </c>
      <c r="I326" s="4" t="s">
        <v>674</v>
      </c>
      <c r="J326" s="4" t="s">
        <v>24</v>
      </c>
      <c r="K326" s="28" t="s">
        <v>25</v>
      </c>
      <c r="L326" s="28">
        <v>73</v>
      </c>
      <c r="M326" s="4">
        <v>1</v>
      </c>
      <c r="N326" s="5">
        <v>45195</v>
      </c>
      <c r="O326" s="10">
        <v>45796</v>
      </c>
      <c r="P326" s="6">
        <f t="shared" ca="1" si="16"/>
        <v>45876</v>
      </c>
      <c r="Q326" s="7" t="str">
        <f t="shared" ca="1" si="17"/>
        <v>2 ano(s)</v>
      </c>
      <c r="R326" s="9">
        <f ca="1">IFERROR(_xlfn.DAYS(Tabela27271516583029313531213[[#This Row],[DIA HOJE]],Tabela27271516583029313531213[[#This Row],[Data Última Compra]]),"0")</f>
        <v>80</v>
      </c>
      <c r="S326" s="8" t="str">
        <f>IF(OR(J326="-",J326=0),"NUNCA COMPROU",
IF(AND(J326&gt;=1,J326&lt;=30),"&lt;=30 DIAS",
IF(AND(J326&gt;=1,J326&lt;=45),"45 DIAS",
IF(AND(J326&gt;=1,J326&lt;=60),"60 DIAS",
IF(AND(J326&gt;=1,J326&lt;=90),"90 DIAS",
"ACIMA DE 90 DIAS")))))</f>
        <v>ACIMA DE 90 DIAS</v>
      </c>
      <c r="T326" s="9" t="str">
        <f>UPPER(TEXT(Tabela27271516583029313531213[[#This Row],[Data de Cadastro]],"MMMM"))</f>
        <v>SETEMBRO</v>
      </c>
      <c r="U326" s="9" t="str">
        <f>UPPER(TEXT(Tabela27271516583029313531213[[#This Row],[Data de Cadastro]],"AAAA"))</f>
        <v>2023</v>
      </c>
      <c r="V326" s="9" t="str">
        <f>UPPER(TEXT(Tabela27271516583029313531213[[#This Row],[Data Última Compra]],"MMM/AAA"))</f>
        <v>MAI/2025</v>
      </c>
    </row>
    <row r="327" spans="1:22" x14ac:dyDescent="0.25">
      <c r="A327" s="3">
        <f t="shared" si="15"/>
        <v>0</v>
      </c>
      <c r="B327" s="3" t="s">
        <v>3972</v>
      </c>
      <c r="C327" s="4" t="s">
        <v>2847</v>
      </c>
      <c r="D327" s="4">
        <v>700026</v>
      </c>
      <c r="E327" s="4" t="s">
        <v>675</v>
      </c>
      <c r="F327" s="4" t="s">
        <v>17</v>
      </c>
      <c r="G327" s="4" t="s">
        <v>18</v>
      </c>
      <c r="H327" s="4" t="s">
        <v>3184</v>
      </c>
      <c r="I327" s="4" t="s">
        <v>676</v>
      </c>
      <c r="J327" s="4" t="s">
        <v>40</v>
      </c>
      <c r="K327" s="28" t="s">
        <v>46</v>
      </c>
      <c r="L327" s="28">
        <v>521</v>
      </c>
      <c r="M327" s="4">
        <v>0</v>
      </c>
      <c r="N327" s="5">
        <v>45196</v>
      </c>
      <c r="O327" s="10">
        <v>45348</v>
      </c>
      <c r="P327" s="6">
        <f t="shared" ca="1" si="16"/>
        <v>45876</v>
      </c>
      <c r="Q327" s="7" t="str">
        <f t="shared" ca="1" si="17"/>
        <v>2 ano(s)</v>
      </c>
      <c r="R327" s="9">
        <f ca="1">IFERROR(_xlfn.DAYS(Tabela27271516583029313531213[[#This Row],[DIA HOJE]],Tabela27271516583029313531213[[#This Row],[Data Última Compra]]),"0")</f>
        <v>528</v>
      </c>
      <c r="S327" s="8" t="str">
        <f>IF(OR(J327="-",J327=0),"NUNCA COMPROU",
IF(AND(J327&gt;=1,J327&lt;=30),"&lt;=30 DIAS",
IF(AND(J327&gt;=1,J327&lt;=45),"45 DIAS",
IF(AND(J327&gt;=1,J327&lt;=60),"60 DIAS",
IF(AND(J327&gt;=1,J327&lt;=90),"90 DIAS",
"ACIMA DE 90 DIAS")))))</f>
        <v>ACIMA DE 90 DIAS</v>
      </c>
      <c r="T327" s="9" t="str">
        <f>UPPER(TEXT(Tabela27271516583029313531213[[#This Row],[Data de Cadastro]],"MMMM"))</f>
        <v>SETEMBRO</v>
      </c>
      <c r="U327" s="9" t="str">
        <f>UPPER(TEXT(Tabela27271516583029313531213[[#This Row],[Data de Cadastro]],"AAAA"))</f>
        <v>2023</v>
      </c>
      <c r="V327" s="9" t="str">
        <f>UPPER(TEXT(Tabela27271516583029313531213[[#This Row],[Data Última Compra]],"MMM/AAA"))</f>
        <v>FEV/2024</v>
      </c>
    </row>
    <row r="328" spans="1:22" x14ac:dyDescent="0.25">
      <c r="A328" s="3">
        <f t="shared" si="15"/>
        <v>1</v>
      </c>
      <c r="B328" s="3" t="s">
        <v>3972</v>
      </c>
      <c r="C328" s="4" t="s">
        <v>6416</v>
      </c>
      <c r="D328" s="4">
        <v>701135</v>
      </c>
      <c r="E328" s="4" t="s">
        <v>677</v>
      </c>
      <c r="F328" s="4" t="s">
        <v>17</v>
      </c>
      <c r="G328" s="4" t="s">
        <v>18</v>
      </c>
      <c r="H328" s="4" t="s">
        <v>3185</v>
      </c>
      <c r="I328" s="4" t="s">
        <v>678</v>
      </c>
      <c r="J328" s="4" t="s">
        <v>36</v>
      </c>
      <c r="K328" s="28" t="s">
        <v>31</v>
      </c>
      <c r="L328" s="28">
        <v>0</v>
      </c>
      <c r="M328" s="4">
        <v>1</v>
      </c>
      <c r="N328" s="5">
        <v>45197</v>
      </c>
      <c r="O328" s="10">
        <v>45869</v>
      </c>
      <c r="P328" s="6">
        <f t="shared" ca="1" si="16"/>
        <v>45876</v>
      </c>
      <c r="Q328" s="7" t="str">
        <f t="shared" ca="1" si="17"/>
        <v>2 ano(s)</v>
      </c>
      <c r="R328" s="9">
        <f ca="1">IFERROR(_xlfn.DAYS(Tabela27271516583029313531213[[#This Row],[DIA HOJE]],Tabela27271516583029313531213[[#This Row],[Data Última Compra]]),"0")</f>
        <v>7</v>
      </c>
      <c r="S328" s="8" t="str">
        <f>IF(OR(J328="-",J328=0),"NUNCA COMPROU",
IF(AND(J328&gt;=1,J328&lt;=30),"&lt;=30 DIAS",
IF(AND(J328&gt;=1,J328&lt;=45),"45 DIAS",
IF(AND(J328&gt;=1,J328&lt;=60),"60 DIAS",
IF(AND(J328&gt;=1,J328&lt;=90),"90 DIAS",
"ACIMA DE 90 DIAS")))))</f>
        <v>ACIMA DE 90 DIAS</v>
      </c>
      <c r="T328" s="9" t="str">
        <f>UPPER(TEXT(Tabela27271516583029313531213[[#This Row],[Data de Cadastro]],"MMMM"))</f>
        <v>SETEMBRO</v>
      </c>
      <c r="U328" s="9" t="str">
        <f>UPPER(TEXT(Tabela27271516583029313531213[[#This Row],[Data de Cadastro]],"AAAA"))</f>
        <v>2023</v>
      </c>
      <c r="V328" s="9" t="str">
        <f>UPPER(TEXT(Tabela27271516583029313531213[[#This Row],[Data Última Compra]],"MMM/AAA"))</f>
        <v>JUL/2025</v>
      </c>
    </row>
    <row r="329" spans="1:22" x14ac:dyDescent="0.25">
      <c r="A329" s="3">
        <f t="shared" si="15"/>
        <v>0</v>
      </c>
      <c r="B329" s="3" t="s">
        <v>3972</v>
      </c>
      <c r="C329" s="4" t="s">
        <v>2847</v>
      </c>
      <c r="D329" s="4">
        <v>702394</v>
      </c>
      <c r="E329" s="4" t="s">
        <v>679</v>
      </c>
      <c r="F329" s="4" t="s">
        <v>17</v>
      </c>
      <c r="G329" s="4" t="s">
        <v>18</v>
      </c>
      <c r="H329" s="4" t="s">
        <v>3186</v>
      </c>
      <c r="I329" s="4" t="s">
        <v>680</v>
      </c>
      <c r="J329" s="4" t="s">
        <v>417</v>
      </c>
      <c r="K329" s="28" t="s">
        <v>46</v>
      </c>
      <c r="L329" s="28">
        <v>563</v>
      </c>
      <c r="M329" s="4">
        <v>0</v>
      </c>
      <c r="N329" s="5">
        <v>45198</v>
      </c>
      <c r="O329" s="10">
        <v>45306</v>
      </c>
      <c r="P329" s="6">
        <f t="shared" ca="1" si="16"/>
        <v>45876</v>
      </c>
      <c r="Q329" s="7" t="str">
        <f t="shared" ca="1" si="17"/>
        <v>2 ano(s)</v>
      </c>
      <c r="R329" s="9">
        <f ca="1">IFERROR(_xlfn.DAYS(Tabela27271516583029313531213[[#This Row],[DIA HOJE]],Tabela27271516583029313531213[[#This Row],[Data Última Compra]]),"0")</f>
        <v>570</v>
      </c>
      <c r="S329" s="8" t="str">
        <f>IF(OR(J329="-",J329=0),"NUNCA COMPROU",
IF(AND(J329&gt;=1,J329&lt;=30),"&lt;=30 DIAS",
IF(AND(J329&gt;=1,J329&lt;=45),"45 DIAS",
IF(AND(J329&gt;=1,J329&lt;=60),"60 DIAS",
IF(AND(J329&gt;=1,J329&lt;=90),"90 DIAS",
"ACIMA DE 90 DIAS")))))</f>
        <v>ACIMA DE 90 DIAS</v>
      </c>
      <c r="T329" s="9" t="str">
        <f>UPPER(TEXT(Tabela27271516583029313531213[[#This Row],[Data de Cadastro]],"MMMM"))</f>
        <v>SETEMBRO</v>
      </c>
      <c r="U329" s="9" t="str">
        <f>UPPER(TEXT(Tabela27271516583029313531213[[#This Row],[Data de Cadastro]],"AAAA"))</f>
        <v>2023</v>
      </c>
      <c r="V329" s="9" t="str">
        <f>UPPER(TEXT(Tabela27271516583029313531213[[#This Row],[Data Última Compra]],"MMM/AAA"))</f>
        <v>JAN/2024</v>
      </c>
    </row>
    <row r="330" spans="1:22" x14ac:dyDescent="0.25">
      <c r="A330" s="3">
        <f t="shared" si="15"/>
        <v>1</v>
      </c>
      <c r="B330" s="3" t="s">
        <v>3972</v>
      </c>
      <c r="C330" s="4" t="s">
        <v>2849</v>
      </c>
      <c r="D330" s="4">
        <v>706920</v>
      </c>
      <c r="E330" s="4" t="s">
        <v>2683</v>
      </c>
      <c r="F330" s="4" t="s">
        <v>17</v>
      </c>
      <c r="G330" s="4" t="s">
        <v>18</v>
      </c>
      <c r="H330" s="4" t="s">
        <v>5367</v>
      </c>
      <c r="I330" s="4" t="s">
        <v>554</v>
      </c>
      <c r="J330" s="4" t="s">
        <v>30</v>
      </c>
      <c r="K330" s="28" t="s">
        <v>21</v>
      </c>
      <c r="L330" s="28">
        <v>2</v>
      </c>
      <c r="M330" s="4">
        <v>1</v>
      </c>
      <c r="N330" s="5">
        <v>45201</v>
      </c>
      <c r="O330" s="10">
        <v>45867</v>
      </c>
      <c r="P330" s="6">
        <f t="shared" ca="1" si="16"/>
        <v>45876</v>
      </c>
      <c r="Q330" s="7" t="str">
        <f t="shared" ca="1" si="17"/>
        <v>2 ano(s)</v>
      </c>
      <c r="R330" s="9">
        <f ca="1">IFERROR(_xlfn.DAYS(Tabela27271516583029313531213[[#This Row],[DIA HOJE]],Tabela27271516583029313531213[[#This Row],[Data Última Compra]]),"0")</f>
        <v>9</v>
      </c>
      <c r="S330" s="8" t="str">
        <f>IF(OR(J330="-",J330=0),"NUNCA COMPROU",
IF(AND(J330&gt;=1,J330&lt;=30),"&lt;=30 DIAS",
IF(AND(J330&gt;=1,J330&lt;=45),"45 DIAS",
IF(AND(J330&gt;=1,J330&lt;=60),"60 DIAS",
IF(AND(J330&gt;=1,J330&lt;=90),"90 DIAS",
"ACIMA DE 90 DIAS")))))</f>
        <v>ACIMA DE 90 DIAS</v>
      </c>
      <c r="T330" s="9" t="str">
        <f>UPPER(TEXT(Tabela27271516583029313531213[[#This Row],[Data de Cadastro]],"MMMM"))</f>
        <v>OUTUBRO</v>
      </c>
      <c r="U330" s="9" t="str">
        <f>UPPER(TEXT(Tabela27271516583029313531213[[#This Row],[Data de Cadastro]],"AAAA"))</f>
        <v>2023</v>
      </c>
      <c r="V330" s="9" t="str">
        <f>UPPER(TEXT(Tabela27271516583029313531213[[#This Row],[Data Última Compra]],"MMM/AAA"))</f>
        <v>JUL/2025</v>
      </c>
    </row>
    <row r="331" spans="1:22" x14ac:dyDescent="0.25">
      <c r="A331" s="3">
        <f t="shared" si="15"/>
        <v>0</v>
      </c>
      <c r="B331" s="3" t="s">
        <v>3972</v>
      </c>
      <c r="C331" s="4" t="s">
        <v>2847</v>
      </c>
      <c r="D331" s="4">
        <v>707959</v>
      </c>
      <c r="E331" s="4" t="s">
        <v>681</v>
      </c>
      <c r="F331" s="4" t="s">
        <v>17</v>
      </c>
      <c r="G331" s="4" t="s">
        <v>18</v>
      </c>
      <c r="H331" s="4" t="s">
        <v>3187</v>
      </c>
      <c r="I331" s="4" t="s">
        <v>682</v>
      </c>
      <c r="J331" s="4" t="s">
        <v>45</v>
      </c>
      <c r="K331" s="28" t="s">
        <v>46</v>
      </c>
      <c r="L331" s="28">
        <v>126</v>
      </c>
      <c r="M331" s="4">
        <v>0</v>
      </c>
      <c r="N331" s="5">
        <v>45202</v>
      </c>
      <c r="O331" s="10">
        <v>45743</v>
      </c>
      <c r="P331" s="6">
        <f t="shared" ca="1" si="16"/>
        <v>45876</v>
      </c>
      <c r="Q331" s="7" t="str">
        <f t="shared" ca="1" si="17"/>
        <v>2 ano(s)</v>
      </c>
      <c r="R331" s="9">
        <f ca="1">IFERROR(_xlfn.DAYS(Tabela27271516583029313531213[[#This Row],[DIA HOJE]],Tabela27271516583029313531213[[#This Row],[Data Última Compra]]),"0")</f>
        <v>133</v>
      </c>
      <c r="S331" s="8" t="str">
        <f>IF(OR(J331="-",J331=0),"NUNCA COMPROU",
IF(AND(J331&gt;=1,J331&lt;=30),"&lt;=30 DIAS",
IF(AND(J331&gt;=1,J331&lt;=45),"45 DIAS",
IF(AND(J331&gt;=1,J331&lt;=60),"60 DIAS",
IF(AND(J331&gt;=1,J331&lt;=90),"90 DIAS",
"ACIMA DE 90 DIAS")))))</f>
        <v>ACIMA DE 90 DIAS</v>
      </c>
      <c r="T331" s="9" t="str">
        <f>UPPER(TEXT(Tabela27271516583029313531213[[#This Row],[Data de Cadastro]],"MMMM"))</f>
        <v>OUTUBRO</v>
      </c>
      <c r="U331" s="9" t="str">
        <f>UPPER(TEXT(Tabela27271516583029313531213[[#This Row],[Data de Cadastro]],"AAAA"))</f>
        <v>2023</v>
      </c>
      <c r="V331" s="9" t="str">
        <f>UPPER(TEXT(Tabela27271516583029313531213[[#This Row],[Data Última Compra]],"MMM/AAA"))</f>
        <v>MAR/2025</v>
      </c>
    </row>
    <row r="332" spans="1:22" x14ac:dyDescent="0.25">
      <c r="A332" s="3">
        <f t="shared" si="15"/>
        <v>0</v>
      </c>
      <c r="B332" s="3" t="s">
        <v>3972</v>
      </c>
      <c r="C332" s="4" t="s">
        <v>2847</v>
      </c>
      <c r="D332" s="4">
        <v>708072</v>
      </c>
      <c r="E332" s="4" t="s">
        <v>683</v>
      </c>
      <c r="F332" s="4" t="s">
        <v>17</v>
      </c>
      <c r="G332" s="4" t="s">
        <v>18</v>
      </c>
      <c r="H332" s="4" t="s">
        <v>3188</v>
      </c>
      <c r="I332" s="4" t="s">
        <v>542</v>
      </c>
      <c r="J332" s="4" t="s">
        <v>188</v>
      </c>
      <c r="K332" s="28" t="s">
        <v>21</v>
      </c>
      <c r="L332" s="28">
        <v>463</v>
      </c>
      <c r="M332" s="4">
        <v>0</v>
      </c>
      <c r="N332" s="5">
        <v>45202</v>
      </c>
      <c r="O332" s="10">
        <v>45406</v>
      </c>
      <c r="P332" s="6">
        <f t="shared" ca="1" si="16"/>
        <v>45876</v>
      </c>
      <c r="Q332" s="7" t="str">
        <f t="shared" ca="1" si="17"/>
        <v>2 ano(s)</v>
      </c>
      <c r="R332" s="9">
        <f ca="1">IFERROR(_xlfn.DAYS(Tabela27271516583029313531213[[#This Row],[DIA HOJE]],Tabela27271516583029313531213[[#This Row],[Data Última Compra]]),"0")</f>
        <v>470</v>
      </c>
      <c r="S332" s="8" t="str">
        <f>IF(OR(J332="-",J332=0),"NUNCA COMPROU",
IF(AND(J332&gt;=1,J332&lt;=30),"&lt;=30 DIAS",
IF(AND(J332&gt;=1,J332&lt;=45),"45 DIAS",
IF(AND(J332&gt;=1,J332&lt;=60),"60 DIAS",
IF(AND(J332&gt;=1,J332&lt;=90),"90 DIAS",
"ACIMA DE 90 DIAS")))))</f>
        <v>ACIMA DE 90 DIAS</v>
      </c>
      <c r="T332" s="9" t="str">
        <f>UPPER(TEXT(Tabela27271516583029313531213[[#This Row],[Data de Cadastro]],"MMMM"))</f>
        <v>OUTUBRO</v>
      </c>
      <c r="U332" s="9" t="str">
        <f>UPPER(TEXT(Tabela27271516583029313531213[[#This Row],[Data de Cadastro]],"AAAA"))</f>
        <v>2023</v>
      </c>
      <c r="V332" s="9" t="str">
        <f>UPPER(TEXT(Tabela27271516583029313531213[[#This Row],[Data Última Compra]],"MMM/AAA"))</f>
        <v>ABR/2024</v>
      </c>
    </row>
    <row r="333" spans="1:22" x14ac:dyDescent="0.25">
      <c r="A333" s="3" t="str">
        <f t="shared" si="15"/>
        <v>&gt;=3</v>
      </c>
      <c r="B333" s="3" t="s">
        <v>3972</v>
      </c>
      <c r="C333" s="4" t="s">
        <v>2849</v>
      </c>
      <c r="D333" s="4">
        <v>716799</v>
      </c>
      <c r="E333" s="4" t="s">
        <v>684</v>
      </c>
      <c r="F333" s="4" t="s">
        <v>17</v>
      </c>
      <c r="G333" s="4" t="s">
        <v>18</v>
      </c>
      <c r="H333" s="4" t="s">
        <v>3189</v>
      </c>
      <c r="I333" s="4" t="s">
        <v>685</v>
      </c>
      <c r="J333" s="4" t="s">
        <v>45</v>
      </c>
      <c r="K333" s="28" t="s">
        <v>46</v>
      </c>
      <c r="L333" s="28">
        <v>1</v>
      </c>
      <c r="M333" s="4">
        <v>6</v>
      </c>
      <c r="N333" s="5">
        <v>45208</v>
      </c>
      <c r="O333" s="10">
        <v>45868</v>
      </c>
      <c r="P333" s="6">
        <f t="shared" ca="1" si="16"/>
        <v>45876</v>
      </c>
      <c r="Q333" s="7" t="str">
        <f t="shared" ca="1" si="17"/>
        <v>2 ano(s)</v>
      </c>
      <c r="R333" s="9">
        <f ca="1">IFERROR(_xlfn.DAYS(Tabela27271516583029313531213[[#This Row],[DIA HOJE]],Tabela27271516583029313531213[[#This Row],[Data Última Compra]]),"0")</f>
        <v>8</v>
      </c>
      <c r="S333" s="8" t="str">
        <f>IF(OR(J333="-",J333=0),"NUNCA COMPROU",
IF(AND(J333&gt;=1,J333&lt;=30),"&lt;=30 DIAS",
IF(AND(J333&gt;=1,J333&lt;=45),"45 DIAS",
IF(AND(J333&gt;=1,J333&lt;=60),"60 DIAS",
IF(AND(J333&gt;=1,J333&lt;=90),"90 DIAS",
"ACIMA DE 90 DIAS")))))</f>
        <v>ACIMA DE 90 DIAS</v>
      </c>
      <c r="T333" s="9" t="str">
        <f>UPPER(TEXT(Tabela27271516583029313531213[[#This Row],[Data de Cadastro]],"MMMM"))</f>
        <v>OUTUBRO</v>
      </c>
      <c r="U333" s="9" t="str">
        <f>UPPER(TEXT(Tabela27271516583029313531213[[#This Row],[Data de Cadastro]],"AAAA"))</f>
        <v>2023</v>
      </c>
      <c r="V333" s="9" t="str">
        <f>UPPER(TEXT(Tabela27271516583029313531213[[#This Row],[Data Última Compra]],"MMM/AAA"))</f>
        <v>JUL/2025</v>
      </c>
    </row>
    <row r="334" spans="1:22" x14ac:dyDescent="0.25">
      <c r="A334" s="3">
        <f t="shared" si="15"/>
        <v>0</v>
      </c>
      <c r="B334" s="3" t="s">
        <v>3972</v>
      </c>
      <c r="C334" s="4" t="s">
        <v>2847</v>
      </c>
      <c r="D334" s="4">
        <v>718008</v>
      </c>
      <c r="E334" s="4" t="s">
        <v>686</v>
      </c>
      <c r="F334" s="4" t="s">
        <v>17</v>
      </c>
      <c r="G334" s="4" t="s">
        <v>18</v>
      </c>
      <c r="H334" s="4" t="s">
        <v>3190</v>
      </c>
      <c r="I334" s="4" t="s">
        <v>687</v>
      </c>
      <c r="J334" s="4" t="s">
        <v>40</v>
      </c>
      <c r="K334" s="28" t="s">
        <v>31</v>
      </c>
      <c r="L334" s="28">
        <v>245</v>
      </c>
      <c r="M334" s="4">
        <v>0</v>
      </c>
      <c r="N334" s="5">
        <v>45209</v>
      </c>
      <c r="O334" s="10">
        <v>45624</v>
      </c>
      <c r="P334" s="6">
        <f t="shared" ca="1" si="16"/>
        <v>45876</v>
      </c>
      <c r="Q334" s="7" t="str">
        <f t="shared" ca="1" si="17"/>
        <v>2 ano(s)</v>
      </c>
      <c r="R334" s="9">
        <f ca="1">IFERROR(_xlfn.DAYS(Tabela27271516583029313531213[[#This Row],[DIA HOJE]],Tabela27271516583029313531213[[#This Row],[Data Última Compra]]),"0")</f>
        <v>252</v>
      </c>
      <c r="S334" s="8" t="str">
        <f>IF(OR(J334="-",J334=0),"NUNCA COMPROU",
IF(AND(J334&gt;=1,J334&lt;=30),"&lt;=30 DIAS",
IF(AND(J334&gt;=1,J334&lt;=45),"45 DIAS",
IF(AND(J334&gt;=1,J334&lt;=60),"60 DIAS",
IF(AND(J334&gt;=1,J334&lt;=90),"90 DIAS",
"ACIMA DE 90 DIAS")))))</f>
        <v>ACIMA DE 90 DIAS</v>
      </c>
      <c r="T334" s="9" t="str">
        <f>UPPER(TEXT(Tabela27271516583029313531213[[#This Row],[Data de Cadastro]],"MMMM"))</f>
        <v>OUTUBRO</v>
      </c>
      <c r="U334" s="9" t="str">
        <f>UPPER(TEXT(Tabela27271516583029313531213[[#This Row],[Data de Cadastro]],"AAAA"))</f>
        <v>2023</v>
      </c>
      <c r="V334" s="9" t="str">
        <f>UPPER(TEXT(Tabela27271516583029313531213[[#This Row],[Data Última Compra]],"MMM/AAA"))</f>
        <v>NOV/2024</v>
      </c>
    </row>
    <row r="335" spans="1:22" x14ac:dyDescent="0.25">
      <c r="A335" s="3">
        <f t="shared" si="15"/>
        <v>0</v>
      </c>
      <c r="B335" s="3" t="s">
        <v>3972</v>
      </c>
      <c r="C335" s="4" t="s">
        <v>2847</v>
      </c>
      <c r="D335" s="4">
        <v>721656</v>
      </c>
      <c r="E335" s="4" t="s">
        <v>688</v>
      </c>
      <c r="F335" s="4" t="s">
        <v>17</v>
      </c>
      <c r="G335" s="4" t="s">
        <v>18</v>
      </c>
      <c r="H335" s="4" t="s">
        <v>3191</v>
      </c>
      <c r="I335" s="4" t="s">
        <v>402</v>
      </c>
      <c r="J335" s="4" t="s">
        <v>36</v>
      </c>
      <c r="K335" s="28" t="s">
        <v>73</v>
      </c>
      <c r="L335" s="28">
        <v>343</v>
      </c>
      <c r="M335" s="4">
        <v>0</v>
      </c>
      <c r="N335" s="5">
        <v>45212</v>
      </c>
      <c r="O335" s="10">
        <v>45526</v>
      </c>
      <c r="P335" s="6">
        <f t="shared" ca="1" si="16"/>
        <v>45876</v>
      </c>
      <c r="Q335" s="7" t="str">
        <f t="shared" ca="1" si="17"/>
        <v>2 ano(s)</v>
      </c>
      <c r="R335" s="9">
        <f ca="1">IFERROR(_xlfn.DAYS(Tabela27271516583029313531213[[#This Row],[DIA HOJE]],Tabela27271516583029313531213[[#This Row],[Data Última Compra]]),"0")</f>
        <v>350</v>
      </c>
      <c r="S335" s="8" t="str">
        <f>IF(OR(J335="-",J335=0),"NUNCA COMPROU",
IF(AND(J335&gt;=1,J335&lt;=30),"&lt;=30 DIAS",
IF(AND(J335&gt;=1,J335&lt;=45),"45 DIAS",
IF(AND(J335&gt;=1,J335&lt;=60),"60 DIAS",
IF(AND(J335&gt;=1,J335&lt;=90),"90 DIAS",
"ACIMA DE 90 DIAS")))))</f>
        <v>ACIMA DE 90 DIAS</v>
      </c>
      <c r="T335" s="9" t="str">
        <f>UPPER(TEXT(Tabela27271516583029313531213[[#This Row],[Data de Cadastro]],"MMMM"))</f>
        <v>OUTUBRO</v>
      </c>
      <c r="U335" s="9" t="str">
        <f>UPPER(TEXT(Tabela27271516583029313531213[[#This Row],[Data de Cadastro]],"AAAA"))</f>
        <v>2023</v>
      </c>
      <c r="V335" s="9" t="str">
        <f>UPPER(TEXT(Tabela27271516583029313531213[[#This Row],[Data Última Compra]],"MMM/AAA"))</f>
        <v>AGO/2024</v>
      </c>
    </row>
    <row r="336" spans="1:22" x14ac:dyDescent="0.25">
      <c r="A336" s="3">
        <f t="shared" si="15"/>
        <v>1</v>
      </c>
      <c r="B336" s="3" t="s">
        <v>3972</v>
      </c>
      <c r="C336" s="4" t="s">
        <v>2853</v>
      </c>
      <c r="D336" s="4">
        <v>722274</v>
      </c>
      <c r="E336" s="4" t="s">
        <v>689</v>
      </c>
      <c r="F336" s="4" t="s">
        <v>17</v>
      </c>
      <c r="G336" s="4" t="s">
        <v>18</v>
      </c>
      <c r="H336" s="4" t="s">
        <v>3192</v>
      </c>
      <c r="I336" s="4" t="s">
        <v>690</v>
      </c>
      <c r="J336" s="4" t="s">
        <v>104</v>
      </c>
      <c r="K336" s="28" t="s">
        <v>25</v>
      </c>
      <c r="L336" s="28">
        <v>63</v>
      </c>
      <c r="M336" s="4">
        <v>1</v>
      </c>
      <c r="N336" s="5">
        <v>45212</v>
      </c>
      <c r="O336" s="10">
        <v>45806</v>
      </c>
      <c r="P336" s="6">
        <f t="shared" ca="1" si="16"/>
        <v>45876</v>
      </c>
      <c r="Q336" s="7" t="str">
        <f t="shared" ca="1" si="17"/>
        <v>2 ano(s)</v>
      </c>
      <c r="R336" s="9">
        <f ca="1">IFERROR(_xlfn.DAYS(Tabela27271516583029313531213[[#This Row],[DIA HOJE]],Tabela27271516583029313531213[[#This Row],[Data Última Compra]]),"0")</f>
        <v>70</v>
      </c>
      <c r="S336" s="8" t="str">
        <f>IF(OR(J336="-",J336=0),"NUNCA COMPROU",
IF(AND(J336&gt;=1,J336&lt;=30),"&lt;=30 DIAS",
IF(AND(J336&gt;=1,J336&lt;=45),"45 DIAS",
IF(AND(J336&gt;=1,J336&lt;=60),"60 DIAS",
IF(AND(J336&gt;=1,J336&lt;=90),"90 DIAS",
"ACIMA DE 90 DIAS")))))</f>
        <v>ACIMA DE 90 DIAS</v>
      </c>
      <c r="T336" s="9" t="str">
        <f>UPPER(TEXT(Tabela27271516583029313531213[[#This Row],[Data de Cadastro]],"MMMM"))</f>
        <v>OUTUBRO</v>
      </c>
      <c r="U336" s="9" t="str">
        <f>UPPER(TEXT(Tabela27271516583029313531213[[#This Row],[Data de Cadastro]],"AAAA"))</f>
        <v>2023</v>
      </c>
      <c r="V336" s="9" t="str">
        <f>UPPER(TEXT(Tabela27271516583029313531213[[#This Row],[Data Última Compra]],"MMM/AAA"))</f>
        <v>MAI/2025</v>
      </c>
    </row>
    <row r="337" spans="1:22" x14ac:dyDescent="0.25">
      <c r="A337" s="3">
        <f t="shared" si="15"/>
        <v>0</v>
      </c>
      <c r="B337" s="3" t="s">
        <v>3972</v>
      </c>
      <c r="C337" s="4" t="s">
        <v>2847</v>
      </c>
      <c r="D337" s="4">
        <v>726541</v>
      </c>
      <c r="E337" s="4" t="s">
        <v>691</v>
      </c>
      <c r="F337" s="4" t="s">
        <v>17</v>
      </c>
      <c r="G337" s="4" t="s">
        <v>18</v>
      </c>
      <c r="H337" s="4" t="s">
        <v>3193</v>
      </c>
      <c r="I337" s="4" t="s">
        <v>692</v>
      </c>
      <c r="J337" s="4" t="s">
        <v>231</v>
      </c>
      <c r="K337" s="28" t="s">
        <v>77</v>
      </c>
      <c r="L337" s="28">
        <v>280</v>
      </c>
      <c r="M337" s="4">
        <v>0</v>
      </c>
      <c r="N337" s="5">
        <v>45215</v>
      </c>
      <c r="O337" s="10">
        <v>45589</v>
      </c>
      <c r="P337" s="6">
        <f t="shared" ca="1" si="16"/>
        <v>45876</v>
      </c>
      <c r="Q337" s="7" t="str">
        <f t="shared" ca="1" si="17"/>
        <v>2 ano(s)</v>
      </c>
      <c r="R337" s="9">
        <f ca="1">IFERROR(_xlfn.DAYS(Tabela27271516583029313531213[[#This Row],[DIA HOJE]],Tabela27271516583029313531213[[#This Row],[Data Última Compra]]),"0")</f>
        <v>287</v>
      </c>
      <c r="S337" s="8" t="str">
        <f>IF(OR(J337="-",J337=0),"NUNCA COMPROU",
IF(AND(J337&gt;=1,J337&lt;=30),"&lt;=30 DIAS",
IF(AND(J337&gt;=1,J337&lt;=45),"45 DIAS",
IF(AND(J337&gt;=1,J337&lt;=60),"60 DIAS",
IF(AND(J337&gt;=1,J337&lt;=90),"90 DIAS",
"ACIMA DE 90 DIAS")))))</f>
        <v>ACIMA DE 90 DIAS</v>
      </c>
      <c r="T337" s="9" t="str">
        <f>UPPER(TEXT(Tabela27271516583029313531213[[#This Row],[Data de Cadastro]],"MMMM"))</f>
        <v>OUTUBRO</v>
      </c>
      <c r="U337" s="9" t="str">
        <f>UPPER(TEXT(Tabela27271516583029313531213[[#This Row],[Data de Cadastro]],"AAAA"))</f>
        <v>2023</v>
      </c>
      <c r="V337" s="9" t="str">
        <f>UPPER(TEXT(Tabela27271516583029313531213[[#This Row],[Data Última Compra]],"MMM/AAA"))</f>
        <v>OUT/2024</v>
      </c>
    </row>
    <row r="338" spans="1:22" x14ac:dyDescent="0.25">
      <c r="A338" s="3">
        <f t="shared" si="15"/>
        <v>1</v>
      </c>
      <c r="B338" s="3" t="s">
        <v>3972</v>
      </c>
      <c r="C338" s="4" t="s">
        <v>2857</v>
      </c>
      <c r="D338" s="4">
        <v>727175</v>
      </c>
      <c r="E338" s="4" t="s">
        <v>693</v>
      </c>
      <c r="F338" s="4" t="s">
        <v>17</v>
      </c>
      <c r="G338" s="4" t="s">
        <v>18</v>
      </c>
      <c r="H338" s="4" t="s">
        <v>3194</v>
      </c>
      <c r="I338" s="4" t="s">
        <v>318</v>
      </c>
      <c r="J338" s="4" t="s">
        <v>72</v>
      </c>
      <c r="K338" s="28" t="s">
        <v>73</v>
      </c>
      <c r="L338" s="28">
        <v>37</v>
      </c>
      <c r="M338" s="4">
        <v>1</v>
      </c>
      <c r="N338" s="5">
        <v>45216</v>
      </c>
      <c r="O338" s="10">
        <v>45832</v>
      </c>
      <c r="P338" s="6">
        <f t="shared" ca="1" si="16"/>
        <v>45876</v>
      </c>
      <c r="Q338" s="7" t="str">
        <f t="shared" ca="1" si="17"/>
        <v>2 ano(s)</v>
      </c>
      <c r="R338" s="9">
        <f ca="1">IFERROR(_xlfn.DAYS(Tabela27271516583029313531213[[#This Row],[DIA HOJE]],Tabela27271516583029313531213[[#This Row],[Data Última Compra]]),"0")</f>
        <v>44</v>
      </c>
      <c r="S338" s="8" t="str">
        <f>IF(OR(J338="-",J338=0),"NUNCA COMPROU",
IF(AND(J338&gt;=1,J338&lt;=30),"&lt;=30 DIAS",
IF(AND(J338&gt;=1,J338&lt;=45),"45 DIAS",
IF(AND(J338&gt;=1,J338&lt;=60),"60 DIAS",
IF(AND(J338&gt;=1,J338&lt;=90),"90 DIAS",
"ACIMA DE 90 DIAS")))))</f>
        <v>ACIMA DE 90 DIAS</v>
      </c>
      <c r="T338" s="9" t="str">
        <f>UPPER(TEXT(Tabela27271516583029313531213[[#This Row],[Data de Cadastro]],"MMMM"))</f>
        <v>OUTUBRO</v>
      </c>
      <c r="U338" s="9" t="str">
        <f>UPPER(TEXT(Tabela27271516583029313531213[[#This Row],[Data de Cadastro]],"AAAA"))</f>
        <v>2023</v>
      </c>
      <c r="V338" s="9" t="str">
        <f>UPPER(TEXT(Tabela27271516583029313531213[[#This Row],[Data Última Compra]],"MMM/AAA"))</f>
        <v>JUN/2025</v>
      </c>
    </row>
    <row r="339" spans="1:22" x14ac:dyDescent="0.25">
      <c r="A339" s="3" t="str">
        <f t="shared" si="15"/>
        <v>&gt;=3</v>
      </c>
      <c r="B339" s="3" t="s">
        <v>3972</v>
      </c>
      <c r="C339" s="4" t="s">
        <v>2853</v>
      </c>
      <c r="D339" s="4">
        <v>727245</v>
      </c>
      <c r="E339" s="4" t="s">
        <v>695</v>
      </c>
      <c r="F339" s="4" t="s">
        <v>17</v>
      </c>
      <c r="G339" s="4" t="s">
        <v>18</v>
      </c>
      <c r="H339" s="4" t="s">
        <v>3196</v>
      </c>
      <c r="I339" s="4" t="s">
        <v>470</v>
      </c>
      <c r="J339" s="4" t="s">
        <v>67</v>
      </c>
      <c r="K339" s="28" t="s">
        <v>59</v>
      </c>
      <c r="L339" s="28">
        <v>79</v>
      </c>
      <c r="M339" s="4">
        <v>3</v>
      </c>
      <c r="N339" s="5">
        <v>45216</v>
      </c>
      <c r="O339" s="10">
        <v>45790</v>
      </c>
      <c r="P339" s="6">
        <f t="shared" ca="1" si="16"/>
        <v>45876</v>
      </c>
      <c r="Q339" s="7" t="str">
        <f t="shared" ca="1" si="17"/>
        <v>2 ano(s)</v>
      </c>
      <c r="R339" s="9">
        <f ca="1">IFERROR(_xlfn.DAYS(Tabela27271516583029313531213[[#This Row],[DIA HOJE]],Tabela27271516583029313531213[[#This Row],[Data Última Compra]]),"0")</f>
        <v>86</v>
      </c>
      <c r="S339" s="8" t="str">
        <f>IF(OR(J339="-",J339=0),"NUNCA COMPROU",
IF(AND(J339&gt;=1,J339&lt;=30),"&lt;=30 DIAS",
IF(AND(J339&gt;=1,J339&lt;=45),"45 DIAS",
IF(AND(J339&gt;=1,J339&lt;=60),"60 DIAS",
IF(AND(J339&gt;=1,J339&lt;=90),"90 DIAS",
"ACIMA DE 90 DIAS")))))</f>
        <v>ACIMA DE 90 DIAS</v>
      </c>
      <c r="T339" s="9" t="str">
        <f>UPPER(TEXT(Tabela27271516583029313531213[[#This Row],[Data de Cadastro]],"MMMM"))</f>
        <v>OUTUBRO</v>
      </c>
      <c r="U339" s="9" t="str">
        <f>UPPER(TEXT(Tabela27271516583029313531213[[#This Row],[Data de Cadastro]],"AAAA"))</f>
        <v>2023</v>
      </c>
      <c r="V339" s="9" t="str">
        <f>UPPER(TEXT(Tabela27271516583029313531213[[#This Row],[Data Última Compra]],"MMM/AAA"))</f>
        <v>MAI/2025</v>
      </c>
    </row>
    <row r="340" spans="1:22" x14ac:dyDescent="0.25">
      <c r="A340" s="3">
        <f t="shared" si="15"/>
        <v>0</v>
      </c>
      <c r="B340" s="3" t="s">
        <v>3972</v>
      </c>
      <c r="C340" s="4" t="s">
        <v>2847</v>
      </c>
      <c r="D340" s="4">
        <v>727183</v>
      </c>
      <c r="E340" s="4" t="s">
        <v>694</v>
      </c>
      <c r="F340" s="4" t="s">
        <v>17</v>
      </c>
      <c r="G340" s="4" t="s">
        <v>18</v>
      </c>
      <c r="H340" s="4" t="s">
        <v>3195</v>
      </c>
      <c r="I340" s="4" t="s">
        <v>682</v>
      </c>
      <c r="J340" s="4" t="s">
        <v>45</v>
      </c>
      <c r="K340" s="28" t="s">
        <v>46</v>
      </c>
      <c r="L340" s="28">
        <v>155</v>
      </c>
      <c r="M340" s="4">
        <v>0</v>
      </c>
      <c r="N340" s="5">
        <v>45216</v>
      </c>
      <c r="O340" s="10">
        <v>45714</v>
      </c>
      <c r="P340" s="6">
        <f t="shared" ca="1" si="16"/>
        <v>45876</v>
      </c>
      <c r="Q340" s="7" t="str">
        <f t="shared" ca="1" si="17"/>
        <v>2 ano(s)</v>
      </c>
      <c r="R340" s="9">
        <f ca="1">IFERROR(_xlfn.DAYS(Tabela27271516583029313531213[[#This Row],[DIA HOJE]],Tabela27271516583029313531213[[#This Row],[Data Última Compra]]),"0")</f>
        <v>162</v>
      </c>
      <c r="S340" s="8" t="str">
        <f>IF(OR(J340="-",J340=0),"NUNCA COMPROU",
IF(AND(J340&gt;=1,J340&lt;=30),"&lt;=30 DIAS",
IF(AND(J340&gt;=1,J340&lt;=45),"45 DIAS",
IF(AND(J340&gt;=1,J340&lt;=60),"60 DIAS",
IF(AND(J340&gt;=1,J340&lt;=90),"90 DIAS",
"ACIMA DE 90 DIAS")))))</f>
        <v>ACIMA DE 90 DIAS</v>
      </c>
      <c r="T340" s="9" t="str">
        <f>UPPER(TEXT(Tabela27271516583029313531213[[#This Row],[Data de Cadastro]],"MMMM"))</f>
        <v>OUTUBRO</v>
      </c>
      <c r="U340" s="9" t="str">
        <f>UPPER(TEXT(Tabela27271516583029313531213[[#This Row],[Data de Cadastro]],"AAAA"))</f>
        <v>2023</v>
      </c>
      <c r="V340" s="9" t="str">
        <f>UPPER(TEXT(Tabela27271516583029313531213[[#This Row],[Data Última Compra]],"MMM/AAA"))</f>
        <v>FEV/2025</v>
      </c>
    </row>
    <row r="341" spans="1:22" x14ac:dyDescent="0.25">
      <c r="A341" s="3">
        <f t="shared" si="15"/>
        <v>0</v>
      </c>
      <c r="B341" s="3" t="s">
        <v>3972</v>
      </c>
      <c r="C341" s="4" t="s">
        <v>2847</v>
      </c>
      <c r="D341" s="4">
        <v>728248</v>
      </c>
      <c r="E341" s="4" t="s">
        <v>696</v>
      </c>
      <c r="F341" s="4" t="s">
        <v>17</v>
      </c>
      <c r="G341" s="4" t="s">
        <v>18</v>
      </c>
      <c r="H341" s="4" t="s">
        <v>3197</v>
      </c>
      <c r="I341" s="4" t="s">
        <v>441</v>
      </c>
      <c r="J341" s="4" t="s">
        <v>36</v>
      </c>
      <c r="K341" s="28" t="s">
        <v>73</v>
      </c>
      <c r="L341" s="28">
        <v>99</v>
      </c>
      <c r="M341" s="4">
        <v>0</v>
      </c>
      <c r="N341" s="5">
        <v>45217</v>
      </c>
      <c r="O341" s="10">
        <v>45770</v>
      </c>
      <c r="P341" s="6">
        <f t="shared" ca="1" si="16"/>
        <v>45876</v>
      </c>
      <c r="Q341" s="7" t="str">
        <f t="shared" ca="1" si="17"/>
        <v>2 ano(s)</v>
      </c>
      <c r="R341" s="9">
        <f ca="1">IFERROR(_xlfn.DAYS(Tabela27271516583029313531213[[#This Row],[DIA HOJE]],Tabela27271516583029313531213[[#This Row],[Data Última Compra]]),"0")</f>
        <v>106</v>
      </c>
      <c r="S341" s="8" t="str">
        <f>IF(OR(J341="-",J341=0),"NUNCA COMPROU",
IF(AND(J341&gt;=1,J341&lt;=30),"&lt;=30 DIAS",
IF(AND(J341&gt;=1,J341&lt;=45),"45 DIAS",
IF(AND(J341&gt;=1,J341&lt;=60),"60 DIAS",
IF(AND(J341&gt;=1,J341&lt;=90),"90 DIAS",
"ACIMA DE 90 DIAS")))))</f>
        <v>ACIMA DE 90 DIAS</v>
      </c>
      <c r="T341" s="9" t="str">
        <f>UPPER(TEXT(Tabela27271516583029313531213[[#This Row],[Data de Cadastro]],"MMMM"))</f>
        <v>OUTUBRO</v>
      </c>
      <c r="U341" s="9" t="str">
        <f>UPPER(TEXT(Tabela27271516583029313531213[[#This Row],[Data de Cadastro]],"AAAA"))</f>
        <v>2023</v>
      </c>
      <c r="V341" s="9" t="str">
        <f>UPPER(TEXT(Tabela27271516583029313531213[[#This Row],[Data Última Compra]],"MMM/AAA"))</f>
        <v>ABR/2025</v>
      </c>
    </row>
    <row r="342" spans="1:22" x14ac:dyDescent="0.25">
      <c r="A342" s="3">
        <f t="shared" si="15"/>
        <v>0</v>
      </c>
      <c r="B342" s="3" t="s">
        <v>3972</v>
      </c>
      <c r="C342" s="4" t="s">
        <v>2847</v>
      </c>
      <c r="D342" s="4">
        <v>728332</v>
      </c>
      <c r="E342" s="4" t="s">
        <v>697</v>
      </c>
      <c r="F342" s="4" t="s">
        <v>17</v>
      </c>
      <c r="G342" s="4" t="s">
        <v>18</v>
      </c>
      <c r="H342" s="4" t="s">
        <v>3198</v>
      </c>
      <c r="I342" s="4" t="s">
        <v>698</v>
      </c>
      <c r="J342" s="4" t="s">
        <v>45</v>
      </c>
      <c r="K342" s="28" t="s">
        <v>46</v>
      </c>
      <c r="L342" s="28">
        <v>229</v>
      </c>
      <c r="M342" s="4">
        <v>0</v>
      </c>
      <c r="N342" s="5">
        <v>45217</v>
      </c>
      <c r="O342" s="10">
        <v>45640</v>
      </c>
      <c r="P342" s="6">
        <f t="shared" ca="1" si="16"/>
        <v>45876</v>
      </c>
      <c r="Q342" s="7" t="str">
        <f t="shared" ca="1" si="17"/>
        <v>2 ano(s)</v>
      </c>
      <c r="R342" s="9">
        <f ca="1">IFERROR(_xlfn.DAYS(Tabela27271516583029313531213[[#This Row],[DIA HOJE]],Tabela27271516583029313531213[[#This Row],[Data Última Compra]]),"0")</f>
        <v>236</v>
      </c>
      <c r="S342" s="8" t="str">
        <f>IF(OR(J342="-",J342=0),"NUNCA COMPROU",
IF(AND(J342&gt;=1,J342&lt;=30),"&lt;=30 DIAS",
IF(AND(J342&gt;=1,J342&lt;=45),"45 DIAS",
IF(AND(J342&gt;=1,J342&lt;=60),"60 DIAS",
IF(AND(J342&gt;=1,J342&lt;=90),"90 DIAS",
"ACIMA DE 90 DIAS")))))</f>
        <v>ACIMA DE 90 DIAS</v>
      </c>
      <c r="T342" s="9" t="str">
        <f>UPPER(TEXT(Tabela27271516583029313531213[[#This Row],[Data de Cadastro]],"MMMM"))</f>
        <v>OUTUBRO</v>
      </c>
      <c r="U342" s="9" t="str">
        <f>UPPER(TEXT(Tabela27271516583029313531213[[#This Row],[Data de Cadastro]],"AAAA"))</f>
        <v>2023</v>
      </c>
      <c r="V342" s="9" t="str">
        <f>UPPER(TEXT(Tabela27271516583029313531213[[#This Row],[Data Última Compra]],"MMM/AAA"))</f>
        <v>DEZ/2024</v>
      </c>
    </row>
    <row r="343" spans="1:22" x14ac:dyDescent="0.25">
      <c r="A343" s="3">
        <f t="shared" si="15"/>
        <v>0</v>
      </c>
      <c r="B343" s="3" t="s">
        <v>3972</v>
      </c>
      <c r="C343" s="4" t="s">
        <v>2847</v>
      </c>
      <c r="D343" s="4">
        <v>729341</v>
      </c>
      <c r="E343" s="4" t="s">
        <v>699</v>
      </c>
      <c r="F343" s="4" t="s">
        <v>17</v>
      </c>
      <c r="G343" s="4" t="s">
        <v>18</v>
      </c>
      <c r="H343" s="4" t="s">
        <v>3199</v>
      </c>
      <c r="I343" s="4" t="s">
        <v>700</v>
      </c>
      <c r="J343" s="4" t="s">
        <v>291</v>
      </c>
      <c r="K343" s="28" t="s">
        <v>25</v>
      </c>
      <c r="L343" s="28">
        <v>465</v>
      </c>
      <c r="M343" s="4">
        <v>0</v>
      </c>
      <c r="N343" s="5">
        <v>45218</v>
      </c>
      <c r="O343" s="10">
        <v>45404</v>
      </c>
      <c r="P343" s="6">
        <f t="shared" ca="1" si="16"/>
        <v>45876</v>
      </c>
      <c r="Q343" s="7" t="str">
        <f t="shared" ca="1" si="17"/>
        <v>2 ano(s)</v>
      </c>
      <c r="R343" s="9">
        <f ca="1">IFERROR(_xlfn.DAYS(Tabela27271516583029313531213[[#This Row],[DIA HOJE]],Tabela27271516583029313531213[[#This Row],[Data Última Compra]]),"0")</f>
        <v>472</v>
      </c>
      <c r="S343" s="8" t="str">
        <f>IF(OR(J343="-",J343=0),"NUNCA COMPROU",
IF(AND(J343&gt;=1,J343&lt;=30),"&lt;=30 DIAS",
IF(AND(J343&gt;=1,J343&lt;=45),"45 DIAS",
IF(AND(J343&gt;=1,J343&lt;=60),"60 DIAS",
IF(AND(J343&gt;=1,J343&lt;=90),"90 DIAS",
"ACIMA DE 90 DIAS")))))</f>
        <v>ACIMA DE 90 DIAS</v>
      </c>
      <c r="T343" s="9" t="str">
        <f>UPPER(TEXT(Tabela27271516583029313531213[[#This Row],[Data de Cadastro]],"MMMM"))</f>
        <v>OUTUBRO</v>
      </c>
      <c r="U343" s="9" t="str">
        <f>UPPER(TEXT(Tabela27271516583029313531213[[#This Row],[Data de Cadastro]],"AAAA"))</f>
        <v>2023</v>
      </c>
      <c r="V343" s="9" t="str">
        <f>UPPER(TEXT(Tabela27271516583029313531213[[#This Row],[Data Última Compra]],"MMM/AAA"))</f>
        <v>ABR/2024</v>
      </c>
    </row>
    <row r="344" spans="1:22" x14ac:dyDescent="0.25">
      <c r="A344" s="3" t="str">
        <f t="shared" si="15"/>
        <v>&gt;=3</v>
      </c>
      <c r="B344" s="3" t="s">
        <v>3972</v>
      </c>
      <c r="C344" s="4" t="s">
        <v>2849</v>
      </c>
      <c r="D344" s="4">
        <v>729354</v>
      </c>
      <c r="E344" s="4" t="s">
        <v>701</v>
      </c>
      <c r="F344" s="4" t="s">
        <v>17</v>
      </c>
      <c r="G344" s="4" t="s">
        <v>18</v>
      </c>
      <c r="H344" s="4" t="s">
        <v>3200</v>
      </c>
      <c r="I344" s="4" t="s">
        <v>702</v>
      </c>
      <c r="J344" s="4" t="s">
        <v>339</v>
      </c>
      <c r="K344" s="28" t="s">
        <v>46</v>
      </c>
      <c r="L344" s="28">
        <v>7</v>
      </c>
      <c r="M344" s="4">
        <v>3</v>
      </c>
      <c r="N344" s="5">
        <v>45218</v>
      </c>
      <c r="O344" s="10">
        <v>45862</v>
      </c>
      <c r="P344" s="6">
        <f t="shared" ca="1" si="16"/>
        <v>45876</v>
      </c>
      <c r="Q344" s="7" t="str">
        <f t="shared" ca="1" si="17"/>
        <v>2 ano(s)</v>
      </c>
      <c r="R344" s="9">
        <f ca="1">IFERROR(_xlfn.DAYS(Tabela27271516583029313531213[[#This Row],[DIA HOJE]],Tabela27271516583029313531213[[#This Row],[Data Última Compra]]),"0")</f>
        <v>14</v>
      </c>
      <c r="S344" s="8" t="str">
        <f>IF(OR(J344="-",J344=0),"NUNCA COMPROU",
IF(AND(J344&gt;=1,J344&lt;=30),"&lt;=30 DIAS",
IF(AND(J344&gt;=1,J344&lt;=45),"45 DIAS",
IF(AND(J344&gt;=1,J344&lt;=60),"60 DIAS",
IF(AND(J344&gt;=1,J344&lt;=90),"90 DIAS",
"ACIMA DE 90 DIAS")))))</f>
        <v>ACIMA DE 90 DIAS</v>
      </c>
      <c r="T344" s="9" t="str">
        <f>UPPER(TEXT(Tabela27271516583029313531213[[#This Row],[Data de Cadastro]],"MMMM"))</f>
        <v>OUTUBRO</v>
      </c>
      <c r="U344" s="9" t="str">
        <f>UPPER(TEXT(Tabela27271516583029313531213[[#This Row],[Data de Cadastro]],"AAAA"))</f>
        <v>2023</v>
      </c>
      <c r="V344" s="9" t="str">
        <f>UPPER(TEXT(Tabela27271516583029313531213[[#This Row],[Data Última Compra]],"MMM/AAA"))</f>
        <v>JUL/2025</v>
      </c>
    </row>
    <row r="345" spans="1:22" x14ac:dyDescent="0.25">
      <c r="A345" s="3">
        <f t="shared" si="15"/>
        <v>0</v>
      </c>
      <c r="B345" s="3" t="s">
        <v>3972</v>
      </c>
      <c r="C345" s="4" t="s">
        <v>2847</v>
      </c>
      <c r="D345" s="4">
        <v>730456</v>
      </c>
      <c r="E345" s="4" t="s">
        <v>703</v>
      </c>
      <c r="F345" s="4" t="s">
        <v>17</v>
      </c>
      <c r="G345" s="4" t="s">
        <v>18</v>
      </c>
      <c r="H345" s="4" t="s">
        <v>3201</v>
      </c>
      <c r="I345" s="4" t="s">
        <v>704</v>
      </c>
      <c r="J345" s="4" t="s">
        <v>40</v>
      </c>
      <c r="K345" s="28" t="s">
        <v>46</v>
      </c>
      <c r="L345" s="28">
        <v>99</v>
      </c>
      <c r="M345" s="4">
        <v>0</v>
      </c>
      <c r="N345" s="5">
        <v>45219</v>
      </c>
      <c r="O345" s="10">
        <v>45770</v>
      </c>
      <c r="P345" s="6">
        <f t="shared" ca="1" si="16"/>
        <v>45876</v>
      </c>
      <c r="Q345" s="7" t="str">
        <f t="shared" ca="1" si="17"/>
        <v>2 ano(s)</v>
      </c>
      <c r="R345" s="9">
        <f ca="1">IFERROR(_xlfn.DAYS(Tabela27271516583029313531213[[#This Row],[DIA HOJE]],Tabela27271516583029313531213[[#This Row],[Data Última Compra]]),"0")</f>
        <v>106</v>
      </c>
      <c r="S345" s="8" t="str">
        <f>IF(OR(J345="-",J345=0),"NUNCA COMPROU",
IF(AND(J345&gt;=1,J345&lt;=30),"&lt;=30 DIAS",
IF(AND(J345&gt;=1,J345&lt;=45),"45 DIAS",
IF(AND(J345&gt;=1,J345&lt;=60),"60 DIAS",
IF(AND(J345&gt;=1,J345&lt;=90),"90 DIAS",
"ACIMA DE 90 DIAS")))))</f>
        <v>ACIMA DE 90 DIAS</v>
      </c>
      <c r="T345" s="9" t="str">
        <f>UPPER(TEXT(Tabela27271516583029313531213[[#This Row],[Data de Cadastro]],"MMMM"))</f>
        <v>OUTUBRO</v>
      </c>
      <c r="U345" s="9" t="str">
        <f>UPPER(TEXT(Tabela27271516583029313531213[[#This Row],[Data de Cadastro]],"AAAA"))</f>
        <v>2023</v>
      </c>
      <c r="V345" s="9" t="str">
        <f>UPPER(TEXT(Tabela27271516583029313531213[[#This Row],[Data Última Compra]],"MMM/AAA"))</f>
        <v>ABR/2025</v>
      </c>
    </row>
    <row r="346" spans="1:22" x14ac:dyDescent="0.25">
      <c r="A346" s="3">
        <f t="shared" si="15"/>
        <v>0</v>
      </c>
      <c r="B346" s="3" t="s">
        <v>3972</v>
      </c>
      <c r="C346" s="4" t="s">
        <v>2847</v>
      </c>
      <c r="D346" s="4">
        <v>735760</v>
      </c>
      <c r="E346" s="4" t="s">
        <v>705</v>
      </c>
      <c r="F346" s="4" t="s">
        <v>17</v>
      </c>
      <c r="G346" s="4" t="s">
        <v>18</v>
      </c>
      <c r="H346" s="4" t="s">
        <v>3202</v>
      </c>
      <c r="I346" s="4" t="s">
        <v>706</v>
      </c>
      <c r="J346" s="4" t="s">
        <v>104</v>
      </c>
      <c r="K346" s="28" t="s">
        <v>25</v>
      </c>
      <c r="L346" s="28">
        <v>295</v>
      </c>
      <c r="M346" s="4">
        <v>0</v>
      </c>
      <c r="N346" s="5">
        <v>45222</v>
      </c>
      <c r="O346" s="10">
        <v>45574</v>
      </c>
      <c r="P346" s="6">
        <f t="shared" ca="1" si="16"/>
        <v>45876</v>
      </c>
      <c r="Q346" s="7" t="str">
        <f t="shared" ca="1" si="17"/>
        <v>2 ano(s)</v>
      </c>
      <c r="R346" s="9">
        <f ca="1">IFERROR(_xlfn.DAYS(Tabela27271516583029313531213[[#This Row],[DIA HOJE]],Tabela27271516583029313531213[[#This Row],[Data Última Compra]]),"0")</f>
        <v>302</v>
      </c>
      <c r="S346" s="8" t="str">
        <f>IF(OR(J346="-",J346=0),"NUNCA COMPROU",
IF(AND(J346&gt;=1,J346&lt;=30),"&lt;=30 DIAS",
IF(AND(J346&gt;=1,J346&lt;=45),"45 DIAS",
IF(AND(J346&gt;=1,J346&lt;=60),"60 DIAS",
IF(AND(J346&gt;=1,J346&lt;=90),"90 DIAS",
"ACIMA DE 90 DIAS")))))</f>
        <v>ACIMA DE 90 DIAS</v>
      </c>
      <c r="T346" s="9" t="str">
        <f>UPPER(TEXT(Tabela27271516583029313531213[[#This Row],[Data de Cadastro]],"MMMM"))</f>
        <v>OUTUBRO</v>
      </c>
      <c r="U346" s="9" t="str">
        <f>UPPER(TEXT(Tabela27271516583029313531213[[#This Row],[Data de Cadastro]],"AAAA"))</f>
        <v>2023</v>
      </c>
      <c r="V346" s="9" t="str">
        <f>UPPER(TEXT(Tabela27271516583029313531213[[#This Row],[Data Última Compra]],"MMM/AAA"))</f>
        <v>OUT/2024</v>
      </c>
    </row>
    <row r="347" spans="1:22" x14ac:dyDescent="0.25">
      <c r="A347" s="3">
        <f t="shared" si="15"/>
        <v>1</v>
      </c>
      <c r="B347" s="3" t="s">
        <v>3972</v>
      </c>
      <c r="C347" s="4" t="s">
        <v>2857</v>
      </c>
      <c r="D347" s="4">
        <v>735802</v>
      </c>
      <c r="E347" s="4" t="s">
        <v>707</v>
      </c>
      <c r="F347" s="4" t="s">
        <v>17</v>
      </c>
      <c r="G347" s="4" t="s">
        <v>18</v>
      </c>
      <c r="H347" s="4" t="s">
        <v>3203</v>
      </c>
      <c r="I347" s="4" t="s">
        <v>708</v>
      </c>
      <c r="J347" s="4" t="s">
        <v>72</v>
      </c>
      <c r="K347" s="28" t="s">
        <v>73</v>
      </c>
      <c r="L347" s="28">
        <v>37</v>
      </c>
      <c r="M347" s="4">
        <v>1</v>
      </c>
      <c r="N347" s="5">
        <v>45222</v>
      </c>
      <c r="O347" s="10">
        <v>45832</v>
      </c>
      <c r="P347" s="6">
        <f t="shared" ca="1" si="16"/>
        <v>45876</v>
      </c>
      <c r="Q347" s="7" t="str">
        <f t="shared" ca="1" si="17"/>
        <v>2 ano(s)</v>
      </c>
      <c r="R347" s="9">
        <f ca="1">IFERROR(_xlfn.DAYS(Tabela27271516583029313531213[[#This Row],[DIA HOJE]],Tabela27271516583029313531213[[#This Row],[Data Última Compra]]),"0")</f>
        <v>44</v>
      </c>
      <c r="S347" s="8" t="str">
        <f>IF(OR(J347="-",J347=0),"NUNCA COMPROU",
IF(AND(J347&gt;=1,J347&lt;=30),"&lt;=30 DIAS",
IF(AND(J347&gt;=1,J347&lt;=45),"45 DIAS",
IF(AND(J347&gt;=1,J347&lt;=60),"60 DIAS",
IF(AND(J347&gt;=1,J347&lt;=90),"90 DIAS",
"ACIMA DE 90 DIAS")))))</f>
        <v>ACIMA DE 90 DIAS</v>
      </c>
      <c r="T347" s="9" t="str">
        <f>UPPER(TEXT(Tabela27271516583029313531213[[#This Row],[Data de Cadastro]],"MMMM"))</f>
        <v>OUTUBRO</v>
      </c>
      <c r="U347" s="9" t="str">
        <f>UPPER(TEXT(Tabela27271516583029313531213[[#This Row],[Data de Cadastro]],"AAAA"))</f>
        <v>2023</v>
      </c>
      <c r="V347" s="9" t="str">
        <f>UPPER(TEXT(Tabela27271516583029313531213[[#This Row],[Data Última Compra]],"MMM/AAA"))</f>
        <v>JUN/2025</v>
      </c>
    </row>
    <row r="348" spans="1:22" x14ac:dyDescent="0.25">
      <c r="A348" s="3">
        <f t="shared" si="15"/>
        <v>0</v>
      </c>
      <c r="B348" s="3" t="s">
        <v>3972</v>
      </c>
      <c r="C348" s="4" t="s">
        <v>2847</v>
      </c>
      <c r="D348" s="4">
        <v>737054</v>
      </c>
      <c r="E348" s="4" t="s">
        <v>709</v>
      </c>
      <c r="F348" s="4" t="s">
        <v>17</v>
      </c>
      <c r="G348" s="4" t="s">
        <v>18</v>
      </c>
      <c r="H348" s="4" t="s">
        <v>3204</v>
      </c>
      <c r="I348" s="4" t="s">
        <v>710</v>
      </c>
      <c r="J348" s="4" t="s">
        <v>314</v>
      </c>
      <c r="K348" s="28" t="s">
        <v>31</v>
      </c>
      <c r="L348" s="28">
        <v>181</v>
      </c>
      <c r="M348" s="4">
        <v>0</v>
      </c>
      <c r="N348" s="5">
        <v>45223</v>
      </c>
      <c r="O348" s="10">
        <v>45688</v>
      </c>
      <c r="P348" s="6">
        <f t="shared" ca="1" si="16"/>
        <v>45876</v>
      </c>
      <c r="Q348" s="7" t="str">
        <f t="shared" ca="1" si="17"/>
        <v>2 ano(s)</v>
      </c>
      <c r="R348" s="9">
        <f ca="1">IFERROR(_xlfn.DAYS(Tabela27271516583029313531213[[#This Row],[DIA HOJE]],Tabela27271516583029313531213[[#This Row],[Data Última Compra]]),"0")</f>
        <v>188</v>
      </c>
      <c r="S348" s="8" t="str">
        <f>IF(OR(J348="-",J348=0),"NUNCA COMPROU",
IF(AND(J348&gt;=1,J348&lt;=30),"&lt;=30 DIAS",
IF(AND(J348&gt;=1,J348&lt;=45),"45 DIAS",
IF(AND(J348&gt;=1,J348&lt;=60),"60 DIAS",
IF(AND(J348&gt;=1,J348&lt;=90),"90 DIAS",
"ACIMA DE 90 DIAS")))))</f>
        <v>ACIMA DE 90 DIAS</v>
      </c>
      <c r="T348" s="9" t="str">
        <f>UPPER(TEXT(Tabela27271516583029313531213[[#This Row],[Data de Cadastro]],"MMMM"))</f>
        <v>OUTUBRO</v>
      </c>
      <c r="U348" s="9" t="str">
        <f>UPPER(TEXT(Tabela27271516583029313531213[[#This Row],[Data de Cadastro]],"AAAA"))</f>
        <v>2023</v>
      </c>
      <c r="V348" s="9" t="str">
        <f>UPPER(TEXT(Tabela27271516583029313531213[[#This Row],[Data Última Compra]],"MMM/AAA"))</f>
        <v>JAN/2025</v>
      </c>
    </row>
    <row r="349" spans="1:22" x14ac:dyDescent="0.25">
      <c r="A349" s="3">
        <f t="shared" si="15"/>
        <v>2</v>
      </c>
      <c r="B349" s="3" t="s">
        <v>3972</v>
      </c>
      <c r="C349" s="4" t="s">
        <v>2849</v>
      </c>
      <c r="D349" s="4">
        <v>738357</v>
      </c>
      <c r="E349" s="4" t="s">
        <v>3205</v>
      </c>
      <c r="F349" s="4" t="s">
        <v>17</v>
      </c>
      <c r="G349" s="4" t="s">
        <v>18</v>
      </c>
      <c r="H349" s="4" t="s">
        <v>3206</v>
      </c>
      <c r="I349" s="4" t="s">
        <v>624</v>
      </c>
      <c r="J349" s="4" t="s">
        <v>40</v>
      </c>
      <c r="K349" s="28" t="s">
        <v>46</v>
      </c>
      <c r="L349" s="28">
        <v>10</v>
      </c>
      <c r="M349" s="4">
        <v>2</v>
      </c>
      <c r="N349" s="5">
        <v>45224</v>
      </c>
      <c r="O349" s="10">
        <v>45859</v>
      </c>
      <c r="P349" s="6">
        <f t="shared" ca="1" si="16"/>
        <v>45876</v>
      </c>
      <c r="Q349" s="7" t="str">
        <f t="shared" ca="1" si="17"/>
        <v>2 ano(s)</v>
      </c>
      <c r="R349" s="9">
        <f ca="1">IFERROR(_xlfn.DAYS(Tabela27271516583029313531213[[#This Row],[DIA HOJE]],Tabela27271516583029313531213[[#This Row],[Data Última Compra]]),"0")</f>
        <v>17</v>
      </c>
      <c r="S349" s="8" t="str">
        <f>IF(OR(J349="-",J349=0),"NUNCA COMPROU",
IF(AND(J349&gt;=1,J349&lt;=30),"&lt;=30 DIAS",
IF(AND(J349&gt;=1,J349&lt;=45),"45 DIAS",
IF(AND(J349&gt;=1,J349&lt;=60),"60 DIAS",
IF(AND(J349&gt;=1,J349&lt;=90),"90 DIAS",
"ACIMA DE 90 DIAS")))))</f>
        <v>ACIMA DE 90 DIAS</v>
      </c>
      <c r="T349" s="9" t="str">
        <f>UPPER(TEXT(Tabela27271516583029313531213[[#This Row],[Data de Cadastro]],"MMMM"))</f>
        <v>OUTUBRO</v>
      </c>
      <c r="U349" s="9" t="str">
        <f>UPPER(TEXT(Tabela27271516583029313531213[[#This Row],[Data de Cadastro]],"AAAA"))</f>
        <v>2023</v>
      </c>
      <c r="V349" s="9" t="str">
        <f>UPPER(TEXT(Tabela27271516583029313531213[[#This Row],[Data Última Compra]],"MMM/AAA"))</f>
        <v>JUL/2025</v>
      </c>
    </row>
    <row r="350" spans="1:22" x14ac:dyDescent="0.25">
      <c r="A350" s="3" t="str">
        <f t="shared" si="15"/>
        <v>&gt;=3</v>
      </c>
      <c r="B350" s="3" t="s">
        <v>3972</v>
      </c>
      <c r="C350" s="4" t="s">
        <v>2849</v>
      </c>
      <c r="D350" s="4">
        <v>739799</v>
      </c>
      <c r="E350" s="4" t="s">
        <v>712</v>
      </c>
      <c r="F350" s="4" t="s">
        <v>17</v>
      </c>
      <c r="G350" s="4" t="s">
        <v>18</v>
      </c>
      <c r="H350" s="4" t="s">
        <v>3207</v>
      </c>
      <c r="I350" s="4" t="s">
        <v>110</v>
      </c>
      <c r="J350" s="4" t="s">
        <v>76</v>
      </c>
      <c r="K350" s="28" t="s">
        <v>77</v>
      </c>
      <c r="L350" s="28">
        <v>3</v>
      </c>
      <c r="M350" s="4">
        <v>4</v>
      </c>
      <c r="N350" s="5">
        <v>45225</v>
      </c>
      <c r="O350" s="10">
        <v>45866</v>
      </c>
      <c r="P350" s="6">
        <f t="shared" ca="1" si="16"/>
        <v>45876</v>
      </c>
      <c r="Q350" s="7" t="str">
        <f t="shared" ca="1" si="17"/>
        <v>2 ano(s)</v>
      </c>
      <c r="R350" s="9">
        <f ca="1">IFERROR(_xlfn.DAYS(Tabela27271516583029313531213[[#This Row],[DIA HOJE]],Tabela27271516583029313531213[[#This Row],[Data Última Compra]]),"0")</f>
        <v>10</v>
      </c>
      <c r="S350" s="8" t="str">
        <f>IF(OR(J350="-",J350=0),"NUNCA COMPROU",
IF(AND(J350&gt;=1,J350&lt;=30),"&lt;=30 DIAS",
IF(AND(J350&gt;=1,J350&lt;=45),"45 DIAS",
IF(AND(J350&gt;=1,J350&lt;=60),"60 DIAS",
IF(AND(J350&gt;=1,J350&lt;=90),"90 DIAS",
"ACIMA DE 90 DIAS")))))</f>
        <v>ACIMA DE 90 DIAS</v>
      </c>
      <c r="T350" s="9" t="str">
        <f>UPPER(TEXT(Tabela27271516583029313531213[[#This Row],[Data de Cadastro]],"MMMM"))</f>
        <v>OUTUBRO</v>
      </c>
      <c r="U350" s="9" t="str">
        <f>UPPER(TEXT(Tabela27271516583029313531213[[#This Row],[Data de Cadastro]],"AAAA"))</f>
        <v>2023</v>
      </c>
      <c r="V350" s="9" t="str">
        <f>UPPER(TEXT(Tabela27271516583029313531213[[#This Row],[Data Última Compra]],"MMM/AAA"))</f>
        <v>JUL/2025</v>
      </c>
    </row>
    <row r="351" spans="1:22" x14ac:dyDescent="0.25">
      <c r="A351" s="3">
        <f t="shared" si="15"/>
        <v>0</v>
      </c>
      <c r="B351" s="3" t="s">
        <v>3972</v>
      </c>
      <c r="C351" s="4" t="s">
        <v>2847</v>
      </c>
      <c r="D351" s="4">
        <v>739866</v>
      </c>
      <c r="E351" s="4" t="s">
        <v>713</v>
      </c>
      <c r="F351" s="4" t="s">
        <v>55</v>
      </c>
      <c r="G351" s="4" t="s">
        <v>65</v>
      </c>
      <c r="H351" s="4" t="s">
        <v>3208</v>
      </c>
      <c r="I351" s="4" t="s">
        <v>714</v>
      </c>
      <c r="J351" s="4" t="s">
        <v>20</v>
      </c>
      <c r="K351" s="28" t="s">
        <v>21</v>
      </c>
      <c r="L351" s="28">
        <v>643</v>
      </c>
      <c r="M351" s="4">
        <v>0</v>
      </c>
      <c r="N351" s="5">
        <v>45225</v>
      </c>
      <c r="O351" s="10">
        <v>45226</v>
      </c>
      <c r="P351" s="6">
        <f t="shared" ca="1" si="16"/>
        <v>45876</v>
      </c>
      <c r="Q351" s="7" t="str">
        <f t="shared" ca="1" si="17"/>
        <v>2 ano(s)</v>
      </c>
      <c r="R351" s="9">
        <f ca="1">IFERROR(_xlfn.DAYS(Tabela27271516583029313531213[[#This Row],[DIA HOJE]],Tabela27271516583029313531213[[#This Row],[Data Última Compra]]),"0")</f>
        <v>650</v>
      </c>
      <c r="S351" s="8" t="str">
        <f>IF(OR(J351="-",J351=0),"NUNCA COMPROU",
IF(AND(J351&gt;=1,J351&lt;=30),"&lt;=30 DIAS",
IF(AND(J351&gt;=1,J351&lt;=45),"45 DIAS",
IF(AND(J351&gt;=1,J351&lt;=60),"60 DIAS",
IF(AND(J351&gt;=1,J351&lt;=90),"90 DIAS",
"ACIMA DE 90 DIAS")))))</f>
        <v>ACIMA DE 90 DIAS</v>
      </c>
      <c r="T351" s="9" t="str">
        <f>UPPER(TEXT(Tabela27271516583029313531213[[#This Row],[Data de Cadastro]],"MMMM"))</f>
        <v>OUTUBRO</v>
      </c>
      <c r="U351" s="9" t="str">
        <f>UPPER(TEXT(Tabela27271516583029313531213[[#This Row],[Data de Cadastro]],"AAAA"))</f>
        <v>2023</v>
      </c>
      <c r="V351" s="9" t="str">
        <f>UPPER(TEXT(Tabela27271516583029313531213[[#This Row],[Data Última Compra]],"MMM/AAA"))</f>
        <v>OUT/2023</v>
      </c>
    </row>
    <row r="352" spans="1:22" x14ac:dyDescent="0.25">
      <c r="A352" s="3">
        <f t="shared" si="15"/>
        <v>0</v>
      </c>
      <c r="B352" s="3" t="s">
        <v>3972</v>
      </c>
      <c r="C352" s="4" t="s">
        <v>2847</v>
      </c>
      <c r="D352" s="4">
        <v>747820</v>
      </c>
      <c r="E352" s="4" t="s">
        <v>715</v>
      </c>
      <c r="F352" s="4" t="s">
        <v>17</v>
      </c>
      <c r="G352" s="4" t="s">
        <v>18</v>
      </c>
      <c r="H352" s="4" t="s">
        <v>3209</v>
      </c>
      <c r="I352" s="4" t="s">
        <v>373</v>
      </c>
      <c r="J352" s="4" t="s">
        <v>40</v>
      </c>
      <c r="K352" s="28" t="s">
        <v>46</v>
      </c>
      <c r="L352" s="28">
        <v>261</v>
      </c>
      <c r="M352" s="4">
        <v>0</v>
      </c>
      <c r="N352" s="5">
        <v>45230</v>
      </c>
      <c r="O352" s="10">
        <v>45608</v>
      </c>
      <c r="P352" s="6">
        <f t="shared" ca="1" si="16"/>
        <v>45876</v>
      </c>
      <c r="Q352" s="7" t="str">
        <f t="shared" ca="1" si="17"/>
        <v>2 ano(s)</v>
      </c>
      <c r="R352" s="9">
        <f ca="1">IFERROR(_xlfn.DAYS(Tabela27271516583029313531213[[#This Row],[DIA HOJE]],Tabela27271516583029313531213[[#This Row],[Data Última Compra]]),"0")</f>
        <v>268</v>
      </c>
      <c r="S352" s="8" t="str">
        <f>IF(OR(J352="-",J352=0),"NUNCA COMPROU",
IF(AND(J352&gt;=1,J352&lt;=30),"&lt;=30 DIAS",
IF(AND(J352&gt;=1,J352&lt;=45),"45 DIAS",
IF(AND(J352&gt;=1,J352&lt;=60),"60 DIAS",
IF(AND(J352&gt;=1,J352&lt;=90),"90 DIAS",
"ACIMA DE 90 DIAS")))))</f>
        <v>ACIMA DE 90 DIAS</v>
      </c>
      <c r="T352" s="9" t="str">
        <f>UPPER(TEXT(Tabela27271516583029313531213[[#This Row],[Data de Cadastro]],"MMMM"))</f>
        <v>OUTUBRO</v>
      </c>
      <c r="U352" s="9" t="str">
        <f>UPPER(TEXT(Tabela27271516583029313531213[[#This Row],[Data de Cadastro]],"AAAA"))</f>
        <v>2023</v>
      </c>
      <c r="V352" s="9" t="str">
        <f>UPPER(TEXT(Tabela27271516583029313531213[[#This Row],[Data Última Compra]],"MMM/AAA"))</f>
        <v>NOV/2024</v>
      </c>
    </row>
    <row r="353" spans="1:22" x14ac:dyDescent="0.25">
      <c r="A353" s="3">
        <f t="shared" si="15"/>
        <v>0</v>
      </c>
      <c r="B353" s="3" t="s">
        <v>3972</v>
      </c>
      <c r="C353" s="4" t="s">
        <v>2847</v>
      </c>
      <c r="D353" s="4">
        <v>749107</v>
      </c>
      <c r="E353" s="4" t="s">
        <v>716</v>
      </c>
      <c r="F353" s="4" t="s">
        <v>17</v>
      </c>
      <c r="G353" s="4" t="s">
        <v>18</v>
      </c>
      <c r="H353" s="4" t="s">
        <v>3210</v>
      </c>
      <c r="I353" s="4" t="s">
        <v>717</v>
      </c>
      <c r="J353" s="4" t="s">
        <v>40</v>
      </c>
      <c r="K353" s="28" t="s">
        <v>59</v>
      </c>
      <c r="L353" s="28">
        <v>304</v>
      </c>
      <c r="M353" s="4">
        <v>0</v>
      </c>
      <c r="N353" s="5">
        <v>45231</v>
      </c>
      <c r="O353" s="10">
        <v>45565</v>
      </c>
      <c r="P353" s="6">
        <f t="shared" ca="1" si="16"/>
        <v>45876</v>
      </c>
      <c r="Q353" s="7" t="str">
        <f t="shared" ca="1" si="17"/>
        <v>2 ano(s)</v>
      </c>
      <c r="R353" s="9">
        <f ca="1">IFERROR(_xlfn.DAYS(Tabela27271516583029313531213[[#This Row],[DIA HOJE]],Tabela27271516583029313531213[[#This Row],[Data Última Compra]]),"0")</f>
        <v>311</v>
      </c>
      <c r="S353" s="8" t="str">
        <f>IF(OR(J353="-",J353=0),"NUNCA COMPROU",
IF(AND(J353&gt;=1,J353&lt;=30),"&lt;=30 DIAS",
IF(AND(J353&gt;=1,J353&lt;=45),"45 DIAS",
IF(AND(J353&gt;=1,J353&lt;=60),"60 DIAS",
IF(AND(J353&gt;=1,J353&lt;=90),"90 DIAS",
"ACIMA DE 90 DIAS")))))</f>
        <v>ACIMA DE 90 DIAS</v>
      </c>
      <c r="T353" s="9" t="str">
        <f>UPPER(TEXT(Tabela27271516583029313531213[[#This Row],[Data de Cadastro]],"MMMM"))</f>
        <v>NOVEMBRO</v>
      </c>
      <c r="U353" s="9" t="str">
        <f>UPPER(TEXT(Tabela27271516583029313531213[[#This Row],[Data de Cadastro]],"AAAA"))</f>
        <v>2023</v>
      </c>
      <c r="V353" s="9" t="str">
        <f>UPPER(TEXT(Tabela27271516583029313531213[[#This Row],[Data Última Compra]],"MMM/AAA"))</f>
        <v>SET/2024</v>
      </c>
    </row>
    <row r="354" spans="1:22" x14ac:dyDescent="0.25">
      <c r="A354" s="3">
        <f t="shared" si="15"/>
        <v>0</v>
      </c>
      <c r="B354" s="3" t="s">
        <v>3972</v>
      </c>
      <c r="C354" s="4" t="s">
        <v>2847</v>
      </c>
      <c r="D354" s="4">
        <v>757222</v>
      </c>
      <c r="E354" s="4" t="s">
        <v>718</v>
      </c>
      <c r="F354" s="4" t="s">
        <v>17</v>
      </c>
      <c r="G354" s="4" t="s">
        <v>18</v>
      </c>
      <c r="H354" s="4" t="s">
        <v>3211</v>
      </c>
      <c r="I354" s="4" t="s">
        <v>719</v>
      </c>
      <c r="J354" s="4" t="s">
        <v>291</v>
      </c>
      <c r="K354" s="28" t="s">
        <v>25</v>
      </c>
      <c r="L354" s="28">
        <v>303</v>
      </c>
      <c r="M354" s="4">
        <v>0</v>
      </c>
      <c r="N354" s="5">
        <v>45236</v>
      </c>
      <c r="O354" s="10">
        <v>45566</v>
      </c>
      <c r="P354" s="6">
        <f t="shared" ca="1" si="16"/>
        <v>45876</v>
      </c>
      <c r="Q354" s="7" t="str">
        <f t="shared" ca="1" si="17"/>
        <v>2 ano(s)</v>
      </c>
      <c r="R354" s="9">
        <f ca="1">IFERROR(_xlfn.DAYS(Tabela27271516583029313531213[[#This Row],[DIA HOJE]],Tabela27271516583029313531213[[#This Row],[Data Última Compra]]),"0")</f>
        <v>310</v>
      </c>
      <c r="S354" s="8" t="str">
        <f>IF(OR(J354="-",J354=0),"NUNCA COMPROU",
IF(AND(J354&gt;=1,J354&lt;=30),"&lt;=30 DIAS",
IF(AND(J354&gt;=1,J354&lt;=45),"45 DIAS",
IF(AND(J354&gt;=1,J354&lt;=60),"60 DIAS",
IF(AND(J354&gt;=1,J354&lt;=90),"90 DIAS",
"ACIMA DE 90 DIAS")))))</f>
        <v>ACIMA DE 90 DIAS</v>
      </c>
      <c r="T354" s="9" t="str">
        <f>UPPER(TEXT(Tabela27271516583029313531213[[#This Row],[Data de Cadastro]],"MMMM"))</f>
        <v>NOVEMBRO</v>
      </c>
      <c r="U354" s="9" t="str">
        <f>UPPER(TEXT(Tabela27271516583029313531213[[#This Row],[Data de Cadastro]],"AAAA"))</f>
        <v>2023</v>
      </c>
      <c r="V354" s="9" t="str">
        <f>UPPER(TEXT(Tabela27271516583029313531213[[#This Row],[Data Última Compra]],"MMM/AAA"))</f>
        <v>OUT/2024</v>
      </c>
    </row>
    <row r="355" spans="1:22" x14ac:dyDescent="0.25">
      <c r="A355" s="3" t="str">
        <f t="shared" si="15"/>
        <v>&gt;=3</v>
      </c>
      <c r="B355" s="3" t="s">
        <v>3972</v>
      </c>
      <c r="C355" s="4" t="s">
        <v>2849</v>
      </c>
      <c r="D355" s="4">
        <v>758342</v>
      </c>
      <c r="E355" s="4" t="s">
        <v>720</v>
      </c>
      <c r="F355" s="4" t="s">
        <v>17</v>
      </c>
      <c r="G355" s="4" t="s">
        <v>18</v>
      </c>
      <c r="H355" s="4" t="s">
        <v>3212</v>
      </c>
      <c r="I355" s="4" t="s">
        <v>721</v>
      </c>
      <c r="J355" s="4" t="s">
        <v>76</v>
      </c>
      <c r="K355" s="28" t="s">
        <v>77</v>
      </c>
      <c r="L355" s="28">
        <v>6</v>
      </c>
      <c r="M355" s="4">
        <v>7</v>
      </c>
      <c r="N355" s="5">
        <v>45237</v>
      </c>
      <c r="O355" s="10">
        <v>45863</v>
      </c>
      <c r="P355" s="6">
        <f t="shared" ca="1" si="16"/>
        <v>45876</v>
      </c>
      <c r="Q355" s="7" t="str">
        <f t="shared" ca="1" si="17"/>
        <v>2 ano(s)</v>
      </c>
      <c r="R355" s="9">
        <f ca="1">IFERROR(_xlfn.DAYS(Tabela27271516583029313531213[[#This Row],[DIA HOJE]],Tabela27271516583029313531213[[#This Row],[Data Última Compra]]),"0")</f>
        <v>13</v>
      </c>
      <c r="S355" s="8" t="str">
        <f>IF(OR(J355="-",J355=0),"NUNCA COMPROU",
IF(AND(J355&gt;=1,J355&lt;=30),"&lt;=30 DIAS",
IF(AND(J355&gt;=1,J355&lt;=45),"45 DIAS",
IF(AND(J355&gt;=1,J355&lt;=60),"60 DIAS",
IF(AND(J355&gt;=1,J355&lt;=90),"90 DIAS",
"ACIMA DE 90 DIAS")))))</f>
        <v>ACIMA DE 90 DIAS</v>
      </c>
      <c r="T355" s="9" t="str">
        <f>UPPER(TEXT(Tabela27271516583029313531213[[#This Row],[Data de Cadastro]],"MMMM"))</f>
        <v>NOVEMBRO</v>
      </c>
      <c r="U355" s="9" t="str">
        <f>UPPER(TEXT(Tabela27271516583029313531213[[#This Row],[Data de Cadastro]],"AAAA"))</f>
        <v>2023</v>
      </c>
      <c r="V355" s="9" t="str">
        <f>UPPER(TEXT(Tabela27271516583029313531213[[#This Row],[Data Última Compra]],"MMM/AAA"))</f>
        <v>JUL/2025</v>
      </c>
    </row>
    <row r="356" spans="1:22" x14ac:dyDescent="0.25">
      <c r="A356" s="3">
        <f t="shared" si="15"/>
        <v>1</v>
      </c>
      <c r="B356" s="3" t="s">
        <v>3972</v>
      </c>
      <c r="C356" s="4" t="s">
        <v>2857</v>
      </c>
      <c r="D356" s="4">
        <v>758369</v>
      </c>
      <c r="E356" s="4" t="s">
        <v>722</v>
      </c>
      <c r="F356" s="4" t="s">
        <v>17</v>
      </c>
      <c r="G356" s="4" t="s">
        <v>18</v>
      </c>
      <c r="H356" s="4" t="s">
        <v>3213</v>
      </c>
      <c r="I356" s="4" t="s">
        <v>723</v>
      </c>
      <c r="J356" s="4" t="s">
        <v>67</v>
      </c>
      <c r="K356" s="28" t="s">
        <v>59</v>
      </c>
      <c r="L356" s="28">
        <v>43</v>
      </c>
      <c r="M356" s="4">
        <v>1</v>
      </c>
      <c r="N356" s="5">
        <v>45237</v>
      </c>
      <c r="O356" s="10">
        <v>45826</v>
      </c>
      <c r="P356" s="6">
        <f t="shared" ca="1" si="16"/>
        <v>45876</v>
      </c>
      <c r="Q356" s="7" t="str">
        <f t="shared" ca="1" si="17"/>
        <v>2 ano(s)</v>
      </c>
      <c r="R356" s="9">
        <f ca="1">IFERROR(_xlfn.DAYS(Tabela27271516583029313531213[[#This Row],[DIA HOJE]],Tabela27271516583029313531213[[#This Row],[Data Última Compra]]),"0")</f>
        <v>50</v>
      </c>
      <c r="S356" s="8" t="str">
        <f>IF(OR(J356="-",J356=0),"NUNCA COMPROU",
IF(AND(J356&gt;=1,J356&lt;=30),"&lt;=30 DIAS",
IF(AND(J356&gt;=1,J356&lt;=45),"45 DIAS",
IF(AND(J356&gt;=1,J356&lt;=60),"60 DIAS",
IF(AND(J356&gt;=1,J356&lt;=90),"90 DIAS",
"ACIMA DE 90 DIAS")))))</f>
        <v>ACIMA DE 90 DIAS</v>
      </c>
      <c r="T356" s="9" t="str">
        <f>UPPER(TEXT(Tabela27271516583029313531213[[#This Row],[Data de Cadastro]],"MMMM"))</f>
        <v>NOVEMBRO</v>
      </c>
      <c r="U356" s="9" t="str">
        <f>UPPER(TEXT(Tabela27271516583029313531213[[#This Row],[Data de Cadastro]],"AAAA"))</f>
        <v>2023</v>
      </c>
      <c r="V356" s="9" t="str">
        <f>UPPER(TEXT(Tabela27271516583029313531213[[#This Row],[Data Última Compra]],"MMM/AAA"))</f>
        <v>JUN/2025</v>
      </c>
    </row>
    <row r="357" spans="1:22" x14ac:dyDescent="0.25">
      <c r="A357" s="3">
        <f t="shared" si="15"/>
        <v>0</v>
      </c>
      <c r="B357" s="3" t="s">
        <v>3972</v>
      </c>
      <c r="C357" s="4" t="s">
        <v>2847</v>
      </c>
      <c r="D357" s="4">
        <v>759631</v>
      </c>
      <c r="E357" s="4" t="s">
        <v>724</v>
      </c>
      <c r="F357" s="4" t="s">
        <v>17</v>
      </c>
      <c r="G357" s="4" t="s">
        <v>18</v>
      </c>
      <c r="H357" s="4" t="s">
        <v>3214</v>
      </c>
      <c r="I357" s="4" t="s">
        <v>725</v>
      </c>
      <c r="J357" s="4" t="s">
        <v>40</v>
      </c>
      <c r="K357" s="28" t="s">
        <v>46</v>
      </c>
      <c r="L357" s="28">
        <v>463</v>
      </c>
      <c r="M357" s="4">
        <v>0</v>
      </c>
      <c r="N357" s="5">
        <v>45238</v>
      </c>
      <c r="O357" s="10">
        <v>45406</v>
      </c>
      <c r="P357" s="6">
        <f t="shared" ca="1" si="16"/>
        <v>45876</v>
      </c>
      <c r="Q357" s="7" t="str">
        <f t="shared" ca="1" si="17"/>
        <v>2 ano(s)</v>
      </c>
      <c r="R357" s="9">
        <f ca="1">IFERROR(_xlfn.DAYS(Tabela27271516583029313531213[[#This Row],[DIA HOJE]],Tabela27271516583029313531213[[#This Row],[Data Última Compra]]),"0")</f>
        <v>470</v>
      </c>
      <c r="S357" s="8" t="str">
        <f>IF(OR(J357="-",J357=0),"NUNCA COMPROU",
IF(AND(J357&gt;=1,J357&lt;=30),"&lt;=30 DIAS",
IF(AND(J357&gt;=1,J357&lt;=45),"45 DIAS",
IF(AND(J357&gt;=1,J357&lt;=60),"60 DIAS",
IF(AND(J357&gt;=1,J357&lt;=90),"90 DIAS",
"ACIMA DE 90 DIAS")))))</f>
        <v>ACIMA DE 90 DIAS</v>
      </c>
      <c r="T357" s="9" t="str">
        <f>UPPER(TEXT(Tabela27271516583029313531213[[#This Row],[Data de Cadastro]],"MMMM"))</f>
        <v>NOVEMBRO</v>
      </c>
      <c r="U357" s="9" t="str">
        <f>UPPER(TEXT(Tabela27271516583029313531213[[#This Row],[Data de Cadastro]],"AAAA"))</f>
        <v>2023</v>
      </c>
      <c r="V357" s="9" t="str">
        <f>UPPER(TEXT(Tabela27271516583029313531213[[#This Row],[Data Última Compra]],"MMM/AAA"))</f>
        <v>ABR/2024</v>
      </c>
    </row>
    <row r="358" spans="1:22" x14ac:dyDescent="0.25">
      <c r="A358" s="3">
        <f t="shared" si="15"/>
        <v>0</v>
      </c>
      <c r="B358" s="3" t="s">
        <v>3972</v>
      </c>
      <c r="C358" s="4" t="s">
        <v>2847</v>
      </c>
      <c r="D358" s="4">
        <v>759717</v>
      </c>
      <c r="E358" s="4" t="s">
        <v>728</v>
      </c>
      <c r="F358" s="4" t="s">
        <v>17</v>
      </c>
      <c r="G358" s="4" t="s">
        <v>18</v>
      </c>
      <c r="H358" s="4" t="s">
        <v>3216</v>
      </c>
      <c r="I358" s="4" t="s">
        <v>729</v>
      </c>
      <c r="J358" s="4" t="s">
        <v>40</v>
      </c>
      <c r="K358" s="28" t="s">
        <v>21</v>
      </c>
      <c r="L358" s="28">
        <v>97</v>
      </c>
      <c r="M358" s="4">
        <v>0</v>
      </c>
      <c r="N358" s="5">
        <v>45238</v>
      </c>
      <c r="O358" s="10">
        <v>45772</v>
      </c>
      <c r="P358" s="6">
        <f t="shared" ca="1" si="16"/>
        <v>45876</v>
      </c>
      <c r="Q358" s="7" t="str">
        <f t="shared" ca="1" si="17"/>
        <v>2 ano(s)</v>
      </c>
      <c r="R358" s="9">
        <f ca="1">IFERROR(_xlfn.DAYS(Tabela27271516583029313531213[[#This Row],[DIA HOJE]],Tabela27271516583029313531213[[#This Row],[Data Última Compra]]),"0")</f>
        <v>104</v>
      </c>
      <c r="S358" s="8" t="str">
        <f>IF(OR(J358="-",J358=0),"NUNCA COMPROU",
IF(AND(J358&gt;=1,J358&lt;=30),"&lt;=30 DIAS",
IF(AND(J358&gt;=1,J358&lt;=45),"45 DIAS",
IF(AND(J358&gt;=1,J358&lt;=60),"60 DIAS",
IF(AND(J358&gt;=1,J358&lt;=90),"90 DIAS",
"ACIMA DE 90 DIAS")))))</f>
        <v>ACIMA DE 90 DIAS</v>
      </c>
      <c r="T358" s="9" t="str">
        <f>UPPER(TEXT(Tabela27271516583029313531213[[#This Row],[Data de Cadastro]],"MMMM"))</f>
        <v>NOVEMBRO</v>
      </c>
      <c r="U358" s="9" t="str">
        <f>UPPER(TEXT(Tabela27271516583029313531213[[#This Row],[Data de Cadastro]],"AAAA"))</f>
        <v>2023</v>
      </c>
      <c r="V358" s="9" t="str">
        <f>UPPER(TEXT(Tabela27271516583029313531213[[#This Row],[Data Última Compra]],"MMM/AAA"))</f>
        <v>ABR/2025</v>
      </c>
    </row>
    <row r="359" spans="1:22" x14ac:dyDescent="0.25">
      <c r="A359" s="3">
        <f t="shared" si="15"/>
        <v>0</v>
      </c>
      <c r="B359" s="3" t="s">
        <v>3972</v>
      </c>
      <c r="C359" s="4" t="s">
        <v>2847</v>
      </c>
      <c r="D359" s="4">
        <v>759723</v>
      </c>
      <c r="E359" s="4" t="s">
        <v>730</v>
      </c>
      <c r="F359" s="4" t="s">
        <v>17</v>
      </c>
      <c r="G359" s="4" t="s">
        <v>18</v>
      </c>
      <c r="H359" s="4" t="s">
        <v>3217</v>
      </c>
      <c r="I359" s="4" t="s">
        <v>731</v>
      </c>
      <c r="J359" s="4" t="s">
        <v>40</v>
      </c>
      <c r="K359" s="28" t="s">
        <v>31</v>
      </c>
      <c r="L359" s="28">
        <v>98</v>
      </c>
      <c r="M359" s="4">
        <v>0</v>
      </c>
      <c r="N359" s="5">
        <v>45238</v>
      </c>
      <c r="O359" s="10">
        <v>45771</v>
      </c>
      <c r="P359" s="6">
        <f t="shared" ca="1" si="16"/>
        <v>45876</v>
      </c>
      <c r="Q359" s="7" t="str">
        <f t="shared" ca="1" si="17"/>
        <v>2 ano(s)</v>
      </c>
      <c r="R359" s="9">
        <f ca="1">IFERROR(_xlfn.DAYS(Tabela27271516583029313531213[[#This Row],[DIA HOJE]],Tabela27271516583029313531213[[#This Row],[Data Última Compra]]),"0")</f>
        <v>105</v>
      </c>
      <c r="S359" s="8" t="str">
        <f>IF(OR(J359="-",J359=0),"NUNCA COMPROU",
IF(AND(J359&gt;=1,J359&lt;=30),"&lt;=30 DIAS",
IF(AND(J359&gt;=1,J359&lt;=45),"45 DIAS",
IF(AND(J359&gt;=1,J359&lt;=60),"60 DIAS",
IF(AND(J359&gt;=1,J359&lt;=90),"90 DIAS",
"ACIMA DE 90 DIAS")))))</f>
        <v>ACIMA DE 90 DIAS</v>
      </c>
      <c r="T359" s="9" t="str">
        <f>UPPER(TEXT(Tabela27271516583029313531213[[#This Row],[Data de Cadastro]],"MMMM"))</f>
        <v>NOVEMBRO</v>
      </c>
      <c r="U359" s="9" t="str">
        <f>UPPER(TEXT(Tabela27271516583029313531213[[#This Row],[Data de Cadastro]],"AAAA"))</f>
        <v>2023</v>
      </c>
      <c r="V359" s="9" t="str">
        <f>UPPER(TEXT(Tabela27271516583029313531213[[#This Row],[Data Última Compra]],"MMM/AAA"))</f>
        <v>ABR/2025</v>
      </c>
    </row>
    <row r="360" spans="1:22" x14ac:dyDescent="0.25">
      <c r="A360" s="3">
        <f t="shared" si="15"/>
        <v>1</v>
      </c>
      <c r="B360" s="3" t="s">
        <v>3972</v>
      </c>
      <c r="C360" s="4" t="s">
        <v>2857</v>
      </c>
      <c r="D360" s="4">
        <v>759688</v>
      </c>
      <c r="E360" s="4" t="s">
        <v>726</v>
      </c>
      <c r="F360" s="4" t="s">
        <v>17</v>
      </c>
      <c r="G360" s="4" t="s">
        <v>18</v>
      </c>
      <c r="H360" s="4" t="s">
        <v>3215</v>
      </c>
      <c r="I360" s="4" t="s">
        <v>727</v>
      </c>
      <c r="J360" s="4" t="s">
        <v>314</v>
      </c>
      <c r="K360" s="28" t="s">
        <v>31</v>
      </c>
      <c r="L360" s="28">
        <v>35</v>
      </c>
      <c r="M360" s="4">
        <v>1</v>
      </c>
      <c r="N360" s="5">
        <v>45238</v>
      </c>
      <c r="O360" s="10">
        <v>45834</v>
      </c>
      <c r="P360" s="6">
        <f t="shared" ca="1" si="16"/>
        <v>45876</v>
      </c>
      <c r="Q360" s="7" t="str">
        <f t="shared" ca="1" si="17"/>
        <v>2 ano(s)</v>
      </c>
      <c r="R360" s="9">
        <f ca="1">IFERROR(_xlfn.DAYS(Tabela27271516583029313531213[[#This Row],[DIA HOJE]],Tabela27271516583029313531213[[#This Row],[Data Última Compra]]),"0")</f>
        <v>42</v>
      </c>
      <c r="S360" s="8" t="str">
        <f>IF(OR(J360="-",J360=0),"NUNCA COMPROU",
IF(AND(J360&gt;=1,J360&lt;=30),"&lt;=30 DIAS",
IF(AND(J360&gt;=1,J360&lt;=45),"45 DIAS",
IF(AND(J360&gt;=1,J360&lt;=60),"60 DIAS",
IF(AND(J360&gt;=1,J360&lt;=90),"90 DIAS",
"ACIMA DE 90 DIAS")))))</f>
        <v>ACIMA DE 90 DIAS</v>
      </c>
      <c r="T360" s="9" t="str">
        <f>UPPER(TEXT(Tabela27271516583029313531213[[#This Row],[Data de Cadastro]],"MMMM"))</f>
        <v>NOVEMBRO</v>
      </c>
      <c r="U360" s="9" t="str">
        <f>UPPER(TEXT(Tabela27271516583029313531213[[#This Row],[Data de Cadastro]],"AAAA"))</f>
        <v>2023</v>
      </c>
      <c r="V360" s="9" t="str">
        <f>UPPER(TEXT(Tabela27271516583029313531213[[#This Row],[Data Última Compra]],"MMM/AAA"))</f>
        <v>JUN/2025</v>
      </c>
    </row>
    <row r="361" spans="1:22" x14ac:dyDescent="0.25">
      <c r="A361" s="3">
        <f t="shared" si="15"/>
        <v>1</v>
      </c>
      <c r="B361" s="3" t="s">
        <v>3972</v>
      </c>
      <c r="C361" s="4" t="s">
        <v>2853</v>
      </c>
      <c r="D361" s="4">
        <v>761058</v>
      </c>
      <c r="E361" s="4" t="s">
        <v>732</v>
      </c>
      <c r="F361" s="4" t="s">
        <v>17</v>
      </c>
      <c r="G361" s="4" t="s">
        <v>18</v>
      </c>
      <c r="H361" s="4" t="s">
        <v>3218</v>
      </c>
      <c r="I361" s="4" t="s">
        <v>733</v>
      </c>
      <c r="J361" s="4" t="s">
        <v>36</v>
      </c>
      <c r="K361" s="28" t="s">
        <v>77</v>
      </c>
      <c r="L361" s="28">
        <v>70</v>
      </c>
      <c r="M361" s="4">
        <v>1</v>
      </c>
      <c r="N361" s="5">
        <v>45239</v>
      </c>
      <c r="O361" s="10">
        <v>45799</v>
      </c>
      <c r="P361" s="6">
        <f t="shared" ca="1" si="16"/>
        <v>45876</v>
      </c>
      <c r="Q361" s="7" t="str">
        <f t="shared" ca="1" si="17"/>
        <v>2 ano(s)</v>
      </c>
      <c r="R361" s="9">
        <f ca="1">IFERROR(_xlfn.DAYS(Tabela27271516583029313531213[[#This Row],[DIA HOJE]],Tabela27271516583029313531213[[#This Row],[Data Última Compra]]),"0")</f>
        <v>77</v>
      </c>
      <c r="S361" s="8" t="str">
        <f>IF(OR(J361="-",J361=0),"NUNCA COMPROU",
IF(AND(J361&gt;=1,J361&lt;=30),"&lt;=30 DIAS",
IF(AND(J361&gt;=1,J361&lt;=45),"45 DIAS",
IF(AND(J361&gt;=1,J361&lt;=60),"60 DIAS",
IF(AND(J361&gt;=1,J361&lt;=90),"90 DIAS",
"ACIMA DE 90 DIAS")))))</f>
        <v>ACIMA DE 90 DIAS</v>
      </c>
      <c r="T361" s="9" t="str">
        <f>UPPER(TEXT(Tabela27271516583029313531213[[#This Row],[Data de Cadastro]],"MMMM"))</f>
        <v>NOVEMBRO</v>
      </c>
      <c r="U361" s="9" t="str">
        <f>UPPER(TEXT(Tabela27271516583029313531213[[#This Row],[Data de Cadastro]],"AAAA"))</f>
        <v>2023</v>
      </c>
      <c r="V361" s="9" t="str">
        <f>UPPER(TEXT(Tabela27271516583029313531213[[#This Row],[Data Última Compra]],"MMM/AAA"))</f>
        <v>MAI/2025</v>
      </c>
    </row>
    <row r="362" spans="1:22" x14ac:dyDescent="0.25">
      <c r="A362" s="3">
        <f t="shared" si="15"/>
        <v>2</v>
      </c>
      <c r="B362" s="3" t="s">
        <v>3972</v>
      </c>
      <c r="C362" s="4" t="s">
        <v>2849</v>
      </c>
      <c r="D362" s="4">
        <v>761093</v>
      </c>
      <c r="E362" s="4" t="s">
        <v>734</v>
      </c>
      <c r="F362" s="4" t="s">
        <v>17</v>
      </c>
      <c r="G362" s="4" t="s">
        <v>18</v>
      </c>
      <c r="H362" s="4" t="s">
        <v>3219</v>
      </c>
      <c r="I362" s="4" t="s">
        <v>735</v>
      </c>
      <c r="J362" s="4" t="s">
        <v>40</v>
      </c>
      <c r="K362" s="28" t="s">
        <v>77</v>
      </c>
      <c r="L362" s="28">
        <v>3</v>
      </c>
      <c r="M362" s="4">
        <v>2</v>
      </c>
      <c r="N362" s="5">
        <v>45239</v>
      </c>
      <c r="O362" s="10">
        <v>45866</v>
      </c>
      <c r="P362" s="6">
        <f t="shared" ca="1" si="16"/>
        <v>45876</v>
      </c>
      <c r="Q362" s="7" t="str">
        <f t="shared" ca="1" si="17"/>
        <v>2 ano(s)</v>
      </c>
      <c r="R362" s="9">
        <f ca="1">IFERROR(_xlfn.DAYS(Tabela27271516583029313531213[[#This Row],[DIA HOJE]],Tabela27271516583029313531213[[#This Row],[Data Última Compra]]),"0")</f>
        <v>10</v>
      </c>
      <c r="S362" s="8" t="str">
        <f>IF(OR(J362="-",J362=0),"NUNCA COMPROU",
IF(AND(J362&gt;=1,J362&lt;=30),"&lt;=30 DIAS",
IF(AND(J362&gt;=1,J362&lt;=45),"45 DIAS",
IF(AND(J362&gt;=1,J362&lt;=60),"60 DIAS",
IF(AND(J362&gt;=1,J362&lt;=90),"90 DIAS",
"ACIMA DE 90 DIAS")))))</f>
        <v>ACIMA DE 90 DIAS</v>
      </c>
      <c r="T362" s="9" t="str">
        <f>UPPER(TEXT(Tabela27271516583029313531213[[#This Row],[Data de Cadastro]],"MMMM"))</f>
        <v>NOVEMBRO</v>
      </c>
      <c r="U362" s="9" t="str">
        <f>UPPER(TEXT(Tabela27271516583029313531213[[#This Row],[Data de Cadastro]],"AAAA"))</f>
        <v>2023</v>
      </c>
      <c r="V362" s="9" t="str">
        <f>UPPER(TEXT(Tabela27271516583029313531213[[#This Row],[Data Última Compra]],"MMM/AAA"))</f>
        <v>JUL/2025</v>
      </c>
    </row>
    <row r="363" spans="1:22" x14ac:dyDescent="0.25">
      <c r="A363" s="3">
        <f t="shared" si="15"/>
        <v>0</v>
      </c>
      <c r="B363" s="3" t="s">
        <v>3972</v>
      </c>
      <c r="C363" s="4" t="s">
        <v>2847</v>
      </c>
      <c r="D363" s="4">
        <v>762537</v>
      </c>
      <c r="E363" s="4" t="s">
        <v>736</v>
      </c>
      <c r="F363" s="4" t="s">
        <v>55</v>
      </c>
      <c r="G363" s="4" t="s">
        <v>56</v>
      </c>
      <c r="H363" s="4" t="s">
        <v>3220</v>
      </c>
      <c r="I363" s="4" t="s">
        <v>737</v>
      </c>
      <c r="J363" s="4" t="s">
        <v>40</v>
      </c>
      <c r="K363" s="28" t="s">
        <v>31</v>
      </c>
      <c r="L363" s="28">
        <v>629</v>
      </c>
      <c r="M363" s="4">
        <v>0</v>
      </c>
      <c r="N363" s="5">
        <v>45240</v>
      </c>
      <c r="O363" s="10">
        <v>45240</v>
      </c>
      <c r="P363" s="6">
        <f t="shared" ca="1" si="16"/>
        <v>45876</v>
      </c>
      <c r="Q363" s="7" t="str">
        <f t="shared" ca="1" si="17"/>
        <v>2 ano(s)</v>
      </c>
      <c r="R363" s="9">
        <f ca="1">IFERROR(_xlfn.DAYS(Tabela27271516583029313531213[[#This Row],[DIA HOJE]],Tabela27271516583029313531213[[#This Row],[Data Última Compra]]),"0")</f>
        <v>636</v>
      </c>
      <c r="S363" s="8" t="str">
        <f>IF(OR(J363="-",J363=0),"NUNCA COMPROU",
IF(AND(J363&gt;=1,J363&lt;=30),"&lt;=30 DIAS",
IF(AND(J363&gt;=1,J363&lt;=45),"45 DIAS",
IF(AND(J363&gt;=1,J363&lt;=60),"60 DIAS",
IF(AND(J363&gt;=1,J363&lt;=90),"90 DIAS",
"ACIMA DE 90 DIAS")))))</f>
        <v>ACIMA DE 90 DIAS</v>
      </c>
      <c r="T363" s="9" t="str">
        <f>UPPER(TEXT(Tabela27271516583029313531213[[#This Row],[Data de Cadastro]],"MMMM"))</f>
        <v>NOVEMBRO</v>
      </c>
      <c r="U363" s="9" t="str">
        <f>UPPER(TEXT(Tabela27271516583029313531213[[#This Row],[Data de Cadastro]],"AAAA"))</f>
        <v>2023</v>
      </c>
      <c r="V363" s="9" t="str">
        <f>UPPER(TEXT(Tabela27271516583029313531213[[#This Row],[Data Última Compra]],"MMM/AAA"))</f>
        <v>NOV/2023</v>
      </c>
    </row>
    <row r="364" spans="1:22" x14ac:dyDescent="0.25">
      <c r="A364" s="3">
        <f t="shared" si="15"/>
        <v>0</v>
      </c>
      <c r="B364" s="3" t="s">
        <v>3972</v>
      </c>
      <c r="C364" s="4" t="s">
        <v>2847</v>
      </c>
      <c r="D364" s="4">
        <v>762560</v>
      </c>
      <c r="E364" s="4" t="s">
        <v>738</v>
      </c>
      <c r="F364" s="4" t="s">
        <v>17</v>
      </c>
      <c r="G364" s="4" t="s">
        <v>18</v>
      </c>
      <c r="H364" s="4" t="s">
        <v>3221</v>
      </c>
      <c r="I364" s="4" t="s">
        <v>739</v>
      </c>
      <c r="J364" s="4" t="s">
        <v>40</v>
      </c>
      <c r="K364" s="28" t="s">
        <v>59</v>
      </c>
      <c r="L364" s="28">
        <v>339</v>
      </c>
      <c r="M364" s="4">
        <v>0</v>
      </c>
      <c r="N364" s="5">
        <v>45240</v>
      </c>
      <c r="O364" s="10">
        <v>45530</v>
      </c>
      <c r="P364" s="6">
        <f t="shared" ca="1" si="16"/>
        <v>45876</v>
      </c>
      <c r="Q364" s="7" t="str">
        <f t="shared" ca="1" si="17"/>
        <v>2 ano(s)</v>
      </c>
      <c r="R364" s="9">
        <f ca="1">IFERROR(_xlfn.DAYS(Tabela27271516583029313531213[[#This Row],[DIA HOJE]],Tabela27271516583029313531213[[#This Row],[Data Última Compra]]),"0")</f>
        <v>346</v>
      </c>
      <c r="S364" s="8" t="str">
        <f>IF(OR(J364="-",J364=0),"NUNCA COMPROU",
IF(AND(J364&gt;=1,J364&lt;=30),"&lt;=30 DIAS",
IF(AND(J364&gt;=1,J364&lt;=45),"45 DIAS",
IF(AND(J364&gt;=1,J364&lt;=60),"60 DIAS",
IF(AND(J364&gt;=1,J364&lt;=90),"90 DIAS",
"ACIMA DE 90 DIAS")))))</f>
        <v>ACIMA DE 90 DIAS</v>
      </c>
      <c r="T364" s="9" t="str">
        <f>UPPER(TEXT(Tabela27271516583029313531213[[#This Row],[Data de Cadastro]],"MMMM"))</f>
        <v>NOVEMBRO</v>
      </c>
      <c r="U364" s="9" t="str">
        <f>UPPER(TEXT(Tabela27271516583029313531213[[#This Row],[Data de Cadastro]],"AAAA"))</f>
        <v>2023</v>
      </c>
      <c r="V364" s="9" t="str">
        <f>UPPER(TEXT(Tabela27271516583029313531213[[#This Row],[Data Última Compra]],"MMM/AAA"))</f>
        <v>AGO/2024</v>
      </c>
    </row>
    <row r="365" spans="1:22" x14ac:dyDescent="0.25">
      <c r="A365" s="3">
        <f t="shared" si="15"/>
        <v>0</v>
      </c>
      <c r="B365" s="3" t="s">
        <v>3972</v>
      </c>
      <c r="C365" s="4" t="s">
        <v>2847</v>
      </c>
      <c r="D365" s="4">
        <v>768207</v>
      </c>
      <c r="E365" s="4" t="s">
        <v>740</v>
      </c>
      <c r="F365" s="4" t="s">
        <v>17</v>
      </c>
      <c r="G365" s="4" t="s">
        <v>18</v>
      </c>
      <c r="H365" s="4" t="s">
        <v>3222</v>
      </c>
      <c r="I365" s="4" t="s">
        <v>519</v>
      </c>
      <c r="J365" s="4" t="s">
        <v>40</v>
      </c>
      <c r="K365" s="28" t="s">
        <v>46</v>
      </c>
      <c r="L365" s="28">
        <v>181</v>
      </c>
      <c r="M365" s="4">
        <v>0</v>
      </c>
      <c r="N365" s="5">
        <v>45243</v>
      </c>
      <c r="O365" s="10">
        <v>45688</v>
      </c>
      <c r="P365" s="6">
        <f t="shared" ca="1" si="16"/>
        <v>45876</v>
      </c>
      <c r="Q365" s="7" t="str">
        <f t="shared" ca="1" si="17"/>
        <v>2 ano(s)</v>
      </c>
      <c r="R365" s="9">
        <f ca="1">IFERROR(_xlfn.DAYS(Tabela27271516583029313531213[[#This Row],[DIA HOJE]],Tabela27271516583029313531213[[#This Row],[Data Última Compra]]),"0")</f>
        <v>188</v>
      </c>
      <c r="S365" s="8" t="str">
        <f>IF(OR(J365="-",J365=0),"NUNCA COMPROU",
IF(AND(J365&gt;=1,J365&lt;=30),"&lt;=30 DIAS",
IF(AND(J365&gt;=1,J365&lt;=45),"45 DIAS",
IF(AND(J365&gt;=1,J365&lt;=60),"60 DIAS",
IF(AND(J365&gt;=1,J365&lt;=90),"90 DIAS",
"ACIMA DE 90 DIAS")))))</f>
        <v>ACIMA DE 90 DIAS</v>
      </c>
      <c r="T365" s="9" t="str">
        <f>UPPER(TEXT(Tabela27271516583029313531213[[#This Row],[Data de Cadastro]],"MMMM"))</f>
        <v>NOVEMBRO</v>
      </c>
      <c r="U365" s="9" t="str">
        <f>UPPER(TEXT(Tabela27271516583029313531213[[#This Row],[Data de Cadastro]],"AAAA"))</f>
        <v>2023</v>
      </c>
      <c r="V365" s="9" t="str">
        <f>UPPER(TEXT(Tabela27271516583029313531213[[#This Row],[Data Última Compra]],"MMM/AAA"))</f>
        <v>JAN/2025</v>
      </c>
    </row>
    <row r="366" spans="1:22" x14ac:dyDescent="0.25">
      <c r="A366" s="3">
        <f t="shared" si="15"/>
        <v>1</v>
      </c>
      <c r="B366" s="3" t="s">
        <v>3972</v>
      </c>
      <c r="C366" s="4" t="s">
        <v>2849</v>
      </c>
      <c r="D366" s="4">
        <v>768244</v>
      </c>
      <c r="E366" s="4" t="s">
        <v>741</v>
      </c>
      <c r="F366" s="4" t="s">
        <v>17</v>
      </c>
      <c r="G366" s="4" t="s">
        <v>18</v>
      </c>
      <c r="H366" s="4" t="s">
        <v>3223</v>
      </c>
      <c r="I366" s="4" t="s">
        <v>742</v>
      </c>
      <c r="J366" s="4" t="s">
        <v>24</v>
      </c>
      <c r="K366" s="28" t="s">
        <v>25</v>
      </c>
      <c r="L366" s="28">
        <v>22</v>
      </c>
      <c r="M366" s="4">
        <v>1</v>
      </c>
      <c r="N366" s="5">
        <v>45243</v>
      </c>
      <c r="O366" s="10">
        <v>45847</v>
      </c>
      <c r="P366" s="6">
        <f t="shared" ca="1" si="16"/>
        <v>45876</v>
      </c>
      <c r="Q366" s="7" t="str">
        <f t="shared" ca="1" si="17"/>
        <v>2 ano(s)</v>
      </c>
      <c r="R366" s="9">
        <f ca="1">IFERROR(_xlfn.DAYS(Tabela27271516583029313531213[[#This Row],[DIA HOJE]],Tabela27271516583029313531213[[#This Row],[Data Última Compra]]),"0")</f>
        <v>29</v>
      </c>
      <c r="S366" s="8" t="str">
        <f>IF(OR(J366="-",J366=0),"NUNCA COMPROU",
IF(AND(J366&gt;=1,J366&lt;=30),"&lt;=30 DIAS",
IF(AND(J366&gt;=1,J366&lt;=45),"45 DIAS",
IF(AND(J366&gt;=1,J366&lt;=60),"60 DIAS",
IF(AND(J366&gt;=1,J366&lt;=90),"90 DIAS",
"ACIMA DE 90 DIAS")))))</f>
        <v>ACIMA DE 90 DIAS</v>
      </c>
      <c r="T366" s="9" t="str">
        <f>UPPER(TEXT(Tabela27271516583029313531213[[#This Row],[Data de Cadastro]],"MMMM"))</f>
        <v>NOVEMBRO</v>
      </c>
      <c r="U366" s="9" t="str">
        <f>UPPER(TEXT(Tabela27271516583029313531213[[#This Row],[Data de Cadastro]],"AAAA"))</f>
        <v>2023</v>
      </c>
      <c r="V366" s="9" t="str">
        <f>UPPER(TEXT(Tabela27271516583029313531213[[#This Row],[Data Última Compra]],"MMM/AAA"))</f>
        <v>JUL/2025</v>
      </c>
    </row>
    <row r="367" spans="1:22" x14ac:dyDescent="0.25">
      <c r="A367" s="3">
        <f t="shared" si="15"/>
        <v>0</v>
      </c>
      <c r="B367" s="3" t="s">
        <v>3972</v>
      </c>
      <c r="C367" s="4" t="s">
        <v>2847</v>
      </c>
      <c r="D367" s="4">
        <v>769647</v>
      </c>
      <c r="E367" s="4" t="s">
        <v>743</v>
      </c>
      <c r="F367" s="4" t="s">
        <v>17</v>
      </c>
      <c r="G367" s="4" t="s">
        <v>18</v>
      </c>
      <c r="H367" s="4" t="s">
        <v>3224</v>
      </c>
      <c r="I367" s="4" t="s">
        <v>744</v>
      </c>
      <c r="J367" s="4" t="s">
        <v>40</v>
      </c>
      <c r="K367" s="28" t="s">
        <v>31</v>
      </c>
      <c r="L367" s="28">
        <v>122</v>
      </c>
      <c r="M367" s="4">
        <v>0</v>
      </c>
      <c r="N367" s="5">
        <v>45244</v>
      </c>
      <c r="O367" s="10">
        <v>45747</v>
      </c>
      <c r="P367" s="6">
        <f t="shared" ca="1" si="16"/>
        <v>45876</v>
      </c>
      <c r="Q367" s="7" t="str">
        <f t="shared" ca="1" si="17"/>
        <v>2 ano(s)</v>
      </c>
      <c r="R367" s="9">
        <f ca="1">IFERROR(_xlfn.DAYS(Tabela27271516583029313531213[[#This Row],[DIA HOJE]],Tabela27271516583029313531213[[#This Row],[Data Última Compra]]),"0")</f>
        <v>129</v>
      </c>
      <c r="S367" s="8" t="str">
        <f>IF(OR(J367="-",J367=0),"NUNCA COMPROU",
IF(AND(J367&gt;=1,J367&lt;=30),"&lt;=30 DIAS",
IF(AND(J367&gt;=1,J367&lt;=45),"45 DIAS",
IF(AND(J367&gt;=1,J367&lt;=60),"60 DIAS",
IF(AND(J367&gt;=1,J367&lt;=90),"90 DIAS",
"ACIMA DE 90 DIAS")))))</f>
        <v>ACIMA DE 90 DIAS</v>
      </c>
      <c r="T367" s="9" t="str">
        <f>UPPER(TEXT(Tabela27271516583029313531213[[#This Row],[Data de Cadastro]],"MMMM"))</f>
        <v>NOVEMBRO</v>
      </c>
      <c r="U367" s="9" t="str">
        <f>UPPER(TEXT(Tabela27271516583029313531213[[#This Row],[Data de Cadastro]],"AAAA"))</f>
        <v>2023</v>
      </c>
      <c r="V367" s="9" t="str">
        <f>UPPER(TEXT(Tabela27271516583029313531213[[#This Row],[Data Última Compra]],"MMM/AAA"))</f>
        <v>MAR/2025</v>
      </c>
    </row>
    <row r="368" spans="1:22" x14ac:dyDescent="0.25">
      <c r="A368" s="3">
        <f t="shared" si="15"/>
        <v>0</v>
      </c>
      <c r="B368" s="3" t="s">
        <v>3972</v>
      </c>
      <c r="C368" s="4" t="s">
        <v>2847</v>
      </c>
      <c r="D368" s="4">
        <v>769673</v>
      </c>
      <c r="E368" s="4" t="s">
        <v>745</v>
      </c>
      <c r="F368" s="4" t="s">
        <v>55</v>
      </c>
      <c r="G368" s="4" t="s">
        <v>65</v>
      </c>
      <c r="H368" s="4" t="s">
        <v>3225</v>
      </c>
      <c r="I368" s="4" t="s">
        <v>395</v>
      </c>
      <c r="J368" s="4" t="s">
        <v>67</v>
      </c>
      <c r="K368" s="28" t="s">
        <v>59</v>
      </c>
      <c r="L368" s="28">
        <v>623</v>
      </c>
      <c r="M368" s="4">
        <v>0</v>
      </c>
      <c r="N368" s="5">
        <v>45244</v>
      </c>
      <c r="O368" s="10">
        <v>45246</v>
      </c>
      <c r="P368" s="6">
        <f t="shared" ca="1" si="16"/>
        <v>45876</v>
      </c>
      <c r="Q368" s="7" t="str">
        <f t="shared" ca="1" si="17"/>
        <v>2 ano(s)</v>
      </c>
      <c r="R368" s="9">
        <f ca="1">IFERROR(_xlfn.DAYS(Tabela27271516583029313531213[[#This Row],[DIA HOJE]],Tabela27271516583029313531213[[#This Row],[Data Última Compra]]),"0")</f>
        <v>630</v>
      </c>
      <c r="S368" s="8" t="str">
        <f>IF(OR(J368="-",J368=0),"NUNCA COMPROU",
IF(AND(J368&gt;=1,J368&lt;=30),"&lt;=30 DIAS",
IF(AND(J368&gt;=1,J368&lt;=45),"45 DIAS",
IF(AND(J368&gt;=1,J368&lt;=60),"60 DIAS",
IF(AND(J368&gt;=1,J368&lt;=90),"90 DIAS",
"ACIMA DE 90 DIAS")))))</f>
        <v>ACIMA DE 90 DIAS</v>
      </c>
      <c r="T368" s="9" t="str">
        <f>UPPER(TEXT(Tabela27271516583029313531213[[#This Row],[Data de Cadastro]],"MMMM"))</f>
        <v>NOVEMBRO</v>
      </c>
      <c r="U368" s="9" t="str">
        <f>UPPER(TEXT(Tabela27271516583029313531213[[#This Row],[Data de Cadastro]],"AAAA"))</f>
        <v>2023</v>
      </c>
      <c r="V368" s="9" t="str">
        <f>UPPER(TEXT(Tabela27271516583029313531213[[#This Row],[Data Última Compra]],"MMM/AAA"))</f>
        <v>NOV/2023</v>
      </c>
    </row>
    <row r="369" spans="1:22" x14ac:dyDescent="0.25">
      <c r="A369" s="3">
        <f t="shared" si="15"/>
        <v>2</v>
      </c>
      <c r="B369" s="3" t="s">
        <v>3972</v>
      </c>
      <c r="C369" s="4" t="s">
        <v>2857</v>
      </c>
      <c r="D369" s="4">
        <v>774696</v>
      </c>
      <c r="E369" s="4" t="s">
        <v>746</v>
      </c>
      <c r="F369" s="4" t="s">
        <v>17</v>
      </c>
      <c r="G369" s="4" t="s">
        <v>18</v>
      </c>
      <c r="H369" s="4" t="s">
        <v>3226</v>
      </c>
      <c r="I369" s="4" t="s">
        <v>747</v>
      </c>
      <c r="J369" s="4" t="s">
        <v>40</v>
      </c>
      <c r="K369" s="28" t="s">
        <v>25</v>
      </c>
      <c r="L369" s="28">
        <v>38</v>
      </c>
      <c r="M369" s="4">
        <v>2</v>
      </c>
      <c r="N369" s="5">
        <v>45247</v>
      </c>
      <c r="O369" s="10">
        <v>45831</v>
      </c>
      <c r="P369" s="6">
        <f t="shared" ca="1" si="16"/>
        <v>45876</v>
      </c>
      <c r="Q369" s="7" t="str">
        <f t="shared" ca="1" si="17"/>
        <v>2 ano(s)</v>
      </c>
      <c r="R369" s="9">
        <f ca="1">IFERROR(_xlfn.DAYS(Tabela27271516583029313531213[[#This Row],[DIA HOJE]],Tabela27271516583029313531213[[#This Row],[Data Última Compra]]),"0")</f>
        <v>45</v>
      </c>
      <c r="S369" s="8" t="str">
        <f>IF(OR(J369="-",J369=0),"NUNCA COMPROU",
IF(AND(J369&gt;=1,J369&lt;=30),"&lt;=30 DIAS",
IF(AND(J369&gt;=1,J369&lt;=45),"45 DIAS",
IF(AND(J369&gt;=1,J369&lt;=60),"60 DIAS",
IF(AND(J369&gt;=1,J369&lt;=90),"90 DIAS",
"ACIMA DE 90 DIAS")))))</f>
        <v>ACIMA DE 90 DIAS</v>
      </c>
      <c r="T369" s="9" t="str">
        <f>UPPER(TEXT(Tabela27271516583029313531213[[#This Row],[Data de Cadastro]],"MMMM"))</f>
        <v>NOVEMBRO</v>
      </c>
      <c r="U369" s="9" t="str">
        <f>UPPER(TEXT(Tabela27271516583029313531213[[#This Row],[Data de Cadastro]],"AAAA"))</f>
        <v>2023</v>
      </c>
      <c r="V369" s="9" t="str">
        <f>UPPER(TEXT(Tabela27271516583029313531213[[#This Row],[Data Última Compra]],"MMM/AAA"))</f>
        <v>JUN/2025</v>
      </c>
    </row>
    <row r="370" spans="1:22" x14ac:dyDescent="0.25">
      <c r="A370" s="3">
        <f t="shared" si="15"/>
        <v>2</v>
      </c>
      <c r="B370" s="3" t="s">
        <v>3972</v>
      </c>
      <c r="C370" s="4" t="s">
        <v>2857</v>
      </c>
      <c r="D370" s="4">
        <v>784580</v>
      </c>
      <c r="E370" s="4" t="s">
        <v>748</v>
      </c>
      <c r="F370" s="4" t="s">
        <v>17</v>
      </c>
      <c r="G370" s="4" t="s">
        <v>18</v>
      </c>
      <c r="H370" s="4" t="s">
        <v>3227</v>
      </c>
      <c r="I370" s="4" t="s">
        <v>749</v>
      </c>
      <c r="J370" s="4" t="s">
        <v>76</v>
      </c>
      <c r="K370" s="28" t="s">
        <v>77</v>
      </c>
      <c r="L370" s="28">
        <v>57</v>
      </c>
      <c r="M370" s="4">
        <v>2</v>
      </c>
      <c r="N370" s="5">
        <v>45253</v>
      </c>
      <c r="O370" s="10">
        <v>45812</v>
      </c>
      <c r="P370" s="6">
        <f t="shared" ca="1" si="16"/>
        <v>45876</v>
      </c>
      <c r="Q370" s="7" t="str">
        <f t="shared" ca="1" si="17"/>
        <v>2 ano(s)</v>
      </c>
      <c r="R370" s="9">
        <f ca="1">IFERROR(_xlfn.DAYS(Tabela27271516583029313531213[[#This Row],[DIA HOJE]],Tabela27271516583029313531213[[#This Row],[Data Última Compra]]),"0")</f>
        <v>64</v>
      </c>
      <c r="S370" s="8" t="str">
        <f>IF(OR(J370="-",J370=0),"NUNCA COMPROU",
IF(AND(J370&gt;=1,J370&lt;=30),"&lt;=30 DIAS",
IF(AND(J370&gt;=1,J370&lt;=45),"45 DIAS",
IF(AND(J370&gt;=1,J370&lt;=60),"60 DIAS",
IF(AND(J370&gt;=1,J370&lt;=90),"90 DIAS",
"ACIMA DE 90 DIAS")))))</f>
        <v>ACIMA DE 90 DIAS</v>
      </c>
      <c r="T370" s="9" t="str">
        <f>UPPER(TEXT(Tabela27271516583029313531213[[#This Row],[Data de Cadastro]],"MMMM"))</f>
        <v>NOVEMBRO</v>
      </c>
      <c r="U370" s="9" t="str">
        <f>UPPER(TEXT(Tabela27271516583029313531213[[#This Row],[Data de Cadastro]],"AAAA"))</f>
        <v>2023</v>
      </c>
      <c r="V370" s="9" t="str">
        <f>UPPER(TEXT(Tabela27271516583029313531213[[#This Row],[Data Última Compra]],"MMM/AAA"))</f>
        <v>JUN/2025</v>
      </c>
    </row>
    <row r="371" spans="1:22" x14ac:dyDescent="0.25">
      <c r="A371" s="3">
        <f t="shared" si="15"/>
        <v>1</v>
      </c>
      <c r="B371" s="3" t="s">
        <v>3972</v>
      </c>
      <c r="C371" s="4" t="s">
        <v>2853</v>
      </c>
      <c r="D371" s="4">
        <v>784640</v>
      </c>
      <c r="E371" s="4" t="s">
        <v>750</v>
      </c>
      <c r="F371" s="4" t="s">
        <v>17</v>
      </c>
      <c r="G371" s="4" t="s">
        <v>18</v>
      </c>
      <c r="H371" s="4" t="s">
        <v>3228</v>
      </c>
      <c r="I371" s="4" t="s">
        <v>751</v>
      </c>
      <c r="J371" s="4" t="s">
        <v>58</v>
      </c>
      <c r="K371" s="28" t="s">
        <v>59</v>
      </c>
      <c r="L371" s="28">
        <v>70</v>
      </c>
      <c r="M371" s="4">
        <v>1</v>
      </c>
      <c r="N371" s="5">
        <v>45253</v>
      </c>
      <c r="O371" s="10">
        <v>45799</v>
      </c>
      <c r="P371" s="6">
        <f t="shared" ca="1" si="16"/>
        <v>45876</v>
      </c>
      <c r="Q371" s="7" t="str">
        <f t="shared" ca="1" si="17"/>
        <v>2 ano(s)</v>
      </c>
      <c r="R371" s="9">
        <f ca="1">IFERROR(_xlfn.DAYS(Tabela27271516583029313531213[[#This Row],[DIA HOJE]],Tabela27271516583029313531213[[#This Row],[Data Última Compra]]),"0")</f>
        <v>77</v>
      </c>
      <c r="S371" s="8" t="str">
        <f>IF(OR(J371="-",J371=0),"NUNCA COMPROU",
IF(AND(J371&gt;=1,J371&lt;=30),"&lt;=30 DIAS",
IF(AND(J371&gt;=1,J371&lt;=45),"45 DIAS",
IF(AND(J371&gt;=1,J371&lt;=60),"60 DIAS",
IF(AND(J371&gt;=1,J371&lt;=90),"90 DIAS",
"ACIMA DE 90 DIAS")))))</f>
        <v>ACIMA DE 90 DIAS</v>
      </c>
      <c r="T371" s="9" t="str">
        <f>UPPER(TEXT(Tabela27271516583029313531213[[#This Row],[Data de Cadastro]],"MMMM"))</f>
        <v>NOVEMBRO</v>
      </c>
      <c r="U371" s="9" t="str">
        <f>UPPER(TEXT(Tabela27271516583029313531213[[#This Row],[Data de Cadastro]],"AAAA"))</f>
        <v>2023</v>
      </c>
      <c r="V371" s="9" t="str">
        <f>UPPER(TEXT(Tabela27271516583029313531213[[#This Row],[Data Última Compra]],"MMM/AAA"))</f>
        <v>MAI/2025</v>
      </c>
    </row>
    <row r="372" spans="1:22" x14ac:dyDescent="0.25">
      <c r="A372" s="3">
        <f t="shared" si="15"/>
        <v>0</v>
      </c>
      <c r="B372" s="3" t="s">
        <v>3972</v>
      </c>
      <c r="C372" s="4" t="s">
        <v>2847</v>
      </c>
      <c r="D372" s="4">
        <v>786297</v>
      </c>
      <c r="E372" s="4" t="s">
        <v>752</v>
      </c>
      <c r="F372" s="4" t="s">
        <v>17</v>
      </c>
      <c r="G372" s="4" t="s">
        <v>18</v>
      </c>
      <c r="H372" s="4" t="s">
        <v>3229</v>
      </c>
      <c r="I372" s="4" t="s">
        <v>753</v>
      </c>
      <c r="J372" s="4" t="s">
        <v>291</v>
      </c>
      <c r="K372" s="28" t="s">
        <v>25</v>
      </c>
      <c r="L372" s="28">
        <v>233</v>
      </c>
      <c r="M372" s="4">
        <v>0</v>
      </c>
      <c r="N372" s="5">
        <v>45254</v>
      </c>
      <c r="O372" s="10">
        <v>45636</v>
      </c>
      <c r="P372" s="6">
        <f t="shared" ca="1" si="16"/>
        <v>45876</v>
      </c>
      <c r="Q372" s="7" t="str">
        <f t="shared" ca="1" si="17"/>
        <v>2 ano(s)</v>
      </c>
      <c r="R372" s="9">
        <f ca="1">IFERROR(_xlfn.DAYS(Tabela27271516583029313531213[[#This Row],[DIA HOJE]],Tabela27271516583029313531213[[#This Row],[Data Última Compra]]),"0")</f>
        <v>240</v>
      </c>
      <c r="S372" s="8" t="str">
        <f>IF(OR(J372="-",J372=0),"NUNCA COMPROU",
IF(AND(J372&gt;=1,J372&lt;=30),"&lt;=30 DIAS",
IF(AND(J372&gt;=1,J372&lt;=45),"45 DIAS",
IF(AND(J372&gt;=1,J372&lt;=60),"60 DIAS",
IF(AND(J372&gt;=1,J372&lt;=90),"90 DIAS",
"ACIMA DE 90 DIAS")))))</f>
        <v>ACIMA DE 90 DIAS</v>
      </c>
      <c r="T372" s="9" t="str">
        <f>UPPER(TEXT(Tabela27271516583029313531213[[#This Row],[Data de Cadastro]],"MMMM"))</f>
        <v>NOVEMBRO</v>
      </c>
      <c r="U372" s="9" t="str">
        <f>UPPER(TEXT(Tabela27271516583029313531213[[#This Row],[Data de Cadastro]],"AAAA"))</f>
        <v>2023</v>
      </c>
      <c r="V372" s="9" t="str">
        <f>UPPER(TEXT(Tabela27271516583029313531213[[#This Row],[Data Última Compra]],"MMM/AAA"))</f>
        <v>DEZ/2024</v>
      </c>
    </row>
    <row r="373" spans="1:22" x14ac:dyDescent="0.25">
      <c r="A373" s="3">
        <f t="shared" si="15"/>
        <v>0</v>
      </c>
      <c r="B373" s="3" t="s">
        <v>3972</v>
      </c>
      <c r="C373" s="4" t="s">
        <v>2847</v>
      </c>
      <c r="D373" s="4">
        <v>786584</v>
      </c>
      <c r="E373" s="4" t="s">
        <v>754</v>
      </c>
      <c r="F373" s="4" t="s">
        <v>17</v>
      </c>
      <c r="G373" s="4" t="s">
        <v>18</v>
      </c>
      <c r="H373" s="4" t="s">
        <v>3230</v>
      </c>
      <c r="I373" s="4" t="s">
        <v>755</v>
      </c>
      <c r="J373" s="4" t="s">
        <v>40</v>
      </c>
      <c r="K373" s="28" t="s">
        <v>31</v>
      </c>
      <c r="L373" s="28">
        <v>100</v>
      </c>
      <c r="M373" s="4">
        <v>0</v>
      </c>
      <c r="N373" s="5">
        <v>45254</v>
      </c>
      <c r="O373" s="10">
        <v>45769</v>
      </c>
      <c r="P373" s="6">
        <f t="shared" ca="1" si="16"/>
        <v>45876</v>
      </c>
      <c r="Q373" s="7" t="str">
        <f t="shared" ca="1" si="17"/>
        <v>2 ano(s)</v>
      </c>
      <c r="R373" s="9">
        <f ca="1">IFERROR(_xlfn.DAYS(Tabela27271516583029313531213[[#This Row],[DIA HOJE]],Tabela27271516583029313531213[[#This Row],[Data Última Compra]]),"0")</f>
        <v>107</v>
      </c>
      <c r="S373" s="8" t="str">
        <f>IF(OR(J373="-",J373=0),"NUNCA COMPROU",
IF(AND(J373&gt;=1,J373&lt;=30),"&lt;=30 DIAS",
IF(AND(J373&gt;=1,J373&lt;=45),"45 DIAS",
IF(AND(J373&gt;=1,J373&lt;=60),"60 DIAS",
IF(AND(J373&gt;=1,J373&lt;=90),"90 DIAS",
"ACIMA DE 90 DIAS")))))</f>
        <v>ACIMA DE 90 DIAS</v>
      </c>
      <c r="T373" s="9" t="str">
        <f>UPPER(TEXT(Tabela27271516583029313531213[[#This Row],[Data de Cadastro]],"MMMM"))</f>
        <v>NOVEMBRO</v>
      </c>
      <c r="U373" s="9" t="str">
        <f>UPPER(TEXT(Tabela27271516583029313531213[[#This Row],[Data de Cadastro]],"AAAA"))</f>
        <v>2023</v>
      </c>
      <c r="V373" s="9" t="str">
        <f>UPPER(TEXT(Tabela27271516583029313531213[[#This Row],[Data Última Compra]],"MMM/AAA"))</f>
        <v>ABR/2025</v>
      </c>
    </row>
    <row r="374" spans="1:22" x14ac:dyDescent="0.25">
      <c r="A374" s="3">
        <f t="shared" si="15"/>
        <v>0</v>
      </c>
      <c r="B374" s="3" t="s">
        <v>3972</v>
      </c>
      <c r="C374" s="4" t="s">
        <v>2847</v>
      </c>
      <c r="D374" s="4">
        <v>793477</v>
      </c>
      <c r="E374" s="4" t="s">
        <v>756</v>
      </c>
      <c r="F374" s="4" t="s">
        <v>17</v>
      </c>
      <c r="G374" s="4" t="s">
        <v>18</v>
      </c>
      <c r="H374" s="4" t="s">
        <v>3231</v>
      </c>
      <c r="I374" s="4" t="s">
        <v>757</v>
      </c>
      <c r="J374" s="4" t="s">
        <v>40</v>
      </c>
      <c r="K374" s="28" t="s">
        <v>31</v>
      </c>
      <c r="L374" s="28">
        <v>581</v>
      </c>
      <c r="M374" s="4">
        <v>0</v>
      </c>
      <c r="N374" s="5">
        <v>45257</v>
      </c>
      <c r="O374" s="10">
        <v>45288</v>
      </c>
      <c r="P374" s="6">
        <f t="shared" ca="1" si="16"/>
        <v>45876</v>
      </c>
      <c r="Q374" s="7" t="str">
        <f t="shared" ca="1" si="17"/>
        <v>2 ano(s)</v>
      </c>
      <c r="R374" s="9">
        <f ca="1">IFERROR(_xlfn.DAYS(Tabela27271516583029313531213[[#This Row],[DIA HOJE]],Tabela27271516583029313531213[[#This Row],[Data Última Compra]]),"0")</f>
        <v>588</v>
      </c>
      <c r="S374" s="8" t="str">
        <f>IF(OR(J374="-",J374=0),"NUNCA COMPROU",
IF(AND(J374&gt;=1,J374&lt;=30),"&lt;=30 DIAS",
IF(AND(J374&gt;=1,J374&lt;=45),"45 DIAS",
IF(AND(J374&gt;=1,J374&lt;=60),"60 DIAS",
IF(AND(J374&gt;=1,J374&lt;=90),"90 DIAS",
"ACIMA DE 90 DIAS")))))</f>
        <v>ACIMA DE 90 DIAS</v>
      </c>
      <c r="T374" s="9" t="str">
        <f>UPPER(TEXT(Tabela27271516583029313531213[[#This Row],[Data de Cadastro]],"MMMM"))</f>
        <v>NOVEMBRO</v>
      </c>
      <c r="U374" s="9" t="str">
        <f>UPPER(TEXT(Tabela27271516583029313531213[[#This Row],[Data de Cadastro]],"AAAA"))</f>
        <v>2023</v>
      </c>
      <c r="V374" s="9" t="str">
        <f>UPPER(TEXT(Tabela27271516583029313531213[[#This Row],[Data Última Compra]],"MMM/AAA"))</f>
        <v>DEZ/2023</v>
      </c>
    </row>
    <row r="375" spans="1:22" x14ac:dyDescent="0.25">
      <c r="A375" s="3">
        <f t="shared" si="15"/>
        <v>0</v>
      </c>
      <c r="B375" s="3" t="s">
        <v>3972</v>
      </c>
      <c r="C375" s="4" t="s">
        <v>2847</v>
      </c>
      <c r="D375" s="4">
        <v>794412</v>
      </c>
      <c r="E375" s="4" t="s">
        <v>758</v>
      </c>
      <c r="F375" s="4" t="s">
        <v>17</v>
      </c>
      <c r="G375" s="4" t="s">
        <v>18</v>
      </c>
      <c r="H375" s="4" t="s">
        <v>3232</v>
      </c>
      <c r="I375" s="4" t="s">
        <v>190</v>
      </c>
      <c r="J375" s="4" t="s">
        <v>191</v>
      </c>
      <c r="K375" s="28" t="s">
        <v>21</v>
      </c>
      <c r="L375" s="28">
        <v>189</v>
      </c>
      <c r="M375" s="4">
        <v>0</v>
      </c>
      <c r="N375" s="5">
        <v>45257</v>
      </c>
      <c r="O375" s="10">
        <v>45680</v>
      </c>
      <c r="P375" s="6">
        <f t="shared" ca="1" si="16"/>
        <v>45876</v>
      </c>
      <c r="Q375" s="7" t="str">
        <f t="shared" ca="1" si="17"/>
        <v>2 ano(s)</v>
      </c>
      <c r="R375" s="9">
        <f ca="1">IFERROR(_xlfn.DAYS(Tabela27271516583029313531213[[#This Row],[DIA HOJE]],Tabela27271516583029313531213[[#This Row],[Data Última Compra]]),"0")</f>
        <v>196</v>
      </c>
      <c r="S375" s="8" t="str">
        <f>IF(OR(J375="-",J375=0),"NUNCA COMPROU",
IF(AND(J375&gt;=1,J375&lt;=30),"&lt;=30 DIAS",
IF(AND(J375&gt;=1,J375&lt;=45),"45 DIAS",
IF(AND(J375&gt;=1,J375&lt;=60),"60 DIAS",
IF(AND(J375&gt;=1,J375&lt;=90),"90 DIAS",
"ACIMA DE 90 DIAS")))))</f>
        <v>ACIMA DE 90 DIAS</v>
      </c>
      <c r="T375" s="9" t="str">
        <f>UPPER(TEXT(Tabela27271516583029313531213[[#This Row],[Data de Cadastro]],"MMMM"))</f>
        <v>NOVEMBRO</v>
      </c>
      <c r="U375" s="9" t="str">
        <f>UPPER(TEXT(Tabela27271516583029313531213[[#This Row],[Data de Cadastro]],"AAAA"))</f>
        <v>2023</v>
      </c>
      <c r="V375" s="9" t="str">
        <f>UPPER(TEXT(Tabela27271516583029313531213[[#This Row],[Data Última Compra]],"MMM/AAA"))</f>
        <v>JAN/2025</v>
      </c>
    </row>
    <row r="376" spans="1:22" x14ac:dyDescent="0.25">
      <c r="A376" s="3">
        <f t="shared" si="15"/>
        <v>1</v>
      </c>
      <c r="B376" s="3" t="s">
        <v>3972</v>
      </c>
      <c r="C376" s="4" t="s">
        <v>2857</v>
      </c>
      <c r="D376" s="4">
        <v>794454</v>
      </c>
      <c r="E376" s="4" t="s">
        <v>759</v>
      </c>
      <c r="F376" s="4" t="s">
        <v>17</v>
      </c>
      <c r="G376" s="4" t="s">
        <v>18</v>
      </c>
      <c r="H376" s="4" t="s">
        <v>3233</v>
      </c>
      <c r="I376" s="4" t="s">
        <v>363</v>
      </c>
      <c r="J376" s="4" t="s">
        <v>67</v>
      </c>
      <c r="K376" s="28" t="s">
        <v>59</v>
      </c>
      <c r="L376" s="28">
        <v>34</v>
      </c>
      <c r="M376" s="4">
        <v>1</v>
      </c>
      <c r="N376" s="5">
        <v>45257</v>
      </c>
      <c r="O376" s="10">
        <v>45835</v>
      </c>
      <c r="P376" s="6">
        <f t="shared" ca="1" si="16"/>
        <v>45876</v>
      </c>
      <c r="Q376" s="7" t="str">
        <f t="shared" ca="1" si="17"/>
        <v>2 ano(s)</v>
      </c>
      <c r="R376" s="9">
        <f ca="1">IFERROR(_xlfn.DAYS(Tabela27271516583029313531213[[#This Row],[DIA HOJE]],Tabela27271516583029313531213[[#This Row],[Data Última Compra]]),"0")</f>
        <v>41</v>
      </c>
      <c r="S376" s="8" t="str">
        <f>IF(OR(J376="-",J376=0),"NUNCA COMPROU",
IF(AND(J376&gt;=1,J376&lt;=30),"&lt;=30 DIAS",
IF(AND(J376&gt;=1,J376&lt;=45),"45 DIAS",
IF(AND(J376&gt;=1,J376&lt;=60),"60 DIAS",
IF(AND(J376&gt;=1,J376&lt;=90),"90 DIAS",
"ACIMA DE 90 DIAS")))))</f>
        <v>ACIMA DE 90 DIAS</v>
      </c>
      <c r="T376" s="9" t="str">
        <f>UPPER(TEXT(Tabela27271516583029313531213[[#This Row],[Data de Cadastro]],"MMMM"))</f>
        <v>NOVEMBRO</v>
      </c>
      <c r="U376" s="9" t="str">
        <f>UPPER(TEXT(Tabela27271516583029313531213[[#This Row],[Data de Cadastro]],"AAAA"))</f>
        <v>2023</v>
      </c>
      <c r="V376" s="9" t="str">
        <f>UPPER(TEXT(Tabela27271516583029313531213[[#This Row],[Data Última Compra]],"MMM/AAA"))</f>
        <v>JUN/2025</v>
      </c>
    </row>
    <row r="377" spans="1:22" x14ac:dyDescent="0.25">
      <c r="A377" s="3">
        <f t="shared" si="15"/>
        <v>0</v>
      </c>
      <c r="B377" s="3" t="s">
        <v>3972</v>
      </c>
      <c r="C377" s="4" t="s">
        <v>2847</v>
      </c>
      <c r="D377" s="4">
        <v>798620</v>
      </c>
      <c r="E377" s="4" t="s">
        <v>760</v>
      </c>
      <c r="F377" s="4" t="s">
        <v>17</v>
      </c>
      <c r="G377" s="4" t="s">
        <v>18</v>
      </c>
      <c r="H377" s="4" t="s">
        <v>3234</v>
      </c>
      <c r="I377" s="4" t="s">
        <v>761</v>
      </c>
      <c r="J377" s="4" t="s">
        <v>40</v>
      </c>
      <c r="K377" s="28" t="s">
        <v>21</v>
      </c>
      <c r="L377" s="28">
        <v>322</v>
      </c>
      <c r="M377" s="4">
        <v>0</v>
      </c>
      <c r="N377" s="5">
        <v>45260</v>
      </c>
      <c r="O377" s="10">
        <v>45547</v>
      </c>
      <c r="P377" s="6">
        <f t="shared" ca="1" si="16"/>
        <v>45876</v>
      </c>
      <c r="Q377" s="7" t="str">
        <f t="shared" ca="1" si="17"/>
        <v>2 ano(s)</v>
      </c>
      <c r="R377" s="9">
        <f ca="1">IFERROR(_xlfn.DAYS(Tabela27271516583029313531213[[#This Row],[DIA HOJE]],Tabela27271516583029313531213[[#This Row],[Data Última Compra]]),"0")</f>
        <v>329</v>
      </c>
      <c r="S377" s="8" t="str">
        <f>IF(OR(J377="-",J377=0),"NUNCA COMPROU",
IF(AND(J377&gt;=1,J377&lt;=30),"&lt;=30 DIAS",
IF(AND(J377&gt;=1,J377&lt;=45),"45 DIAS",
IF(AND(J377&gt;=1,J377&lt;=60),"60 DIAS",
IF(AND(J377&gt;=1,J377&lt;=90),"90 DIAS",
"ACIMA DE 90 DIAS")))))</f>
        <v>ACIMA DE 90 DIAS</v>
      </c>
      <c r="T377" s="9" t="str">
        <f>UPPER(TEXT(Tabela27271516583029313531213[[#This Row],[Data de Cadastro]],"MMMM"))</f>
        <v>NOVEMBRO</v>
      </c>
      <c r="U377" s="9" t="str">
        <f>UPPER(TEXT(Tabela27271516583029313531213[[#This Row],[Data de Cadastro]],"AAAA"))</f>
        <v>2023</v>
      </c>
      <c r="V377" s="9" t="str">
        <f>UPPER(TEXT(Tabela27271516583029313531213[[#This Row],[Data Última Compra]],"MMM/AAA"))</f>
        <v>SET/2024</v>
      </c>
    </row>
    <row r="378" spans="1:22" x14ac:dyDescent="0.25">
      <c r="A378" s="3">
        <f t="shared" si="15"/>
        <v>0</v>
      </c>
      <c r="B378" s="3" t="s">
        <v>3972</v>
      </c>
      <c r="C378" s="4" t="s">
        <v>6416</v>
      </c>
      <c r="D378" s="4">
        <v>800254</v>
      </c>
      <c r="E378" s="4" t="s">
        <v>762</v>
      </c>
      <c r="F378" s="4" t="s">
        <v>55</v>
      </c>
      <c r="G378" s="4" t="s">
        <v>65</v>
      </c>
      <c r="H378" s="4" t="s">
        <v>3235</v>
      </c>
      <c r="I378" s="4" t="s">
        <v>763</v>
      </c>
      <c r="J378" s="4" t="s">
        <v>72</v>
      </c>
      <c r="K378" s="28" t="s">
        <v>73</v>
      </c>
      <c r="L378" s="28">
        <v>0</v>
      </c>
      <c r="M378" s="4">
        <v>0</v>
      </c>
      <c r="N378" s="5">
        <v>45261</v>
      </c>
      <c r="O378" s="10" t="s">
        <v>6415</v>
      </c>
      <c r="P378" s="6">
        <f t="shared" ca="1" si="16"/>
        <v>45876</v>
      </c>
      <c r="Q378" s="7" t="str">
        <f t="shared" ca="1" si="17"/>
        <v>2 ano(s)</v>
      </c>
      <c r="R378" s="9" t="str">
        <f ca="1">IFERROR(_xlfn.DAYS(Tabela27271516583029313531213[[#This Row],[DIA HOJE]],Tabela27271516583029313531213[[#This Row],[Data Última Compra]]),"0")</f>
        <v>0</v>
      </c>
      <c r="S378" s="8" t="str">
        <f>IF(OR(J378="-",J378=0),"NUNCA COMPROU",
IF(AND(J378&gt;=1,J378&lt;=30),"&lt;=30 DIAS",
IF(AND(J378&gt;=1,J378&lt;=45),"45 DIAS",
IF(AND(J378&gt;=1,J378&lt;=60),"60 DIAS",
IF(AND(J378&gt;=1,J378&lt;=90),"90 DIAS",
"ACIMA DE 90 DIAS")))))</f>
        <v>ACIMA DE 90 DIAS</v>
      </c>
      <c r="T378" s="9" t="str">
        <f>UPPER(TEXT(Tabela27271516583029313531213[[#This Row],[Data de Cadastro]],"MMMM"))</f>
        <v>DEZEMBRO</v>
      </c>
      <c r="U378" s="9" t="str">
        <f>UPPER(TEXT(Tabela27271516583029313531213[[#This Row],[Data de Cadastro]],"AAAA"))</f>
        <v>2023</v>
      </c>
      <c r="V378" s="9" t="str">
        <f>UPPER(TEXT(Tabela27271516583029313531213[[#This Row],[Data Última Compra]],"MMM/AAA"))</f>
        <v>-</v>
      </c>
    </row>
    <row r="379" spans="1:22" x14ac:dyDescent="0.25">
      <c r="A379" s="3">
        <f t="shared" si="15"/>
        <v>0</v>
      </c>
      <c r="B379" s="3" t="s">
        <v>3972</v>
      </c>
      <c r="C379" s="4" t="s">
        <v>2847</v>
      </c>
      <c r="D379" s="4">
        <v>806477</v>
      </c>
      <c r="E379" s="4" t="s">
        <v>764</v>
      </c>
      <c r="F379" s="4" t="s">
        <v>17</v>
      </c>
      <c r="G379" s="4" t="s">
        <v>18</v>
      </c>
      <c r="H379" s="4" t="s">
        <v>3236</v>
      </c>
      <c r="I379" s="4" t="s">
        <v>765</v>
      </c>
      <c r="J379" s="4" t="s">
        <v>45</v>
      </c>
      <c r="K379" s="28" t="s">
        <v>46</v>
      </c>
      <c r="L379" s="28">
        <v>141</v>
      </c>
      <c r="M379" s="4">
        <v>0</v>
      </c>
      <c r="N379" s="5">
        <v>45264</v>
      </c>
      <c r="O379" s="10">
        <v>45728</v>
      </c>
      <c r="P379" s="6">
        <f t="shared" ca="1" si="16"/>
        <v>45876</v>
      </c>
      <c r="Q379" s="7" t="str">
        <f t="shared" ca="1" si="17"/>
        <v>2 ano(s)</v>
      </c>
      <c r="R379" s="9">
        <f ca="1">IFERROR(_xlfn.DAYS(Tabela27271516583029313531213[[#This Row],[DIA HOJE]],Tabela27271516583029313531213[[#This Row],[Data Última Compra]]),"0")</f>
        <v>148</v>
      </c>
      <c r="S379" s="8" t="str">
        <f>IF(OR(J379="-",J379=0),"NUNCA COMPROU",
IF(AND(J379&gt;=1,J379&lt;=30),"&lt;=30 DIAS",
IF(AND(J379&gt;=1,J379&lt;=45),"45 DIAS",
IF(AND(J379&gt;=1,J379&lt;=60),"60 DIAS",
IF(AND(J379&gt;=1,J379&lt;=90),"90 DIAS",
"ACIMA DE 90 DIAS")))))</f>
        <v>ACIMA DE 90 DIAS</v>
      </c>
      <c r="T379" s="9" t="str">
        <f>UPPER(TEXT(Tabela27271516583029313531213[[#This Row],[Data de Cadastro]],"MMMM"))</f>
        <v>DEZEMBRO</v>
      </c>
      <c r="U379" s="9" t="str">
        <f>UPPER(TEXT(Tabela27271516583029313531213[[#This Row],[Data de Cadastro]],"AAAA"))</f>
        <v>2023</v>
      </c>
      <c r="V379" s="9" t="str">
        <f>UPPER(TEXT(Tabela27271516583029313531213[[#This Row],[Data Última Compra]],"MMM/AAA"))</f>
        <v>MAR/2025</v>
      </c>
    </row>
    <row r="380" spans="1:22" x14ac:dyDescent="0.25">
      <c r="A380" s="3">
        <f t="shared" si="15"/>
        <v>0</v>
      </c>
      <c r="B380" s="3" t="s">
        <v>3972</v>
      </c>
      <c r="C380" s="4" t="s">
        <v>2847</v>
      </c>
      <c r="D380" s="4">
        <v>806520</v>
      </c>
      <c r="E380" s="4" t="s">
        <v>766</v>
      </c>
      <c r="F380" s="4" t="s">
        <v>17</v>
      </c>
      <c r="G380" s="4" t="s">
        <v>18</v>
      </c>
      <c r="H380" s="4" t="s">
        <v>3237</v>
      </c>
      <c r="I380" s="4" t="s">
        <v>767</v>
      </c>
      <c r="J380" s="4" t="s">
        <v>45</v>
      </c>
      <c r="K380" s="28" t="s">
        <v>46</v>
      </c>
      <c r="L380" s="28">
        <v>239</v>
      </c>
      <c r="M380" s="4">
        <v>0</v>
      </c>
      <c r="N380" s="5">
        <v>45264</v>
      </c>
      <c r="O380" s="10">
        <v>45630</v>
      </c>
      <c r="P380" s="6">
        <f t="shared" ca="1" si="16"/>
        <v>45876</v>
      </c>
      <c r="Q380" s="7" t="str">
        <f t="shared" ca="1" si="17"/>
        <v>2 ano(s)</v>
      </c>
      <c r="R380" s="9">
        <f ca="1">IFERROR(_xlfn.DAYS(Tabela27271516583029313531213[[#This Row],[DIA HOJE]],Tabela27271516583029313531213[[#This Row],[Data Última Compra]]),"0")</f>
        <v>246</v>
      </c>
      <c r="S380" s="8" t="str">
        <f>IF(OR(J380="-",J380=0),"NUNCA COMPROU",
IF(AND(J380&gt;=1,J380&lt;=30),"&lt;=30 DIAS",
IF(AND(J380&gt;=1,J380&lt;=45),"45 DIAS",
IF(AND(J380&gt;=1,J380&lt;=60),"60 DIAS",
IF(AND(J380&gt;=1,J380&lt;=90),"90 DIAS",
"ACIMA DE 90 DIAS")))))</f>
        <v>ACIMA DE 90 DIAS</v>
      </c>
      <c r="T380" s="9" t="str">
        <f>UPPER(TEXT(Tabela27271516583029313531213[[#This Row],[Data de Cadastro]],"MMMM"))</f>
        <v>DEZEMBRO</v>
      </c>
      <c r="U380" s="9" t="str">
        <f>UPPER(TEXT(Tabela27271516583029313531213[[#This Row],[Data de Cadastro]],"AAAA"))</f>
        <v>2023</v>
      </c>
      <c r="V380" s="9" t="str">
        <f>UPPER(TEXT(Tabela27271516583029313531213[[#This Row],[Data Última Compra]],"MMM/AAA"))</f>
        <v>DEZ/2024</v>
      </c>
    </row>
    <row r="381" spans="1:22" x14ac:dyDescent="0.25">
      <c r="A381" s="3">
        <f t="shared" si="15"/>
        <v>0</v>
      </c>
      <c r="B381" s="3" t="s">
        <v>3972</v>
      </c>
      <c r="C381" s="4" t="s">
        <v>2847</v>
      </c>
      <c r="D381" s="4">
        <v>806533</v>
      </c>
      <c r="E381" s="4" t="s">
        <v>768</v>
      </c>
      <c r="F381" s="4" t="s">
        <v>55</v>
      </c>
      <c r="G381" s="4" t="s">
        <v>56</v>
      </c>
      <c r="H381" s="4" t="s">
        <v>3238</v>
      </c>
      <c r="I381" s="4" t="s">
        <v>769</v>
      </c>
      <c r="J381" s="4" t="s">
        <v>72</v>
      </c>
      <c r="K381" s="28" t="s">
        <v>73</v>
      </c>
      <c r="L381" s="28">
        <v>603</v>
      </c>
      <c r="M381" s="4">
        <v>0</v>
      </c>
      <c r="N381" s="5">
        <v>45264</v>
      </c>
      <c r="O381" s="10">
        <v>45266</v>
      </c>
      <c r="P381" s="6">
        <f t="shared" ca="1" si="16"/>
        <v>45876</v>
      </c>
      <c r="Q381" s="7" t="str">
        <f t="shared" ca="1" si="17"/>
        <v>2 ano(s)</v>
      </c>
      <c r="R381" s="9">
        <f ca="1">IFERROR(_xlfn.DAYS(Tabela27271516583029313531213[[#This Row],[DIA HOJE]],Tabela27271516583029313531213[[#This Row],[Data Última Compra]]),"0")</f>
        <v>610</v>
      </c>
      <c r="S381" s="8" t="str">
        <f>IF(OR(J381="-",J381=0),"NUNCA COMPROU",
IF(AND(J381&gt;=1,J381&lt;=30),"&lt;=30 DIAS",
IF(AND(J381&gt;=1,J381&lt;=45),"45 DIAS",
IF(AND(J381&gt;=1,J381&lt;=60),"60 DIAS",
IF(AND(J381&gt;=1,J381&lt;=90),"90 DIAS",
"ACIMA DE 90 DIAS")))))</f>
        <v>ACIMA DE 90 DIAS</v>
      </c>
      <c r="T381" s="9" t="str">
        <f>UPPER(TEXT(Tabela27271516583029313531213[[#This Row],[Data de Cadastro]],"MMMM"))</f>
        <v>DEZEMBRO</v>
      </c>
      <c r="U381" s="9" t="str">
        <f>UPPER(TEXT(Tabela27271516583029313531213[[#This Row],[Data de Cadastro]],"AAAA"))</f>
        <v>2023</v>
      </c>
      <c r="V381" s="9" t="str">
        <f>UPPER(TEXT(Tabela27271516583029313531213[[#This Row],[Data Última Compra]],"MMM/AAA"))</f>
        <v>DEZ/2023</v>
      </c>
    </row>
    <row r="382" spans="1:22" x14ac:dyDescent="0.25">
      <c r="A382" s="3">
        <f t="shared" si="15"/>
        <v>0</v>
      </c>
      <c r="B382" s="3" t="s">
        <v>3972</v>
      </c>
      <c r="C382" s="4" t="s">
        <v>2847</v>
      </c>
      <c r="D382" s="4">
        <v>808106</v>
      </c>
      <c r="E382" s="4" t="s">
        <v>770</v>
      </c>
      <c r="F382" s="4" t="s">
        <v>17</v>
      </c>
      <c r="G382" s="4" t="s">
        <v>18</v>
      </c>
      <c r="H382" s="4" t="s">
        <v>3239</v>
      </c>
      <c r="I382" s="4" t="s">
        <v>771</v>
      </c>
      <c r="J382" s="4" t="s">
        <v>67</v>
      </c>
      <c r="K382" s="28" t="s">
        <v>59</v>
      </c>
      <c r="L382" s="28">
        <v>318</v>
      </c>
      <c r="M382" s="4">
        <v>0</v>
      </c>
      <c r="N382" s="5">
        <v>45265</v>
      </c>
      <c r="O382" s="10">
        <v>45551</v>
      </c>
      <c r="P382" s="6">
        <f t="shared" ca="1" si="16"/>
        <v>45876</v>
      </c>
      <c r="Q382" s="7" t="str">
        <f t="shared" ca="1" si="17"/>
        <v>2 ano(s)</v>
      </c>
      <c r="R382" s="9">
        <f ca="1">IFERROR(_xlfn.DAYS(Tabela27271516583029313531213[[#This Row],[DIA HOJE]],Tabela27271516583029313531213[[#This Row],[Data Última Compra]]),"0")</f>
        <v>325</v>
      </c>
      <c r="S382" s="8" t="str">
        <f>IF(OR(J382="-",J382=0),"NUNCA COMPROU",
IF(AND(J382&gt;=1,J382&lt;=30),"&lt;=30 DIAS",
IF(AND(J382&gt;=1,J382&lt;=45),"45 DIAS",
IF(AND(J382&gt;=1,J382&lt;=60),"60 DIAS",
IF(AND(J382&gt;=1,J382&lt;=90),"90 DIAS",
"ACIMA DE 90 DIAS")))))</f>
        <v>ACIMA DE 90 DIAS</v>
      </c>
      <c r="T382" s="9" t="str">
        <f>UPPER(TEXT(Tabela27271516583029313531213[[#This Row],[Data de Cadastro]],"MMMM"))</f>
        <v>DEZEMBRO</v>
      </c>
      <c r="U382" s="9" t="str">
        <f>UPPER(TEXT(Tabela27271516583029313531213[[#This Row],[Data de Cadastro]],"AAAA"))</f>
        <v>2023</v>
      </c>
      <c r="V382" s="9" t="str">
        <f>UPPER(TEXT(Tabela27271516583029313531213[[#This Row],[Data Última Compra]],"MMM/AAA"))</f>
        <v>SET/2024</v>
      </c>
    </row>
    <row r="383" spans="1:22" x14ac:dyDescent="0.25">
      <c r="A383" s="3">
        <f t="shared" si="15"/>
        <v>0</v>
      </c>
      <c r="B383" s="3" t="s">
        <v>3972</v>
      </c>
      <c r="C383" s="4" t="s">
        <v>2847</v>
      </c>
      <c r="D383" s="4">
        <v>811664</v>
      </c>
      <c r="E383" s="4" t="s">
        <v>772</v>
      </c>
      <c r="F383" s="4" t="s">
        <v>17</v>
      </c>
      <c r="G383" s="4" t="s">
        <v>18</v>
      </c>
      <c r="H383" s="4" t="s">
        <v>3240</v>
      </c>
      <c r="I383" s="4" t="s">
        <v>144</v>
      </c>
      <c r="J383" s="4" t="s">
        <v>30</v>
      </c>
      <c r="K383" s="28" t="s">
        <v>31</v>
      </c>
      <c r="L383" s="28">
        <v>227</v>
      </c>
      <c r="M383" s="4">
        <v>0</v>
      </c>
      <c r="N383" s="5">
        <v>45267</v>
      </c>
      <c r="O383" s="10">
        <v>45642</v>
      </c>
      <c r="P383" s="6">
        <f t="shared" ca="1" si="16"/>
        <v>45876</v>
      </c>
      <c r="Q383" s="7" t="str">
        <f t="shared" ca="1" si="17"/>
        <v>2 ano(s)</v>
      </c>
      <c r="R383" s="9">
        <f ca="1">IFERROR(_xlfn.DAYS(Tabela27271516583029313531213[[#This Row],[DIA HOJE]],Tabela27271516583029313531213[[#This Row],[Data Última Compra]]),"0")</f>
        <v>234</v>
      </c>
      <c r="S383" s="8" t="str">
        <f>IF(OR(J383="-",J383=0),"NUNCA COMPROU",
IF(AND(J383&gt;=1,J383&lt;=30),"&lt;=30 DIAS",
IF(AND(J383&gt;=1,J383&lt;=45),"45 DIAS",
IF(AND(J383&gt;=1,J383&lt;=60),"60 DIAS",
IF(AND(J383&gt;=1,J383&lt;=90),"90 DIAS",
"ACIMA DE 90 DIAS")))))</f>
        <v>ACIMA DE 90 DIAS</v>
      </c>
      <c r="T383" s="9" t="str">
        <f>UPPER(TEXT(Tabela27271516583029313531213[[#This Row],[Data de Cadastro]],"MMMM"))</f>
        <v>DEZEMBRO</v>
      </c>
      <c r="U383" s="9" t="str">
        <f>UPPER(TEXT(Tabela27271516583029313531213[[#This Row],[Data de Cadastro]],"AAAA"))</f>
        <v>2023</v>
      </c>
      <c r="V383" s="9" t="str">
        <f>UPPER(TEXT(Tabela27271516583029313531213[[#This Row],[Data Última Compra]],"MMM/AAA"))</f>
        <v>DEZ/2024</v>
      </c>
    </row>
    <row r="384" spans="1:22" x14ac:dyDescent="0.25">
      <c r="A384" s="3">
        <f t="shared" si="15"/>
        <v>1</v>
      </c>
      <c r="B384" s="3" t="s">
        <v>3972</v>
      </c>
      <c r="C384" s="4" t="s">
        <v>2853</v>
      </c>
      <c r="D384" s="4">
        <v>811709</v>
      </c>
      <c r="E384" s="4" t="s">
        <v>773</v>
      </c>
      <c r="F384" s="4" t="s">
        <v>17</v>
      </c>
      <c r="G384" s="4" t="s">
        <v>18</v>
      </c>
      <c r="H384" s="4" t="s">
        <v>3241</v>
      </c>
      <c r="I384" s="4" t="s">
        <v>774</v>
      </c>
      <c r="J384" s="4" t="s">
        <v>40</v>
      </c>
      <c r="K384" s="28" t="s">
        <v>31</v>
      </c>
      <c r="L384" s="28">
        <v>76</v>
      </c>
      <c r="M384" s="4">
        <v>1</v>
      </c>
      <c r="N384" s="5">
        <v>45267</v>
      </c>
      <c r="O384" s="10">
        <v>45793</v>
      </c>
      <c r="P384" s="6">
        <f t="shared" ca="1" si="16"/>
        <v>45876</v>
      </c>
      <c r="Q384" s="7" t="str">
        <f t="shared" ca="1" si="17"/>
        <v>2 ano(s)</v>
      </c>
      <c r="R384" s="9">
        <f ca="1">IFERROR(_xlfn.DAYS(Tabela27271516583029313531213[[#This Row],[DIA HOJE]],Tabela27271516583029313531213[[#This Row],[Data Última Compra]]),"0")</f>
        <v>83</v>
      </c>
      <c r="S384" s="8" t="str">
        <f>IF(OR(J384="-",J384=0),"NUNCA COMPROU",
IF(AND(J384&gt;=1,J384&lt;=30),"&lt;=30 DIAS",
IF(AND(J384&gt;=1,J384&lt;=45),"45 DIAS",
IF(AND(J384&gt;=1,J384&lt;=60),"60 DIAS",
IF(AND(J384&gt;=1,J384&lt;=90),"90 DIAS",
"ACIMA DE 90 DIAS")))))</f>
        <v>ACIMA DE 90 DIAS</v>
      </c>
      <c r="T384" s="9" t="str">
        <f>UPPER(TEXT(Tabela27271516583029313531213[[#This Row],[Data de Cadastro]],"MMMM"))</f>
        <v>DEZEMBRO</v>
      </c>
      <c r="U384" s="9" t="str">
        <f>UPPER(TEXT(Tabela27271516583029313531213[[#This Row],[Data de Cadastro]],"AAAA"))</f>
        <v>2023</v>
      </c>
      <c r="V384" s="9" t="str">
        <f>UPPER(TEXT(Tabela27271516583029313531213[[#This Row],[Data Última Compra]],"MMM/AAA"))</f>
        <v>MAI/2025</v>
      </c>
    </row>
    <row r="385" spans="1:22" x14ac:dyDescent="0.25">
      <c r="A385" s="3">
        <f t="shared" si="15"/>
        <v>0</v>
      </c>
      <c r="B385" s="3" t="s">
        <v>3972</v>
      </c>
      <c r="C385" s="4" t="s">
        <v>2847</v>
      </c>
      <c r="D385" s="4">
        <v>820812</v>
      </c>
      <c r="E385" s="4" t="s">
        <v>775</v>
      </c>
      <c r="F385" s="4" t="s">
        <v>17</v>
      </c>
      <c r="G385" s="4" t="s">
        <v>18</v>
      </c>
      <c r="H385" s="4" t="s">
        <v>3242</v>
      </c>
      <c r="I385" s="4" t="s">
        <v>345</v>
      </c>
      <c r="J385" s="4" t="s">
        <v>40</v>
      </c>
      <c r="K385" s="28" t="s">
        <v>31</v>
      </c>
      <c r="L385" s="28">
        <v>203</v>
      </c>
      <c r="M385" s="4">
        <v>0</v>
      </c>
      <c r="N385" s="5">
        <v>45271</v>
      </c>
      <c r="O385" s="10">
        <v>45666</v>
      </c>
      <c r="P385" s="6">
        <f t="shared" ca="1" si="16"/>
        <v>45876</v>
      </c>
      <c r="Q385" s="7" t="str">
        <f t="shared" ca="1" si="17"/>
        <v>2 ano(s)</v>
      </c>
      <c r="R385" s="9">
        <f ca="1">IFERROR(_xlfn.DAYS(Tabela27271516583029313531213[[#This Row],[DIA HOJE]],Tabela27271516583029313531213[[#This Row],[Data Última Compra]]),"0")</f>
        <v>210</v>
      </c>
      <c r="S385" s="8" t="str">
        <f>IF(OR(J385="-",J385=0),"NUNCA COMPROU",
IF(AND(J385&gt;=1,J385&lt;=30),"&lt;=30 DIAS",
IF(AND(J385&gt;=1,J385&lt;=45),"45 DIAS",
IF(AND(J385&gt;=1,J385&lt;=60),"60 DIAS",
IF(AND(J385&gt;=1,J385&lt;=90),"90 DIAS",
"ACIMA DE 90 DIAS")))))</f>
        <v>ACIMA DE 90 DIAS</v>
      </c>
      <c r="T385" s="9" t="str">
        <f>UPPER(TEXT(Tabela27271516583029313531213[[#This Row],[Data de Cadastro]],"MMMM"))</f>
        <v>DEZEMBRO</v>
      </c>
      <c r="U385" s="9" t="str">
        <f>UPPER(TEXT(Tabela27271516583029313531213[[#This Row],[Data de Cadastro]],"AAAA"))</f>
        <v>2023</v>
      </c>
      <c r="V385" s="9" t="str">
        <f>UPPER(TEXT(Tabela27271516583029313531213[[#This Row],[Data Última Compra]],"MMM/AAA"))</f>
        <v>JAN/2025</v>
      </c>
    </row>
    <row r="386" spans="1:22" x14ac:dyDescent="0.25">
      <c r="A386" s="3">
        <f t="shared" ref="A386:A449" si="18">IF(M386&gt;=3,"&gt;=3",M386)</f>
        <v>0</v>
      </c>
      <c r="B386" s="3" t="s">
        <v>3972</v>
      </c>
      <c r="C386" s="4" t="s">
        <v>2847</v>
      </c>
      <c r="D386" s="4">
        <v>825399</v>
      </c>
      <c r="E386" s="4" t="s">
        <v>776</v>
      </c>
      <c r="F386" s="4" t="s">
        <v>55</v>
      </c>
      <c r="G386" s="4" t="s">
        <v>128</v>
      </c>
      <c r="H386" s="4" t="s">
        <v>3243</v>
      </c>
      <c r="I386" s="4" t="s">
        <v>777</v>
      </c>
      <c r="J386" s="4" t="s">
        <v>36</v>
      </c>
      <c r="K386" s="28" t="s">
        <v>73</v>
      </c>
      <c r="L386" s="28">
        <v>583</v>
      </c>
      <c r="M386" s="4">
        <v>0</v>
      </c>
      <c r="N386" s="5">
        <v>45273</v>
      </c>
      <c r="O386" s="10">
        <v>45286</v>
      </c>
      <c r="P386" s="6">
        <f t="shared" ref="P386:P449" ca="1" si="19">TODAY()</f>
        <v>45876</v>
      </c>
      <c r="Q386" s="7" t="str">
        <f t="shared" ref="Q386:Q449" ca="1" si="20">IF(_xlfn.DAYS(P386,N386) = 0, "Abriu a menos de 1 semana",
IF(_xlfn.DAYS(P386,N386) &lt; 360, "Menos de um ano",
ROUND(_xlfn.DAYS(P386,N386) / 360, 0) &amp; " ano(s)"))</f>
        <v>2 ano(s)</v>
      </c>
      <c r="R386" s="9">
        <f ca="1">IFERROR(_xlfn.DAYS(Tabela27271516583029313531213[[#This Row],[DIA HOJE]],Tabela27271516583029313531213[[#This Row],[Data Última Compra]]),"0")</f>
        <v>590</v>
      </c>
      <c r="S386" s="8" t="str">
        <f>IF(OR(J386="-",J386=0),"NUNCA COMPROU",
IF(AND(J386&gt;=1,J386&lt;=30),"&lt;=30 DIAS",
IF(AND(J386&gt;=1,J386&lt;=45),"45 DIAS",
IF(AND(J386&gt;=1,J386&lt;=60),"60 DIAS",
IF(AND(J386&gt;=1,J386&lt;=90),"90 DIAS",
"ACIMA DE 90 DIAS")))))</f>
        <v>ACIMA DE 90 DIAS</v>
      </c>
      <c r="T386" s="9" t="str">
        <f>UPPER(TEXT(Tabela27271516583029313531213[[#This Row],[Data de Cadastro]],"MMMM"))</f>
        <v>DEZEMBRO</v>
      </c>
      <c r="U386" s="9" t="str">
        <f>UPPER(TEXT(Tabela27271516583029313531213[[#This Row],[Data de Cadastro]],"AAAA"))</f>
        <v>2023</v>
      </c>
      <c r="V386" s="9" t="str">
        <f>UPPER(TEXT(Tabela27271516583029313531213[[#This Row],[Data Última Compra]],"MMM/AAA"))</f>
        <v>DEZ/2023</v>
      </c>
    </row>
    <row r="387" spans="1:22" x14ac:dyDescent="0.25">
      <c r="A387" s="3">
        <f t="shared" si="18"/>
        <v>0</v>
      </c>
      <c r="B387" s="3" t="s">
        <v>3972</v>
      </c>
      <c r="C387" s="4" t="s">
        <v>2847</v>
      </c>
      <c r="D387" s="4">
        <v>827637</v>
      </c>
      <c r="E387" s="4" t="s">
        <v>778</v>
      </c>
      <c r="F387" s="4" t="s">
        <v>17</v>
      </c>
      <c r="G387" s="4" t="s">
        <v>18</v>
      </c>
      <c r="H387" s="4" t="s">
        <v>3244</v>
      </c>
      <c r="I387" s="4" t="s">
        <v>779</v>
      </c>
      <c r="J387" s="4" t="s">
        <v>20</v>
      </c>
      <c r="K387" s="28" t="s">
        <v>21</v>
      </c>
      <c r="L387" s="28">
        <v>372</v>
      </c>
      <c r="M387" s="4">
        <v>0</v>
      </c>
      <c r="N387" s="5">
        <v>45274</v>
      </c>
      <c r="O387" s="10">
        <v>45497</v>
      </c>
      <c r="P387" s="6">
        <f t="shared" ca="1" si="19"/>
        <v>45876</v>
      </c>
      <c r="Q387" s="7" t="str">
        <f t="shared" ca="1" si="20"/>
        <v>2 ano(s)</v>
      </c>
      <c r="R387" s="9">
        <f ca="1">IFERROR(_xlfn.DAYS(Tabela27271516583029313531213[[#This Row],[DIA HOJE]],Tabela27271516583029313531213[[#This Row],[Data Última Compra]]),"0")</f>
        <v>379</v>
      </c>
      <c r="S387" s="8" t="str">
        <f>IF(OR(J387="-",J387=0),"NUNCA COMPROU",
IF(AND(J387&gt;=1,J387&lt;=30),"&lt;=30 DIAS",
IF(AND(J387&gt;=1,J387&lt;=45),"45 DIAS",
IF(AND(J387&gt;=1,J387&lt;=60),"60 DIAS",
IF(AND(J387&gt;=1,J387&lt;=90),"90 DIAS",
"ACIMA DE 90 DIAS")))))</f>
        <v>ACIMA DE 90 DIAS</v>
      </c>
      <c r="T387" s="9" t="str">
        <f>UPPER(TEXT(Tabela27271516583029313531213[[#This Row],[Data de Cadastro]],"MMMM"))</f>
        <v>DEZEMBRO</v>
      </c>
      <c r="U387" s="9" t="str">
        <f>UPPER(TEXT(Tabela27271516583029313531213[[#This Row],[Data de Cadastro]],"AAAA"))</f>
        <v>2023</v>
      </c>
      <c r="V387" s="9" t="str">
        <f>UPPER(TEXT(Tabela27271516583029313531213[[#This Row],[Data Última Compra]],"MMM/AAA"))</f>
        <v>JUL/2024</v>
      </c>
    </row>
    <row r="388" spans="1:22" x14ac:dyDescent="0.25">
      <c r="A388" s="3">
        <f t="shared" si="18"/>
        <v>0</v>
      </c>
      <c r="B388" s="3" t="s">
        <v>3972</v>
      </c>
      <c r="C388" s="4" t="s">
        <v>6416</v>
      </c>
      <c r="D388" s="4">
        <v>827720</v>
      </c>
      <c r="E388" s="4" t="s">
        <v>780</v>
      </c>
      <c r="F388" s="4" t="s">
        <v>55</v>
      </c>
      <c r="G388" s="4" t="s">
        <v>65</v>
      </c>
      <c r="H388" s="4" t="s">
        <v>3245</v>
      </c>
      <c r="I388" s="4" t="s">
        <v>252</v>
      </c>
      <c r="J388" s="4" t="s">
        <v>40</v>
      </c>
      <c r="K388" s="28" t="s">
        <v>77</v>
      </c>
      <c r="L388" s="28">
        <v>0</v>
      </c>
      <c r="M388" s="4">
        <v>0</v>
      </c>
      <c r="N388" s="5">
        <v>45274</v>
      </c>
      <c r="O388" s="10" t="s">
        <v>6415</v>
      </c>
      <c r="P388" s="6">
        <f t="shared" ca="1" si="19"/>
        <v>45876</v>
      </c>
      <c r="Q388" s="7" t="str">
        <f t="shared" ca="1" si="20"/>
        <v>2 ano(s)</v>
      </c>
      <c r="R388" s="9" t="str">
        <f ca="1">IFERROR(_xlfn.DAYS(Tabela27271516583029313531213[[#This Row],[DIA HOJE]],Tabela27271516583029313531213[[#This Row],[Data Última Compra]]),"0")</f>
        <v>0</v>
      </c>
      <c r="S388" s="8" t="str">
        <f>IF(OR(J388="-",J388=0),"NUNCA COMPROU",
IF(AND(J388&gt;=1,J388&lt;=30),"&lt;=30 DIAS",
IF(AND(J388&gt;=1,J388&lt;=45),"45 DIAS",
IF(AND(J388&gt;=1,J388&lt;=60),"60 DIAS",
IF(AND(J388&gt;=1,J388&lt;=90),"90 DIAS",
"ACIMA DE 90 DIAS")))))</f>
        <v>ACIMA DE 90 DIAS</v>
      </c>
      <c r="T388" s="9" t="str">
        <f>UPPER(TEXT(Tabela27271516583029313531213[[#This Row],[Data de Cadastro]],"MMMM"))</f>
        <v>DEZEMBRO</v>
      </c>
      <c r="U388" s="9" t="str">
        <f>UPPER(TEXT(Tabela27271516583029313531213[[#This Row],[Data de Cadastro]],"AAAA"))</f>
        <v>2023</v>
      </c>
      <c r="V388" s="9" t="str">
        <f>UPPER(TEXT(Tabela27271516583029313531213[[#This Row],[Data Última Compra]],"MMM/AAA"))</f>
        <v>-</v>
      </c>
    </row>
    <row r="389" spans="1:22" x14ac:dyDescent="0.25">
      <c r="A389" s="3" t="str">
        <f t="shared" si="18"/>
        <v>&gt;=3</v>
      </c>
      <c r="B389" s="3" t="s">
        <v>3972</v>
      </c>
      <c r="C389" s="4" t="s">
        <v>2849</v>
      </c>
      <c r="D389" s="4">
        <v>839552</v>
      </c>
      <c r="E389" s="4" t="s">
        <v>781</v>
      </c>
      <c r="F389" s="4" t="s">
        <v>17</v>
      </c>
      <c r="G389" s="4" t="s">
        <v>18</v>
      </c>
      <c r="H389" s="4" t="s">
        <v>3246</v>
      </c>
      <c r="I389" s="4" t="s">
        <v>782</v>
      </c>
      <c r="J389" s="4" t="s">
        <v>36</v>
      </c>
      <c r="K389" s="28" t="s">
        <v>31</v>
      </c>
      <c r="L389" s="28">
        <v>7</v>
      </c>
      <c r="M389" s="4">
        <v>3</v>
      </c>
      <c r="N389" s="5">
        <v>45278</v>
      </c>
      <c r="O389" s="10">
        <v>45862</v>
      </c>
      <c r="P389" s="6">
        <f t="shared" ca="1" si="19"/>
        <v>45876</v>
      </c>
      <c r="Q389" s="7" t="str">
        <f t="shared" ca="1" si="20"/>
        <v>2 ano(s)</v>
      </c>
      <c r="R389" s="9">
        <f ca="1">IFERROR(_xlfn.DAYS(Tabela27271516583029313531213[[#This Row],[DIA HOJE]],Tabela27271516583029313531213[[#This Row],[Data Última Compra]]),"0")</f>
        <v>14</v>
      </c>
      <c r="S389" s="8" t="str">
        <f>IF(OR(J389="-",J389=0),"NUNCA COMPROU",
IF(AND(J389&gt;=1,J389&lt;=30),"&lt;=30 DIAS",
IF(AND(J389&gt;=1,J389&lt;=45),"45 DIAS",
IF(AND(J389&gt;=1,J389&lt;=60),"60 DIAS",
IF(AND(J389&gt;=1,J389&lt;=90),"90 DIAS",
"ACIMA DE 90 DIAS")))))</f>
        <v>ACIMA DE 90 DIAS</v>
      </c>
      <c r="T389" s="9" t="str">
        <f>UPPER(TEXT(Tabela27271516583029313531213[[#This Row],[Data de Cadastro]],"MMMM"))</f>
        <v>DEZEMBRO</v>
      </c>
      <c r="U389" s="9" t="str">
        <f>UPPER(TEXT(Tabela27271516583029313531213[[#This Row],[Data de Cadastro]],"AAAA"))</f>
        <v>2023</v>
      </c>
      <c r="V389" s="9" t="str">
        <f>UPPER(TEXT(Tabela27271516583029313531213[[#This Row],[Data Última Compra]],"MMM/AAA"))</f>
        <v>JUL/2025</v>
      </c>
    </row>
    <row r="390" spans="1:22" x14ac:dyDescent="0.25">
      <c r="A390" s="3">
        <f t="shared" si="18"/>
        <v>0</v>
      </c>
      <c r="B390" s="3" t="s">
        <v>3972</v>
      </c>
      <c r="C390" s="4" t="s">
        <v>6416</v>
      </c>
      <c r="D390" s="4">
        <v>839602</v>
      </c>
      <c r="E390" s="4" t="s">
        <v>783</v>
      </c>
      <c r="F390" s="4" t="s">
        <v>55</v>
      </c>
      <c r="G390" s="4" t="s">
        <v>65</v>
      </c>
      <c r="H390" s="4" t="s">
        <v>3247</v>
      </c>
      <c r="I390" s="4" t="s">
        <v>347</v>
      </c>
      <c r="J390" s="4" t="s">
        <v>30</v>
      </c>
      <c r="K390" s="28" t="s">
        <v>21</v>
      </c>
      <c r="L390" s="28">
        <v>0</v>
      </c>
      <c r="M390" s="4">
        <v>0</v>
      </c>
      <c r="N390" s="5">
        <v>45278</v>
      </c>
      <c r="O390" s="10" t="s">
        <v>6415</v>
      </c>
      <c r="P390" s="6">
        <f t="shared" ca="1" si="19"/>
        <v>45876</v>
      </c>
      <c r="Q390" s="7" t="str">
        <f t="shared" ca="1" si="20"/>
        <v>2 ano(s)</v>
      </c>
      <c r="R390" s="9" t="str">
        <f ca="1">IFERROR(_xlfn.DAYS(Tabela27271516583029313531213[[#This Row],[DIA HOJE]],Tabela27271516583029313531213[[#This Row],[Data Última Compra]]),"0")</f>
        <v>0</v>
      </c>
      <c r="S390" s="8" t="str">
        <f>IF(OR(J390="-",J390=0),"NUNCA COMPROU",
IF(AND(J390&gt;=1,J390&lt;=30),"&lt;=30 DIAS",
IF(AND(J390&gt;=1,J390&lt;=45),"45 DIAS",
IF(AND(J390&gt;=1,J390&lt;=60),"60 DIAS",
IF(AND(J390&gt;=1,J390&lt;=90),"90 DIAS",
"ACIMA DE 90 DIAS")))))</f>
        <v>ACIMA DE 90 DIAS</v>
      </c>
      <c r="T390" s="9" t="str">
        <f>UPPER(TEXT(Tabela27271516583029313531213[[#This Row],[Data de Cadastro]],"MMMM"))</f>
        <v>DEZEMBRO</v>
      </c>
      <c r="U390" s="9" t="str">
        <f>UPPER(TEXT(Tabela27271516583029313531213[[#This Row],[Data de Cadastro]],"AAAA"))</f>
        <v>2023</v>
      </c>
      <c r="V390" s="9" t="str">
        <f>UPPER(TEXT(Tabela27271516583029313531213[[#This Row],[Data Última Compra]],"MMM/AAA"))</f>
        <v>-</v>
      </c>
    </row>
    <row r="391" spans="1:22" x14ac:dyDescent="0.25">
      <c r="A391" s="3">
        <f t="shared" si="18"/>
        <v>0</v>
      </c>
      <c r="B391" s="3" t="s">
        <v>3972</v>
      </c>
      <c r="C391" s="4" t="s">
        <v>2847</v>
      </c>
      <c r="D391" s="4">
        <v>839607</v>
      </c>
      <c r="E391" s="4" t="s">
        <v>784</v>
      </c>
      <c r="F391" s="4" t="s">
        <v>17</v>
      </c>
      <c r="G391" s="4" t="s">
        <v>18</v>
      </c>
      <c r="H391" s="4" t="s">
        <v>3248</v>
      </c>
      <c r="I391" s="4" t="s">
        <v>785</v>
      </c>
      <c r="J391" s="4" t="s">
        <v>67</v>
      </c>
      <c r="K391" s="28" t="s">
        <v>59</v>
      </c>
      <c r="L391" s="28">
        <v>132</v>
      </c>
      <c r="M391" s="4">
        <v>0</v>
      </c>
      <c r="N391" s="5">
        <v>45278</v>
      </c>
      <c r="O391" s="10">
        <v>45737</v>
      </c>
      <c r="P391" s="6">
        <f t="shared" ca="1" si="19"/>
        <v>45876</v>
      </c>
      <c r="Q391" s="7" t="str">
        <f t="shared" ca="1" si="20"/>
        <v>2 ano(s)</v>
      </c>
      <c r="R391" s="9">
        <f ca="1">IFERROR(_xlfn.DAYS(Tabela27271516583029313531213[[#This Row],[DIA HOJE]],Tabela27271516583029313531213[[#This Row],[Data Última Compra]]),"0")</f>
        <v>139</v>
      </c>
      <c r="S391" s="8" t="str">
        <f>IF(OR(J391="-",J391=0),"NUNCA COMPROU",
IF(AND(J391&gt;=1,J391&lt;=30),"&lt;=30 DIAS",
IF(AND(J391&gt;=1,J391&lt;=45),"45 DIAS",
IF(AND(J391&gt;=1,J391&lt;=60),"60 DIAS",
IF(AND(J391&gt;=1,J391&lt;=90),"90 DIAS",
"ACIMA DE 90 DIAS")))))</f>
        <v>ACIMA DE 90 DIAS</v>
      </c>
      <c r="T391" s="9" t="str">
        <f>UPPER(TEXT(Tabela27271516583029313531213[[#This Row],[Data de Cadastro]],"MMMM"))</f>
        <v>DEZEMBRO</v>
      </c>
      <c r="U391" s="9" t="str">
        <f>UPPER(TEXT(Tabela27271516583029313531213[[#This Row],[Data de Cadastro]],"AAAA"))</f>
        <v>2023</v>
      </c>
      <c r="V391" s="9" t="str">
        <f>UPPER(TEXT(Tabela27271516583029313531213[[#This Row],[Data Última Compra]],"MMM/AAA"))</f>
        <v>MAR/2025</v>
      </c>
    </row>
    <row r="392" spans="1:22" x14ac:dyDescent="0.25">
      <c r="A392" s="3">
        <f t="shared" si="18"/>
        <v>0</v>
      </c>
      <c r="B392" s="3" t="s">
        <v>3972</v>
      </c>
      <c r="C392" s="4" t="s">
        <v>2847</v>
      </c>
      <c r="D392" s="4">
        <v>846089</v>
      </c>
      <c r="E392" s="4" t="s">
        <v>786</v>
      </c>
      <c r="F392" s="4" t="s">
        <v>17</v>
      </c>
      <c r="G392" s="4" t="s">
        <v>18</v>
      </c>
      <c r="H392" s="4" t="s">
        <v>3249</v>
      </c>
      <c r="I392" s="4" t="s">
        <v>393</v>
      </c>
      <c r="J392" s="4" t="s">
        <v>40</v>
      </c>
      <c r="K392" s="28" t="s">
        <v>46</v>
      </c>
      <c r="L392" s="28">
        <v>122</v>
      </c>
      <c r="M392" s="4">
        <v>0</v>
      </c>
      <c r="N392" s="5">
        <v>45280</v>
      </c>
      <c r="O392" s="10">
        <v>45747</v>
      </c>
      <c r="P392" s="6">
        <f t="shared" ca="1" si="19"/>
        <v>45876</v>
      </c>
      <c r="Q392" s="7" t="str">
        <f t="shared" ca="1" si="20"/>
        <v>2 ano(s)</v>
      </c>
      <c r="R392" s="9">
        <f ca="1">IFERROR(_xlfn.DAYS(Tabela27271516583029313531213[[#This Row],[DIA HOJE]],Tabela27271516583029313531213[[#This Row],[Data Última Compra]]),"0")</f>
        <v>129</v>
      </c>
      <c r="S392" s="8" t="str">
        <f>IF(OR(J392="-",J392=0),"NUNCA COMPROU",
IF(AND(J392&gt;=1,J392&lt;=30),"&lt;=30 DIAS",
IF(AND(J392&gt;=1,J392&lt;=45),"45 DIAS",
IF(AND(J392&gt;=1,J392&lt;=60),"60 DIAS",
IF(AND(J392&gt;=1,J392&lt;=90),"90 DIAS",
"ACIMA DE 90 DIAS")))))</f>
        <v>ACIMA DE 90 DIAS</v>
      </c>
      <c r="T392" s="9" t="str">
        <f>UPPER(TEXT(Tabela27271516583029313531213[[#This Row],[Data de Cadastro]],"MMMM"))</f>
        <v>DEZEMBRO</v>
      </c>
      <c r="U392" s="9" t="str">
        <f>UPPER(TEXT(Tabela27271516583029313531213[[#This Row],[Data de Cadastro]],"AAAA"))</f>
        <v>2023</v>
      </c>
      <c r="V392" s="9" t="str">
        <f>UPPER(TEXT(Tabela27271516583029313531213[[#This Row],[Data Última Compra]],"MMM/AAA"))</f>
        <v>MAR/2025</v>
      </c>
    </row>
    <row r="393" spans="1:22" x14ac:dyDescent="0.25">
      <c r="A393" s="3">
        <f t="shared" si="18"/>
        <v>1</v>
      </c>
      <c r="B393" s="3" t="s">
        <v>3972</v>
      </c>
      <c r="C393" s="4" t="s">
        <v>2857</v>
      </c>
      <c r="D393" s="4">
        <v>846186</v>
      </c>
      <c r="E393" s="4" t="s">
        <v>787</v>
      </c>
      <c r="F393" s="4" t="s">
        <v>17</v>
      </c>
      <c r="G393" s="4" t="s">
        <v>18</v>
      </c>
      <c r="H393" s="4" t="s">
        <v>3250</v>
      </c>
      <c r="I393" s="4" t="s">
        <v>788</v>
      </c>
      <c r="J393" s="4" t="s">
        <v>20</v>
      </c>
      <c r="K393" s="28" t="s">
        <v>21</v>
      </c>
      <c r="L393" s="28">
        <v>34</v>
      </c>
      <c r="M393" s="4">
        <v>1</v>
      </c>
      <c r="N393" s="5">
        <v>45280</v>
      </c>
      <c r="O393" s="10">
        <v>45835</v>
      </c>
      <c r="P393" s="6">
        <f t="shared" ca="1" si="19"/>
        <v>45876</v>
      </c>
      <c r="Q393" s="7" t="str">
        <f t="shared" ca="1" si="20"/>
        <v>2 ano(s)</v>
      </c>
      <c r="R393" s="9">
        <f ca="1">IFERROR(_xlfn.DAYS(Tabela27271516583029313531213[[#This Row],[DIA HOJE]],Tabela27271516583029313531213[[#This Row],[Data Última Compra]]),"0")</f>
        <v>41</v>
      </c>
      <c r="S393" s="8" t="str">
        <f>IF(OR(J393="-",J393=0),"NUNCA COMPROU",
IF(AND(J393&gt;=1,J393&lt;=30),"&lt;=30 DIAS",
IF(AND(J393&gt;=1,J393&lt;=45),"45 DIAS",
IF(AND(J393&gt;=1,J393&lt;=60),"60 DIAS",
IF(AND(J393&gt;=1,J393&lt;=90),"90 DIAS",
"ACIMA DE 90 DIAS")))))</f>
        <v>ACIMA DE 90 DIAS</v>
      </c>
      <c r="T393" s="9" t="str">
        <f>UPPER(TEXT(Tabela27271516583029313531213[[#This Row],[Data de Cadastro]],"MMMM"))</f>
        <v>DEZEMBRO</v>
      </c>
      <c r="U393" s="9" t="str">
        <f>UPPER(TEXT(Tabela27271516583029313531213[[#This Row],[Data de Cadastro]],"AAAA"))</f>
        <v>2023</v>
      </c>
      <c r="V393" s="9" t="str">
        <f>UPPER(TEXT(Tabela27271516583029313531213[[#This Row],[Data Última Compra]],"MMM/AAA"))</f>
        <v>JUN/2025</v>
      </c>
    </row>
    <row r="394" spans="1:22" x14ac:dyDescent="0.25">
      <c r="A394" s="3">
        <f t="shared" si="18"/>
        <v>0</v>
      </c>
      <c r="B394" s="3" t="s">
        <v>3972</v>
      </c>
      <c r="C394" s="4" t="s">
        <v>2847</v>
      </c>
      <c r="D394" s="4">
        <v>849834</v>
      </c>
      <c r="E394" s="4" t="s">
        <v>789</v>
      </c>
      <c r="F394" s="4" t="s">
        <v>17</v>
      </c>
      <c r="G394" s="4" t="s">
        <v>18</v>
      </c>
      <c r="H394" s="4" t="s">
        <v>3251</v>
      </c>
      <c r="I394" s="4" t="s">
        <v>790</v>
      </c>
      <c r="J394" s="4" t="s">
        <v>40</v>
      </c>
      <c r="K394" s="28" t="s">
        <v>73</v>
      </c>
      <c r="L394" s="28">
        <v>293</v>
      </c>
      <c r="M394" s="4">
        <v>0</v>
      </c>
      <c r="N394" s="5">
        <v>45281</v>
      </c>
      <c r="O394" s="10">
        <v>45576</v>
      </c>
      <c r="P394" s="6">
        <f t="shared" ca="1" si="19"/>
        <v>45876</v>
      </c>
      <c r="Q394" s="7" t="str">
        <f t="shared" ca="1" si="20"/>
        <v>2 ano(s)</v>
      </c>
      <c r="R394" s="9">
        <f ca="1">IFERROR(_xlfn.DAYS(Tabela27271516583029313531213[[#This Row],[DIA HOJE]],Tabela27271516583029313531213[[#This Row],[Data Última Compra]]),"0")</f>
        <v>300</v>
      </c>
      <c r="S394" s="8" t="str">
        <f>IF(OR(J394="-",J394=0),"NUNCA COMPROU",
IF(AND(J394&gt;=1,J394&lt;=30),"&lt;=30 DIAS",
IF(AND(J394&gt;=1,J394&lt;=45),"45 DIAS",
IF(AND(J394&gt;=1,J394&lt;=60),"60 DIAS",
IF(AND(J394&gt;=1,J394&lt;=90),"90 DIAS",
"ACIMA DE 90 DIAS")))))</f>
        <v>ACIMA DE 90 DIAS</v>
      </c>
      <c r="T394" s="9" t="str">
        <f>UPPER(TEXT(Tabela27271516583029313531213[[#This Row],[Data de Cadastro]],"MMMM"))</f>
        <v>DEZEMBRO</v>
      </c>
      <c r="U394" s="9" t="str">
        <f>UPPER(TEXT(Tabela27271516583029313531213[[#This Row],[Data de Cadastro]],"AAAA"))</f>
        <v>2023</v>
      </c>
      <c r="V394" s="9" t="str">
        <f>UPPER(TEXT(Tabela27271516583029313531213[[#This Row],[Data Última Compra]],"MMM/AAA"))</f>
        <v>OUT/2024</v>
      </c>
    </row>
    <row r="395" spans="1:22" x14ac:dyDescent="0.25">
      <c r="A395" s="3" t="str">
        <f t="shared" si="18"/>
        <v>&gt;=3</v>
      </c>
      <c r="B395" s="3" t="s">
        <v>3972</v>
      </c>
      <c r="C395" s="4" t="s">
        <v>2849</v>
      </c>
      <c r="D395" s="4">
        <v>850433</v>
      </c>
      <c r="E395" s="4" t="s">
        <v>791</v>
      </c>
      <c r="F395" s="4" t="s">
        <v>17</v>
      </c>
      <c r="G395" s="4" t="s">
        <v>18</v>
      </c>
      <c r="H395" s="4" t="s">
        <v>3252</v>
      </c>
      <c r="I395" s="4" t="s">
        <v>792</v>
      </c>
      <c r="J395" s="4" t="s">
        <v>30</v>
      </c>
      <c r="K395" s="28" t="s">
        <v>59</v>
      </c>
      <c r="L395" s="28">
        <v>6</v>
      </c>
      <c r="M395" s="4">
        <v>4</v>
      </c>
      <c r="N395" s="5">
        <v>45281</v>
      </c>
      <c r="O395" s="10">
        <v>45863</v>
      </c>
      <c r="P395" s="6">
        <f t="shared" ca="1" si="19"/>
        <v>45876</v>
      </c>
      <c r="Q395" s="7" t="str">
        <f t="shared" ca="1" si="20"/>
        <v>2 ano(s)</v>
      </c>
      <c r="R395" s="9">
        <f ca="1">IFERROR(_xlfn.DAYS(Tabela27271516583029313531213[[#This Row],[DIA HOJE]],Tabela27271516583029313531213[[#This Row],[Data Última Compra]]),"0")</f>
        <v>13</v>
      </c>
      <c r="S395" s="8" t="str">
        <f>IF(OR(J395="-",J395=0),"NUNCA COMPROU",
IF(AND(J395&gt;=1,J395&lt;=30),"&lt;=30 DIAS",
IF(AND(J395&gt;=1,J395&lt;=45),"45 DIAS",
IF(AND(J395&gt;=1,J395&lt;=60),"60 DIAS",
IF(AND(J395&gt;=1,J395&lt;=90),"90 DIAS",
"ACIMA DE 90 DIAS")))))</f>
        <v>ACIMA DE 90 DIAS</v>
      </c>
      <c r="T395" s="9" t="str">
        <f>UPPER(TEXT(Tabela27271516583029313531213[[#This Row],[Data de Cadastro]],"MMMM"))</f>
        <v>DEZEMBRO</v>
      </c>
      <c r="U395" s="9" t="str">
        <f>UPPER(TEXT(Tabela27271516583029313531213[[#This Row],[Data de Cadastro]],"AAAA"))</f>
        <v>2023</v>
      </c>
      <c r="V395" s="9" t="str">
        <f>UPPER(TEXT(Tabela27271516583029313531213[[#This Row],[Data Última Compra]],"MMM/AAA"))</f>
        <v>JUL/2025</v>
      </c>
    </row>
    <row r="396" spans="1:22" x14ac:dyDescent="0.25">
      <c r="A396" s="3" t="str">
        <f t="shared" si="18"/>
        <v>&gt;=3</v>
      </c>
      <c r="B396" s="3" t="s">
        <v>3972</v>
      </c>
      <c r="C396" s="4" t="s">
        <v>2849</v>
      </c>
      <c r="D396" s="4">
        <v>850442</v>
      </c>
      <c r="E396" s="4" t="s">
        <v>793</v>
      </c>
      <c r="F396" s="4" t="s">
        <v>17</v>
      </c>
      <c r="G396" s="4" t="s">
        <v>18</v>
      </c>
      <c r="H396" s="4" t="s">
        <v>3253</v>
      </c>
      <c r="I396" s="4" t="s">
        <v>175</v>
      </c>
      <c r="J396" s="4" t="s">
        <v>67</v>
      </c>
      <c r="K396" s="28" t="s">
        <v>59</v>
      </c>
      <c r="L396" s="28">
        <v>10</v>
      </c>
      <c r="M396" s="4">
        <v>5</v>
      </c>
      <c r="N396" s="5">
        <v>45281</v>
      </c>
      <c r="O396" s="10">
        <v>45859</v>
      </c>
      <c r="P396" s="6">
        <f t="shared" ca="1" si="19"/>
        <v>45876</v>
      </c>
      <c r="Q396" s="7" t="str">
        <f t="shared" ca="1" si="20"/>
        <v>2 ano(s)</v>
      </c>
      <c r="R396" s="9">
        <f ca="1">IFERROR(_xlfn.DAYS(Tabela27271516583029313531213[[#This Row],[DIA HOJE]],Tabela27271516583029313531213[[#This Row],[Data Última Compra]]),"0")</f>
        <v>17</v>
      </c>
      <c r="S396" s="8" t="str">
        <f>IF(OR(J396="-",J396=0),"NUNCA COMPROU",
IF(AND(J396&gt;=1,J396&lt;=30),"&lt;=30 DIAS",
IF(AND(J396&gt;=1,J396&lt;=45),"45 DIAS",
IF(AND(J396&gt;=1,J396&lt;=60),"60 DIAS",
IF(AND(J396&gt;=1,J396&lt;=90),"90 DIAS",
"ACIMA DE 90 DIAS")))))</f>
        <v>ACIMA DE 90 DIAS</v>
      </c>
      <c r="T396" s="9" t="str">
        <f>UPPER(TEXT(Tabela27271516583029313531213[[#This Row],[Data de Cadastro]],"MMMM"))</f>
        <v>DEZEMBRO</v>
      </c>
      <c r="U396" s="9" t="str">
        <f>UPPER(TEXT(Tabela27271516583029313531213[[#This Row],[Data de Cadastro]],"AAAA"))</f>
        <v>2023</v>
      </c>
      <c r="V396" s="9" t="str">
        <f>UPPER(TEXT(Tabela27271516583029313531213[[#This Row],[Data Última Compra]],"MMM/AAA"))</f>
        <v>JUL/2025</v>
      </c>
    </row>
    <row r="397" spans="1:22" x14ac:dyDescent="0.25">
      <c r="A397" s="3">
        <f t="shared" si="18"/>
        <v>1</v>
      </c>
      <c r="B397" s="3" t="s">
        <v>3972</v>
      </c>
      <c r="C397" s="4" t="s">
        <v>2853</v>
      </c>
      <c r="D397" s="4">
        <v>873524</v>
      </c>
      <c r="E397" s="4" t="s">
        <v>794</v>
      </c>
      <c r="F397" s="4" t="s">
        <v>17</v>
      </c>
      <c r="G397" s="4" t="s">
        <v>18</v>
      </c>
      <c r="H397" s="4" t="s">
        <v>3254</v>
      </c>
      <c r="I397" s="4" t="s">
        <v>795</v>
      </c>
      <c r="J397" s="4" t="s">
        <v>20</v>
      </c>
      <c r="K397" s="28" t="s">
        <v>21</v>
      </c>
      <c r="L397" s="28">
        <v>63</v>
      </c>
      <c r="M397" s="4">
        <v>1</v>
      </c>
      <c r="N397" s="5">
        <v>45288</v>
      </c>
      <c r="O397" s="10">
        <v>45806</v>
      </c>
      <c r="P397" s="6">
        <f t="shared" ca="1" si="19"/>
        <v>45876</v>
      </c>
      <c r="Q397" s="7" t="str">
        <f t="shared" ca="1" si="20"/>
        <v>2 ano(s)</v>
      </c>
      <c r="R397" s="9">
        <f ca="1">IFERROR(_xlfn.DAYS(Tabela27271516583029313531213[[#This Row],[DIA HOJE]],Tabela27271516583029313531213[[#This Row],[Data Última Compra]]),"0")</f>
        <v>70</v>
      </c>
      <c r="S397" s="8" t="str">
        <f>IF(OR(J397="-",J397=0),"NUNCA COMPROU",
IF(AND(J397&gt;=1,J397&lt;=30),"&lt;=30 DIAS",
IF(AND(J397&gt;=1,J397&lt;=45),"45 DIAS",
IF(AND(J397&gt;=1,J397&lt;=60),"60 DIAS",
IF(AND(J397&gt;=1,J397&lt;=90),"90 DIAS",
"ACIMA DE 90 DIAS")))))</f>
        <v>ACIMA DE 90 DIAS</v>
      </c>
      <c r="T397" s="9" t="str">
        <f>UPPER(TEXT(Tabela27271516583029313531213[[#This Row],[Data de Cadastro]],"MMMM"))</f>
        <v>DEZEMBRO</v>
      </c>
      <c r="U397" s="9" t="str">
        <f>UPPER(TEXT(Tabela27271516583029313531213[[#This Row],[Data de Cadastro]],"AAAA"))</f>
        <v>2023</v>
      </c>
      <c r="V397" s="9" t="str">
        <f>UPPER(TEXT(Tabela27271516583029313531213[[#This Row],[Data Última Compra]],"MMM/AAA"))</f>
        <v>MAI/2025</v>
      </c>
    </row>
    <row r="398" spans="1:22" x14ac:dyDescent="0.25">
      <c r="A398" s="3">
        <f t="shared" si="18"/>
        <v>0</v>
      </c>
      <c r="B398" s="3" t="s">
        <v>3972</v>
      </c>
      <c r="C398" s="4" t="s">
        <v>2847</v>
      </c>
      <c r="D398" s="4">
        <v>873576</v>
      </c>
      <c r="E398" s="4" t="s">
        <v>796</v>
      </c>
      <c r="F398" s="4" t="s">
        <v>17</v>
      </c>
      <c r="G398" s="4" t="s">
        <v>18</v>
      </c>
      <c r="H398" s="4" t="s">
        <v>3255</v>
      </c>
      <c r="I398" s="4" t="s">
        <v>797</v>
      </c>
      <c r="J398" s="4" t="s">
        <v>72</v>
      </c>
      <c r="K398" s="28" t="s">
        <v>73</v>
      </c>
      <c r="L398" s="28">
        <v>485</v>
      </c>
      <c r="M398" s="4">
        <v>0</v>
      </c>
      <c r="N398" s="5">
        <v>45288</v>
      </c>
      <c r="O398" s="10">
        <v>45384</v>
      </c>
      <c r="P398" s="6">
        <f t="shared" ca="1" si="19"/>
        <v>45876</v>
      </c>
      <c r="Q398" s="7" t="str">
        <f t="shared" ca="1" si="20"/>
        <v>2 ano(s)</v>
      </c>
      <c r="R398" s="9">
        <f ca="1">IFERROR(_xlfn.DAYS(Tabela27271516583029313531213[[#This Row],[DIA HOJE]],Tabela27271516583029313531213[[#This Row],[Data Última Compra]]),"0")</f>
        <v>492</v>
      </c>
      <c r="S398" s="8" t="str">
        <f>IF(OR(J398="-",J398=0),"NUNCA COMPROU",
IF(AND(J398&gt;=1,J398&lt;=30),"&lt;=30 DIAS",
IF(AND(J398&gt;=1,J398&lt;=45),"45 DIAS",
IF(AND(J398&gt;=1,J398&lt;=60),"60 DIAS",
IF(AND(J398&gt;=1,J398&lt;=90),"90 DIAS",
"ACIMA DE 90 DIAS")))))</f>
        <v>ACIMA DE 90 DIAS</v>
      </c>
      <c r="T398" s="9" t="str">
        <f>UPPER(TEXT(Tabela27271516583029313531213[[#This Row],[Data de Cadastro]],"MMMM"))</f>
        <v>DEZEMBRO</v>
      </c>
      <c r="U398" s="9" t="str">
        <f>UPPER(TEXT(Tabela27271516583029313531213[[#This Row],[Data de Cadastro]],"AAAA"))</f>
        <v>2023</v>
      </c>
      <c r="V398" s="9" t="str">
        <f>UPPER(TEXT(Tabela27271516583029313531213[[#This Row],[Data Última Compra]],"MMM/AAA"))</f>
        <v>ABR/2024</v>
      </c>
    </row>
    <row r="399" spans="1:22" x14ac:dyDescent="0.25">
      <c r="A399" s="3">
        <f t="shared" si="18"/>
        <v>0</v>
      </c>
      <c r="B399" s="3" t="s">
        <v>3972</v>
      </c>
      <c r="C399" s="4" t="s">
        <v>2847</v>
      </c>
      <c r="D399" s="4">
        <v>884720</v>
      </c>
      <c r="E399" s="4" t="s">
        <v>798</v>
      </c>
      <c r="F399" s="4" t="s">
        <v>17</v>
      </c>
      <c r="G399" s="4" t="s">
        <v>18</v>
      </c>
      <c r="H399" s="4" t="s">
        <v>3256</v>
      </c>
      <c r="I399" s="4" t="s">
        <v>799</v>
      </c>
      <c r="J399" s="4" t="s">
        <v>76</v>
      </c>
      <c r="K399" s="28" t="s">
        <v>77</v>
      </c>
      <c r="L399" s="28">
        <v>227</v>
      </c>
      <c r="M399" s="4">
        <v>0</v>
      </c>
      <c r="N399" s="5">
        <v>45294</v>
      </c>
      <c r="O399" s="10">
        <v>45642</v>
      </c>
      <c r="P399" s="6">
        <f t="shared" ca="1" si="19"/>
        <v>45876</v>
      </c>
      <c r="Q399" s="7" t="str">
        <f t="shared" ca="1" si="20"/>
        <v>2 ano(s)</v>
      </c>
      <c r="R399" s="9">
        <f ca="1">IFERROR(_xlfn.DAYS(Tabela27271516583029313531213[[#This Row],[DIA HOJE]],Tabela27271516583029313531213[[#This Row],[Data Última Compra]]),"0")</f>
        <v>234</v>
      </c>
      <c r="S399" s="8" t="str">
        <f>IF(OR(J399="-",J399=0),"NUNCA COMPROU",
IF(AND(J399&gt;=1,J399&lt;=30),"&lt;=30 DIAS",
IF(AND(J399&gt;=1,J399&lt;=45),"45 DIAS",
IF(AND(J399&gt;=1,J399&lt;=60),"60 DIAS",
IF(AND(J399&gt;=1,J399&lt;=90),"90 DIAS",
"ACIMA DE 90 DIAS")))))</f>
        <v>ACIMA DE 90 DIAS</v>
      </c>
      <c r="T399" s="9" t="str">
        <f>UPPER(TEXT(Tabela27271516583029313531213[[#This Row],[Data de Cadastro]],"MMMM"))</f>
        <v>JANEIRO</v>
      </c>
      <c r="U399" s="9" t="str">
        <f>UPPER(TEXT(Tabela27271516583029313531213[[#This Row],[Data de Cadastro]],"AAAA"))</f>
        <v>2024</v>
      </c>
      <c r="V399" s="9" t="str">
        <f>UPPER(TEXT(Tabela27271516583029313531213[[#This Row],[Data Última Compra]],"MMM/AAA"))</f>
        <v>DEZ/2024</v>
      </c>
    </row>
    <row r="400" spans="1:22" x14ac:dyDescent="0.25">
      <c r="A400" s="3">
        <f t="shared" si="18"/>
        <v>0</v>
      </c>
      <c r="B400" s="3" t="s">
        <v>3972</v>
      </c>
      <c r="C400" s="4" t="s">
        <v>2847</v>
      </c>
      <c r="D400" s="4">
        <v>884723</v>
      </c>
      <c r="E400" s="4" t="s">
        <v>800</v>
      </c>
      <c r="F400" s="4" t="s">
        <v>55</v>
      </c>
      <c r="G400" s="4" t="s">
        <v>56</v>
      </c>
      <c r="H400" s="4" t="s">
        <v>3257</v>
      </c>
      <c r="I400" s="4" t="s">
        <v>801</v>
      </c>
      <c r="J400" s="4" t="s">
        <v>40</v>
      </c>
      <c r="K400" s="28" t="s">
        <v>59</v>
      </c>
      <c r="L400" s="28">
        <v>426</v>
      </c>
      <c r="M400" s="4">
        <v>0</v>
      </c>
      <c r="N400" s="5">
        <v>45294</v>
      </c>
      <c r="O400" s="10">
        <v>45443</v>
      </c>
      <c r="P400" s="6">
        <f t="shared" ca="1" si="19"/>
        <v>45876</v>
      </c>
      <c r="Q400" s="7" t="str">
        <f t="shared" ca="1" si="20"/>
        <v>2 ano(s)</v>
      </c>
      <c r="R400" s="9">
        <f ca="1">IFERROR(_xlfn.DAYS(Tabela27271516583029313531213[[#This Row],[DIA HOJE]],Tabela27271516583029313531213[[#This Row],[Data Última Compra]]),"0")</f>
        <v>433</v>
      </c>
      <c r="S400" s="8" t="str">
        <f>IF(OR(J400="-",J400=0),"NUNCA COMPROU",
IF(AND(J400&gt;=1,J400&lt;=30),"&lt;=30 DIAS",
IF(AND(J400&gt;=1,J400&lt;=45),"45 DIAS",
IF(AND(J400&gt;=1,J400&lt;=60),"60 DIAS",
IF(AND(J400&gt;=1,J400&lt;=90),"90 DIAS",
"ACIMA DE 90 DIAS")))))</f>
        <v>ACIMA DE 90 DIAS</v>
      </c>
      <c r="T400" s="9" t="str">
        <f>UPPER(TEXT(Tabela27271516583029313531213[[#This Row],[Data de Cadastro]],"MMMM"))</f>
        <v>JANEIRO</v>
      </c>
      <c r="U400" s="9" t="str">
        <f>UPPER(TEXT(Tabela27271516583029313531213[[#This Row],[Data de Cadastro]],"AAAA"))</f>
        <v>2024</v>
      </c>
      <c r="V400" s="9" t="str">
        <f>UPPER(TEXT(Tabela27271516583029313531213[[#This Row],[Data Última Compra]],"MMM/AAA"))</f>
        <v>MAI/2024</v>
      </c>
    </row>
    <row r="401" spans="1:22" x14ac:dyDescent="0.25">
      <c r="A401" s="3">
        <f t="shared" si="18"/>
        <v>0</v>
      </c>
      <c r="B401" s="3" t="s">
        <v>3972</v>
      </c>
      <c r="C401" s="4" t="s">
        <v>2847</v>
      </c>
      <c r="D401" s="4">
        <v>887506</v>
      </c>
      <c r="E401" s="4" t="s">
        <v>802</v>
      </c>
      <c r="F401" s="4" t="s">
        <v>17</v>
      </c>
      <c r="G401" s="4" t="s">
        <v>18</v>
      </c>
      <c r="H401" s="4" t="s">
        <v>3258</v>
      </c>
      <c r="I401" s="4" t="s">
        <v>803</v>
      </c>
      <c r="J401" s="4" t="s">
        <v>540</v>
      </c>
      <c r="K401" s="28" t="s">
        <v>46</v>
      </c>
      <c r="L401" s="28">
        <v>282</v>
      </c>
      <c r="M401" s="4">
        <v>0</v>
      </c>
      <c r="N401" s="5">
        <v>45296</v>
      </c>
      <c r="O401" s="10">
        <v>45587</v>
      </c>
      <c r="P401" s="6">
        <f t="shared" ca="1" si="19"/>
        <v>45876</v>
      </c>
      <c r="Q401" s="7" t="str">
        <f t="shared" ca="1" si="20"/>
        <v>2 ano(s)</v>
      </c>
      <c r="R401" s="9">
        <f ca="1">IFERROR(_xlfn.DAYS(Tabela27271516583029313531213[[#This Row],[DIA HOJE]],Tabela27271516583029313531213[[#This Row],[Data Última Compra]]),"0")</f>
        <v>289</v>
      </c>
      <c r="S401" s="8" t="str">
        <f>IF(OR(J401="-",J401=0),"NUNCA COMPROU",
IF(AND(J401&gt;=1,J401&lt;=30),"&lt;=30 DIAS",
IF(AND(J401&gt;=1,J401&lt;=45),"45 DIAS",
IF(AND(J401&gt;=1,J401&lt;=60),"60 DIAS",
IF(AND(J401&gt;=1,J401&lt;=90),"90 DIAS",
"ACIMA DE 90 DIAS")))))</f>
        <v>ACIMA DE 90 DIAS</v>
      </c>
      <c r="T401" s="9" t="str">
        <f>UPPER(TEXT(Tabela27271516583029313531213[[#This Row],[Data de Cadastro]],"MMMM"))</f>
        <v>JANEIRO</v>
      </c>
      <c r="U401" s="9" t="str">
        <f>UPPER(TEXT(Tabela27271516583029313531213[[#This Row],[Data de Cadastro]],"AAAA"))</f>
        <v>2024</v>
      </c>
      <c r="V401" s="9" t="str">
        <f>UPPER(TEXT(Tabela27271516583029313531213[[#This Row],[Data Última Compra]],"MMM/AAA"))</f>
        <v>OUT/2024</v>
      </c>
    </row>
    <row r="402" spans="1:22" x14ac:dyDescent="0.25">
      <c r="A402" s="3" t="str">
        <f t="shared" si="18"/>
        <v>&gt;=3</v>
      </c>
      <c r="B402" s="3" t="s">
        <v>3972</v>
      </c>
      <c r="C402" s="4" t="s">
        <v>2849</v>
      </c>
      <c r="D402" s="4">
        <v>897519</v>
      </c>
      <c r="E402" s="4" t="s">
        <v>804</v>
      </c>
      <c r="F402" s="4" t="s">
        <v>17</v>
      </c>
      <c r="G402" s="4" t="s">
        <v>18</v>
      </c>
      <c r="H402" s="4" t="s">
        <v>3259</v>
      </c>
      <c r="I402" s="4" t="s">
        <v>805</v>
      </c>
      <c r="J402" s="4" t="s">
        <v>40</v>
      </c>
      <c r="K402" s="28" t="s">
        <v>31</v>
      </c>
      <c r="L402" s="28">
        <v>3</v>
      </c>
      <c r="M402" s="4">
        <v>5</v>
      </c>
      <c r="N402" s="5">
        <v>45302</v>
      </c>
      <c r="O402" s="10">
        <v>45866</v>
      </c>
      <c r="P402" s="6">
        <f t="shared" ca="1" si="19"/>
        <v>45876</v>
      </c>
      <c r="Q402" s="7" t="str">
        <f t="shared" ca="1" si="20"/>
        <v>2 ano(s)</v>
      </c>
      <c r="R402" s="9">
        <f ca="1">IFERROR(_xlfn.DAYS(Tabela27271516583029313531213[[#This Row],[DIA HOJE]],Tabela27271516583029313531213[[#This Row],[Data Última Compra]]),"0")</f>
        <v>10</v>
      </c>
      <c r="S402" s="8" t="str">
        <f>IF(OR(J402="-",J402=0),"NUNCA COMPROU",
IF(AND(J402&gt;=1,J402&lt;=30),"&lt;=30 DIAS",
IF(AND(J402&gt;=1,J402&lt;=45),"45 DIAS",
IF(AND(J402&gt;=1,J402&lt;=60),"60 DIAS",
IF(AND(J402&gt;=1,J402&lt;=90),"90 DIAS",
"ACIMA DE 90 DIAS")))))</f>
        <v>ACIMA DE 90 DIAS</v>
      </c>
      <c r="T402" s="9" t="str">
        <f>UPPER(TEXT(Tabela27271516583029313531213[[#This Row],[Data de Cadastro]],"MMMM"))</f>
        <v>JANEIRO</v>
      </c>
      <c r="U402" s="9" t="str">
        <f>UPPER(TEXT(Tabela27271516583029313531213[[#This Row],[Data de Cadastro]],"AAAA"))</f>
        <v>2024</v>
      </c>
      <c r="V402" s="9" t="str">
        <f>UPPER(TEXT(Tabela27271516583029313531213[[#This Row],[Data Última Compra]],"MMM/AAA"))</f>
        <v>JUL/2025</v>
      </c>
    </row>
    <row r="403" spans="1:22" x14ac:dyDescent="0.25">
      <c r="A403" s="3">
        <f t="shared" si="18"/>
        <v>0</v>
      </c>
      <c r="B403" s="3" t="s">
        <v>3972</v>
      </c>
      <c r="C403" s="4" t="s">
        <v>2847</v>
      </c>
      <c r="D403" s="4">
        <v>897572</v>
      </c>
      <c r="E403" s="4" t="s">
        <v>806</v>
      </c>
      <c r="F403" s="4" t="s">
        <v>17</v>
      </c>
      <c r="G403" s="4" t="s">
        <v>18</v>
      </c>
      <c r="H403" s="4" t="s">
        <v>3260</v>
      </c>
      <c r="I403" s="4" t="s">
        <v>807</v>
      </c>
      <c r="J403" s="4" t="s">
        <v>40</v>
      </c>
      <c r="K403" s="28" t="s">
        <v>31</v>
      </c>
      <c r="L403" s="28">
        <v>566</v>
      </c>
      <c r="M403" s="4">
        <v>0</v>
      </c>
      <c r="N403" s="5">
        <v>45302</v>
      </c>
      <c r="O403" s="10">
        <v>45303</v>
      </c>
      <c r="P403" s="6">
        <f t="shared" ca="1" si="19"/>
        <v>45876</v>
      </c>
      <c r="Q403" s="7" t="str">
        <f t="shared" ca="1" si="20"/>
        <v>2 ano(s)</v>
      </c>
      <c r="R403" s="9">
        <f ca="1">IFERROR(_xlfn.DAYS(Tabela27271516583029313531213[[#This Row],[DIA HOJE]],Tabela27271516583029313531213[[#This Row],[Data Última Compra]]),"0")</f>
        <v>573</v>
      </c>
      <c r="S403" s="8" t="str">
        <f>IF(OR(J403="-",J403=0),"NUNCA COMPROU",
IF(AND(J403&gt;=1,J403&lt;=30),"&lt;=30 DIAS",
IF(AND(J403&gt;=1,J403&lt;=45),"45 DIAS",
IF(AND(J403&gt;=1,J403&lt;=60),"60 DIAS",
IF(AND(J403&gt;=1,J403&lt;=90),"90 DIAS",
"ACIMA DE 90 DIAS")))))</f>
        <v>ACIMA DE 90 DIAS</v>
      </c>
      <c r="T403" s="9" t="str">
        <f>UPPER(TEXT(Tabela27271516583029313531213[[#This Row],[Data de Cadastro]],"MMMM"))</f>
        <v>JANEIRO</v>
      </c>
      <c r="U403" s="9" t="str">
        <f>UPPER(TEXT(Tabela27271516583029313531213[[#This Row],[Data de Cadastro]],"AAAA"))</f>
        <v>2024</v>
      </c>
      <c r="V403" s="9" t="str">
        <f>UPPER(TEXT(Tabela27271516583029313531213[[#This Row],[Data Última Compra]],"MMM/AAA"))</f>
        <v>JAN/2024</v>
      </c>
    </row>
    <row r="404" spans="1:22" x14ac:dyDescent="0.25">
      <c r="A404" s="3">
        <f t="shared" si="18"/>
        <v>0</v>
      </c>
      <c r="B404" s="3" t="s">
        <v>3972</v>
      </c>
      <c r="C404" s="4" t="s">
        <v>2847</v>
      </c>
      <c r="D404" s="4">
        <v>899024</v>
      </c>
      <c r="E404" s="4" t="s">
        <v>808</v>
      </c>
      <c r="F404" s="4" t="s">
        <v>55</v>
      </c>
      <c r="G404" s="4" t="s">
        <v>128</v>
      </c>
      <c r="H404" s="4" t="s">
        <v>3261</v>
      </c>
      <c r="I404" s="4" t="s">
        <v>809</v>
      </c>
      <c r="J404" s="4" t="s">
        <v>30</v>
      </c>
      <c r="K404" s="28" t="s">
        <v>59</v>
      </c>
      <c r="L404" s="28">
        <v>540</v>
      </c>
      <c r="M404" s="4">
        <v>0</v>
      </c>
      <c r="N404" s="5">
        <v>45303</v>
      </c>
      <c r="O404" s="10">
        <v>45329</v>
      </c>
      <c r="P404" s="6">
        <f t="shared" ca="1" si="19"/>
        <v>45876</v>
      </c>
      <c r="Q404" s="7" t="str">
        <f t="shared" ca="1" si="20"/>
        <v>2 ano(s)</v>
      </c>
      <c r="R404" s="9">
        <f ca="1">IFERROR(_xlfn.DAYS(Tabela27271516583029313531213[[#This Row],[DIA HOJE]],Tabela27271516583029313531213[[#This Row],[Data Última Compra]]),"0")</f>
        <v>547</v>
      </c>
      <c r="S404" s="8" t="str">
        <f>IF(OR(J404="-",J404=0),"NUNCA COMPROU",
IF(AND(J404&gt;=1,J404&lt;=30),"&lt;=30 DIAS",
IF(AND(J404&gt;=1,J404&lt;=45),"45 DIAS",
IF(AND(J404&gt;=1,J404&lt;=60),"60 DIAS",
IF(AND(J404&gt;=1,J404&lt;=90),"90 DIAS",
"ACIMA DE 90 DIAS")))))</f>
        <v>ACIMA DE 90 DIAS</v>
      </c>
      <c r="T404" s="9" t="str">
        <f>UPPER(TEXT(Tabela27271516583029313531213[[#This Row],[Data de Cadastro]],"MMMM"))</f>
        <v>JANEIRO</v>
      </c>
      <c r="U404" s="9" t="str">
        <f>UPPER(TEXT(Tabela27271516583029313531213[[#This Row],[Data de Cadastro]],"AAAA"))</f>
        <v>2024</v>
      </c>
      <c r="V404" s="9" t="str">
        <f>UPPER(TEXT(Tabela27271516583029313531213[[#This Row],[Data Última Compra]],"MMM/AAA"))</f>
        <v>FEV/2024</v>
      </c>
    </row>
    <row r="405" spans="1:22" x14ac:dyDescent="0.25">
      <c r="A405" s="3">
        <f t="shared" si="18"/>
        <v>1</v>
      </c>
      <c r="B405" s="3" t="s">
        <v>3972</v>
      </c>
      <c r="C405" s="4" t="s">
        <v>2849</v>
      </c>
      <c r="D405" s="4">
        <v>903396</v>
      </c>
      <c r="E405" s="4" t="s">
        <v>812</v>
      </c>
      <c r="F405" s="4" t="s">
        <v>17</v>
      </c>
      <c r="G405" s="4" t="s">
        <v>18</v>
      </c>
      <c r="H405" s="4" t="s">
        <v>3263</v>
      </c>
      <c r="I405" s="4" t="s">
        <v>813</v>
      </c>
      <c r="J405" s="4" t="s">
        <v>314</v>
      </c>
      <c r="K405" s="28" t="s">
        <v>73</v>
      </c>
      <c r="L405" s="28">
        <v>14</v>
      </c>
      <c r="M405" s="4">
        <v>1</v>
      </c>
      <c r="N405" s="5">
        <v>45306</v>
      </c>
      <c r="O405" s="10">
        <v>45855</v>
      </c>
      <c r="P405" s="6">
        <f t="shared" ca="1" si="19"/>
        <v>45876</v>
      </c>
      <c r="Q405" s="7" t="str">
        <f t="shared" ca="1" si="20"/>
        <v>2 ano(s)</v>
      </c>
      <c r="R405" s="9">
        <f ca="1">IFERROR(_xlfn.DAYS(Tabela27271516583029313531213[[#This Row],[DIA HOJE]],Tabela27271516583029313531213[[#This Row],[Data Última Compra]]),"0")</f>
        <v>21</v>
      </c>
      <c r="S405" s="8" t="str">
        <f>IF(OR(J405="-",J405=0),"NUNCA COMPROU",
IF(AND(J405&gt;=1,J405&lt;=30),"&lt;=30 DIAS",
IF(AND(J405&gt;=1,J405&lt;=45),"45 DIAS",
IF(AND(J405&gt;=1,J405&lt;=60),"60 DIAS",
IF(AND(J405&gt;=1,J405&lt;=90),"90 DIAS",
"ACIMA DE 90 DIAS")))))</f>
        <v>ACIMA DE 90 DIAS</v>
      </c>
      <c r="T405" s="9" t="str">
        <f>UPPER(TEXT(Tabela27271516583029313531213[[#This Row],[Data de Cadastro]],"MMMM"))</f>
        <v>JANEIRO</v>
      </c>
      <c r="U405" s="9" t="str">
        <f>UPPER(TEXT(Tabela27271516583029313531213[[#This Row],[Data de Cadastro]],"AAAA"))</f>
        <v>2024</v>
      </c>
      <c r="V405" s="9" t="str">
        <f>UPPER(TEXT(Tabela27271516583029313531213[[#This Row],[Data Última Compra]],"MMM/AAA"))</f>
        <v>JUL/2025</v>
      </c>
    </row>
    <row r="406" spans="1:22" x14ac:dyDescent="0.25">
      <c r="A406" s="3" t="str">
        <f t="shared" si="18"/>
        <v>&gt;=3</v>
      </c>
      <c r="B406" s="3" t="s">
        <v>3972</v>
      </c>
      <c r="C406" s="4" t="s">
        <v>2849</v>
      </c>
      <c r="D406" s="4">
        <v>903381</v>
      </c>
      <c r="E406" s="4" t="s">
        <v>810</v>
      </c>
      <c r="F406" s="4" t="s">
        <v>17</v>
      </c>
      <c r="G406" s="4" t="s">
        <v>18</v>
      </c>
      <c r="H406" s="4" t="s">
        <v>3262</v>
      </c>
      <c r="I406" s="4" t="s">
        <v>811</v>
      </c>
      <c r="J406" s="4" t="s">
        <v>40</v>
      </c>
      <c r="K406" s="28" t="s">
        <v>21</v>
      </c>
      <c r="L406" s="28">
        <v>7</v>
      </c>
      <c r="M406" s="4">
        <v>6</v>
      </c>
      <c r="N406" s="5">
        <v>45306</v>
      </c>
      <c r="O406" s="10">
        <v>45862</v>
      </c>
      <c r="P406" s="6">
        <f t="shared" ca="1" si="19"/>
        <v>45876</v>
      </c>
      <c r="Q406" s="7" t="str">
        <f t="shared" ca="1" si="20"/>
        <v>2 ano(s)</v>
      </c>
      <c r="R406" s="9">
        <f ca="1">IFERROR(_xlfn.DAYS(Tabela27271516583029313531213[[#This Row],[DIA HOJE]],Tabela27271516583029313531213[[#This Row],[Data Última Compra]]),"0")</f>
        <v>14</v>
      </c>
      <c r="S406" s="8" t="str">
        <f>IF(OR(J406="-",J406=0),"NUNCA COMPROU",
IF(AND(J406&gt;=1,J406&lt;=30),"&lt;=30 DIAS",
IF(AND(J406&gt;=1,J406&lt;=45),"45 DIAS",
IF(AND(J406&gt;=1,J406&lt;=60),"60 DIAS",
IF(AND(J406&gt;=1,J406&lt;=90),"90 DIAS",
"ACIMA DE 90 DIAS")))))</f>
        <v>ACIMA DE 90 DIAS</v>
      </c>
      <c r="T406" s="9" t="str">
        <f>UPPER(TEXT(Tabela27271516583029313531213[[#This Row],[Data de Cadastro]],"MMMM"))</f>
        <v>JANEIRO</v>
      </c>
      <c r="U406" s="9" t="str">
        <f>UPPER(TEXT(Tabela27271516583029313531213[[#This Row],[Data de Cadastro]],"AAAA"))</f>
        <v>2024</v>
      </c>
      <c r="V406" s="9" t="str">
        <f>UPPER(TEXT(Tabela27271516583029313531213[[#This Row],[Data Última Compra]],"MMM/AAA"))</f>
        <v>JUL/2025</v>
      </c>
    </row>
    <row r="407" spans="1:22" x14ac:dyDescent="0.25">
      <c r="A407" s="3">
        <f t="shared" si="18"/>
        <v>0</v>
      </c>
      <c r="B407" s="3" t="s">
        <v>3972</v>
      </c>
      <c r="C407" s="4" t="s">
        <v>2847</v>
      </c>
      <c r="D407" s="4">
        <v>904702</v>
      </c>
      <c r="E407" s="4" t="s">
        <v>814</v>
      </c>
      <c r="F407" s="4" t="s">
        <v>17</v>
      </c>
      <c r="G407" s="4" t="s">
        <v>18</v>
      </c>
      <c r="H407" s="4" t="s">
        <v>3264</v>
      </c>
      <c r="I407" s="4" t="s">
        <v>815</v>
      </c>
      <c r="J407" s="4" t="s">
        <v>40</v>
      </c>
      <c r="K407" s="28" t="s">
        <v>31</v>
      </c>
      <c r="L407" s="28">
        <v>373</v>
      </c>
      <c r="M407" s="4">
        <v>0</v>
      </c>
      <c r="N407" s="5">
        <v>45307</v>
      </c>
      <c r="O407" s="10">
        <v>45496</v>
      </c>
      <c r="P407" s="6">
        <f t="shared" ca="1" si="19"/>
        <v>45876</v>
      </c>
      <c r="Q407" s="7" t="str">
        <f t="shared" ca="1" si="20"/>
        <v>2 ano(s)</v>
      </c>
      <c r="R407" s="9">
        <f ca="1">IFERROR(_xlfn.DAYS(Tabela27271516583029313531213[[#This Row],[DIA HOJE]],Tabela27271516583029313531213[[#This Row],[Data Última Compra]]),"0")</f>
        <v>380</v>
      </c>
      <c r="S407" s="8" t="str">
        <f>IF(OR(J407="-",J407=0),"NUNCA COMPROU",
IF(AND(J407&gt;=1,J407&lt;=30),"&lt;=30 DIAS",
IF(AND(J407&gt;=1,J407&lt;=45),"45 DIAS",
IF(AND(J407&gt;=1,J407&lt;=60),"60 DIAS",
IF(AND(J407&gt;=1,J407&lt;=90),"90 DIAS",
"ACIMA DE 90 DIAS")))))</f>
        <v>ACIMA DE 90 DIAS</v>
      </c>
      <c r="T407" s="9" t="str">
        <f>UPPER(TEXT(Tabela27271516583029313531213[[#This Row],[Data de Cadastro]],"MMMM"))</f>
        <v>JANEIRO</v>
      </c>
      <c r="U407" s="9" t="str">
        <f>UPPER(TEXT(Tabela27271516583029313531213[[#This Row],[Data de Cadastro]],"AAAA"))</f>
        <v>2024</v>
      </c>
      <c r="V407" s="9" t="str">
        <f>UPPER(TEXT(Tabela27271516583029313531213[[#This Row],[Data Última Compra]],"MMM/AAA"))</f>
        <v>JUL/2024</v>
      </c>
    </row>
    <row r="408" spans="1:22" x14ac:dyDescent="0.25">
      <c r="A408" s="3">
        <f t="shared" si="18"/>
        <v>2</v>
      </c>
      <c r="B408" s="3" t="s">
        <v>3972</v>
      </c>
      <c r="C408" s="4" t="s">
        <v>2849</v>
      </c>
      <c r="D408" s="4">
        <v>905889</v>
      </c>
      <c r="E408" s="4" t="s">
        <v>816</v>
      </c>
      <c r="F408" s="4" t="s">
        <v>17</v>
      </c>
      <c r="G408" s="4" t="s">
        <v>18</v>
      </c>
      <c r="H408" s="4" t="s">
        <v>3265</v>
      </c>
      <c r="I408" s="4" t="s">
        <v>817</v>
      </c>
      <c r="J408" s="4" t="s">
        <v>40</v>
      </c>
      <c r="K408" s="28" t="s">
        <v>21</v>
      </c>
      <c r="L408" s="28">
        <v>10</v>
      </c>
      <c r="M408" s="4">
        <v>2</v>
      </c>
      <c r="N408" s="5">
        <v>45308</v>
      </c>
      <c r="O408" s="10">
        <v>45859</v>
      </c>
      <c r="P408" s="6">
        <f t="shared" ca="1" si="19"/>
        <v>45876</v>
      </c>
      <c r="Q408" s="7" t="str">
        <f t="shared" ca="1" si="20"/>
        <v>2 ano(s)</v>
      </c>
      <c r="R408" s="9">
        <f ca="1">IFERROR(_xlfn.DAYS(Tabela27271516583029313531213[[#This Row],[DIA HOJE]],Tabela27271516583029313531213[[#This Row],[Data Última Compra]]),"0")</f>
        <v>17</v>
      </c>
      <c r="S408" s="8" t="str">
        <f>IF(OR(J408="-",J408=0),"NUNCA COMPROU",
IF(AND(J408&gt;=1,J408&lt;=30),"&lt;=30 DIAS",
IF(AND(J408&gt;=1,J408&lt;=45),"45 DIAS",
IF(AND(J408&gt;=1,J408&lt;=60),"60 DIAS",
IF(AND(J408&gt;=1,J408&lt;=90),"90 DIAS",
"ACIMA DE 90 DIAS")))))</f>
        <v>ACIMA DE 90 DIAS</v>
      </c>
      <c r="T408" s="9" t="str">
        <f>UPPER(TEXT(Tabela27271516583029313531213[[#This Row],[Data de Cadastro]],"MMMM"))</f>
        <v>JANEIRO</v>
      </c>
      <c r="U408" s="9" t="str">
        <f>UPPER(TEXT(Tabela27271516583029313531213[[#This Row],[Data de Cadastro]],"AAAA"))</f>
        <v>2024</v>
      </c>
      <c r="V408" s="9" t="str">
        <f>UPPER(TEXT(Tabela27271516583029313531213[[#This Row],[Data Última Compra]],"MMM/AAA"))</f>
        <v>JUL/2025</v>
      </c>
    </row>
    <row r="409" spans="1:22" x14ac:dyDescent="0.25">
      <c r="A409" s="3">
        <f t="shared" si="18"/>
        <v>2</v>
      </c>
      <c r="B409" s="3" t="s">
        <v>3972</v>
      </c>
      <c r="C409" s="4" t="s">
        <v>2857</v>
      </c>
      <c r="D409" s="4">
        <v>905923</v>
      </c>
      <c r="E409" s="4" t="s">
        <v>818</v>
      </c>
      <c r="F409" s="4" t="s">
        <v>17</v>
      </c>
      <c r="G409" s="4" t="s">
        <v>18</v>
      </c>
      <c r="H409" s="4" t="s">
        <v>3266</v>
      </c>
      <c r="I409" s="4" t="s">
        <v>819</v>
      </c>
      <c r="J409" s="4" t="s">
        <v>314</v>
      </c>
      <c r="K409" s="28" t="s">
        <v>73</v>
      </c>
      <c r="L409" s="28">
        <v>55</v>
      </c>
      <c r="M409" s="4">
        <v>2</v>
      </c>
      <c r="N409" s="5">
        <v>45308</v>
      </c>
      <c r="O409" s="11">
        <v>45814</v>
      </c>
      <c r="P409" s="6">
        <f t="shared" ca="1" si="19"/>
        <v>45876</v>
      </c>
      <c r="Q409" s="7" t="str">
        <f t="shared" ca="1" si="20"/>
        <v>2 ano(s)</v>
      </c>
      <c r="R409" s="9">
        <f ca="1">IFERROR(_xlfn.DAYS(Tabela27271516583029313531213[[#This Row],[DIA HOJE]],Tabela27271516583029313531213[[#This Row],[Data Última Compra]]),"0")</f>
        <v>62</v>
      </c>
      <c r="S409" s="8" t="str">
        <f>IF(OR(J409="-",J409=0),"NUNCA COMPROU",
IF(AND(J409&gt;=1,J409&lt;=30),"&lt;=30 DIAS",
IF(AND(J409&gt;=1,J409&lt;=45),"45 DIAS",
IF(AND(J409&gt;=1,J409&lt;=60),"60 DIAS",
IF(AND(J409&gt;=1,J409&lt;=90),"90 DIAS",
"ACIMA DE 90 DIAS")))))</f>
        <v>ACIMA DE 90 DIAS</v>
      </c>
      <c r="T409" s="9" t="str">
        <f>UPPER(TEXT(Tabela27271516583029313531213[[#This Row],[Data de Cadastro]],"MMMM"))</f>
        <v>JANEIRO</v>
      </c>
      <c r="U409" s="9" t="str">
        <f>UPPER(TEXT(Tabela27271516583029313531213[[#This Row],[Data de Cadastro]],"AAAA"))</f>
        <v>2024</v>
      </c>
      <c r="V409" s="9" t="str">
        <f>UPPER(TEXT(Tabela27271516583029313531213[[#This Row],[Data Última Compra]],"MMM/AAA"))</f>
        <v>JUN/2025</v>
      </c>
    </row>
    <row r="410" spans="1:22" x14ac:dyDescent="0.25">
      <c r="A410" s="3">
        <f t="shared" si="18"/>
        <v>0</v>
      </c>
      <c r="B410" s="3" t="s">
        <v>3972</v>
      </c>
      <c r="C410" s="4" t="s">
        <v>2847</v>
      </c>
      <c r="D410" s="4">
        <v>907035</v>
      </c>
      <c r="E410" s="4" t="s">
        <v>820</v>
      </c>
      <c r="F410" s="4" t="s">
        <v>17</v>
      </c>
      <c r="G410" s="4" t="s">
        <v>18</v>
      </c>
      <c r="H410" s="4" t="s">
        <v>3267</v>
      </c>
      <c r="I410" s="4" t="s">
        <v>821</v>
      </c>
      <c r="J410" s="4" t="s">
        <v>45</v>
      </c>
      <c r="K410" s="28" t="s">
        <v>46</v>
      </c>
      <c r="L410" s="28">
        <v>225</v>
      </c>
      <c r="M410" s="4">
        <v>0</v>
      </c>
      <c r="N410" s="5">
        <v>45309</v>
      </c>
      <c r="O410" s="10">
        <v>45644</v>
      </c>
      <c r="P410" s="6">
        <f t="shared" ca="1" si="19"/>
        <v>45876</v>
      </c>
      <c r="Q410" s="7" t="str">
        <f t="shared" ca="1" si="20"/>
        <v>2 ano(s)</v>
      </c>
      <c r="R410" s="9">
        <f ca="1">IFERROR(_xlfn.DAYS(Tabela27271516583029313531213[[#This Row],[DIA HOJE]],Tabela27271516583029313531213[[#This Row],[Data Última Compra]]),"0")</f>
        <v>232</v>
      </c>
      <c r="S410" s="8" t="str">
        <f>IF(OR(J410="-",J410=0),"NUNCA COMPROU",
IF(AND(J410&gt;=1,J410&lt;=30),"&lt;=30 DIAS",
IF(AND(J410&gt;=1,J410&lt;=45),"45 DIAS",
IF(AND(J410&gt;=1,J410&lt;=60),"60 DIAS",
IF(AND(J410&gt;=1,J410&lt;=90),"90 DIAS",
"ACIMA DE 90 DIAS")))))</f>
        <v>ACIMA DE 90 DIAS</v>
      </c>
      <c r="T410" s="9" t="str">
        <f>UPPER(TEXT(Tabela27271516583029313531213[[#This Row],[Data de Cadastro]],"MMMM"))</f>
        <v>JANEIRO</v>
      </c>
      <c r="U410" s="9" t="str">
        <f>UPPER(TEXT(Tabela27271516583029313531213[[#This Row],[Data de Cadastro]],"AAAA"))</f>
        <v>2024</v>
      </c>
      <c r="V410" s="9" t="str">
        <f>UPPER(TEXT(Tabela27271516583029313531213[[#This Row],[Data Última Compra]],"MMM/AAA"))</f>
        <v>DEZ/2024</v>
      </c>
    </row>
    <row r="411" spans="1:22" x14ac:dyDescent="0.25">
      <c r="A411" s="3">
        <f t="shared" si="18"/>
        <v>1</v>
      </c>
      <c r="B411" s="3" t="s">
        <v>3972</v>
      </c>
      <c r="C411" s="4" t="s">
        <v>2853</v>
      </c>
      <c r="D411" s="4">
        <v>908208</v>
      </c>
      <c r="E411" s="4" t="s">
        <v>824</v>
      </c>
      <c r="F411" s="4" t="s">
        <v>17</v>
      </c>
      <c r="G411" s="4" t="s">
        <v>18</v>
      </c>
      <c r="H411" s="4" t="s">
        <v>3269</v>
      </c>
      <c r="I411" s="4" t="s">
        <v>825</v>
      </c>
      <c r="J411" s="4" t="s">
        <v>24</v>
      </c>
      <c r="K411" s="28" t="s">
        <v>25</v>
      </c>
      <c r="L411" s="28">
        <v>70</v>
      </c>
      <c r="M411" s="4">
        <v>1</v>
      </c>
      <c r="N411" s="5">
        <v>45310</v>
      </c>
      <c r="O411" s="10">
        <v>45799</v>
      </c>
      <c r="P411" s="6">
        <f t="shared" ca="1" si="19"/>
        <v>45876</v>
      </c>
      <c r="Q411" s="7" t="str">
        <f t="shared" ca="1" si="20"/>
        <v>2 ano(s)</v>
      </c>
      <c r="R411" s="9">
        <f ca="1">IFERROR(_xlfn.DAYS(Tabela27271516583029313531213[[#This Row],[DIA HOJE]],Tabela27271516583029313531213[[#This Row],[Data Última Compra]]),"0")</f>
        <v>77</v>
      </c>
      <c r="S411" s="8" t="str">
        <f>IF(OR(J411="-",J411=0),"NUNCA COMPROU",
IF(AND(J411&gt;=1,J411&lt;=30),"&lt;=30 DIAS",
IF(AND(J411&gt;=1,J411&lt;=45),"45 DIAS",
IF(AND(J411&gt;=1,J411&lt;=60),"60 DIAS",
IF(AND(J411&gt;=1,J411&lt;=90),"90 DIAS",
"ACIMA DE 90 DIAS")))))</f>
        <v>ACIMA DE 90 DIAS</v>
      </c>
      <c r="T411" s="9" t="str">
        <f>UPPER(TEXT(Tabela27271516583029313531213[[#This Row],[Data de Cadastro]],"MMMM"))</f>
        <v>JANEIRO</v>
      </c>
      <c r="U411" s="9" t="str">
        <f>UPPER(TEXT(Tabela27271516583029313531213[[#This Row],[Data de Cadastro]],"AAAA"))</f>
        <v>2024</v>
      </c>
      <c r="V411" s="9" t="str">
        <f>UPPER(TEXT(Tabela27271516583029313531213[[#This Row],[Data Última Compra]],"MMM/AAA"))</f>
        <v>MAI/2025</v>
      </c>
    </row>
    <row r="412" spans="1:22" x14ac:dyDescent="0.25">
      <c r="A412" s="3">
        <f t="shared" si="18"/>
        <v>0</v>
      </c>
      <c r="B412" s="3" t="s">
        <v>3972</v>
      </c>
      <c r="C412" s="4" t="s">
        <v>2847</v>
      </c>
      <c r="D412" s="4">
        <v>908175</v>
      </c>
      <c r="E412" s="4" t="s">
        <v>822</v>
      </c>
      <c r="F412" s="4" t="s">
        <v>17</v>
      </c>
      <c r="G412" s="4" t="s">
        <v>18</v>
      </c>
      <c r="H412" s="4" t="s">
        <v>3268</v>
      </c>
      <c r="I412" s="4" t="s">
        <v>823</v>
      </c>
      <c r="J412" s="4" t="s">
        <v>40</v>
      </c>
      <c r="K412" s="28" t="s">
        <v>46</v>
      </c>
      <c r="L412" s="28">
        <v>478</v>
      </c>
      <c r="M412" s="4">
        <v>0</v>
      </c>
      <c r="N412" s="5">
        <v>45310</v>
      </c>
      <c r="O412" s="11">
        <v>45391</v>
      </c>
      <c r="P412" s="6">
        <f t="shared" ca="1" si="19"/>
        <v>45876</v>
      </c>
      <c r="Q412" s="7" t="str">
        <f t="shared" ca="1" si="20"/>
        <v>2 ano(s)</v>
      </c>
      <c r="R412" s="9">
        <f ca="1">IFERROR(_xlfn.DAYS(Tabela27271516583029313531213[[#This Row],[DIA HOJE]],Tabela27271516583029313531213[[#This Row],[Data Última Compra]]),"0")</f>
        <v>485</v>
      </c>
      <c r="S412" s="8" t="str">
        <f>IF(OR(J412="-",J412=0),"NUNCA COMPROU",
IF(AND(J412&gt;=1,J412&lt;=30),"&lt;=30 DIAS",
IF(AND(J412&gt;=1,J412&lt;=45),"45 DIAS",
IF(AND(J412&gt;=1,J412&lt;=60),"60 DIAS",
IF(AND(J412&gt;=1,J412&lt;=90),"90 DIAS",
"ACIMA DE 90 DIAS")))))</f>
        <v>ACIMA DE 90 DIAS</v>
      </c>
      <c r="T412" s="9" t="str">
        <f>UPPER(TEXT(Tabela27271516583029313531213[[#This Row],[Data de Cadastro]],"MMMM"))</f>
        <v>JANEIRO</v>
      </c>
      <c r="U412" s="9" t="str">
        <f>UPPER(TEXT(Tabela27271516583029313531213[[#This Row],[Data de Cadastro]],"AAAA"))</f>
        <v>2024</v>
      </c>
      <c r="V412" s="9" t="str">
        <f>UPPER(TEXT(Tabela27271516583029313531213[[#This Row],[Data Última Compra]],"MMM/AAA"))</f>
        <v>ABR/2024</v>
      </c>
    </row>
    <row r="413" spans="1:22" x14ac:dyDescent="0.25">
      <c r="A413" s="3" t="str">
        <f t="shared" si="18"/>
        <v>&gt;=3</v>
      </c>
      <c r="B413" s="3" t="s">
        <v>3972</v>
      </c>
      <c r="C413" s="4" t="s">
        <v>6416</v>
      </c>
      <c r="D413" s="4">
        <v>914854</v>
      </c>
      <c r="E413" s="4" t="s">
        <v>826</v>
      </c>
      <c r="F413" s="4" t="s">
        <v>17</v>
      </c>
      <c r="G413" s="4" t="s">
        <v>18</v>
      </c>
      <c r="H413" s="4" t="s">
        <v>3270</v>
      </c>
      <c r="I413" s="4" t="s">
        <v>57</v>
      </c>
      <c r="J413" s="4" t="s">
        <v>58</v>
      </c>
      <c r="K413" s="28" t="s">
        <v>59</v>
      </c>
      <c r="L413" s="28">
        <v>0</v>
      </c>
      <c r="M413" s="4">
        <v>4</v>
      </c>
      <c r="N413" s="5">
        <v>45316</v>
      </c>
      <c r="O413" s="10">
        <v>45869</v>
      </c>
      <c r="P413" s="6">
        <f t="shared" ca="1" si="19"/>
        <v>45876</v>
      </c>
      <c r="Q413" s="7" t="str">
        <f t="shared" ca="1" si="20"/>
        <v>2 ano(s)</v>
      </c>
      <c r="R413" s="9">
        <f ca="1">IFERROR(_xlfn.DAYS(Tabela27271516583029313531213[[#This Row],[DIA HOJE]],Tabela27271516583029313531213[[#This Row],[Data Última Compra]]),"0")</f>
        <v>7</v>
      </c>
      <c r="S413" s="8" t="str">
        <f>IF(OR(J413="-",J413=0),"NUNCA COMPROU",
IF(AND(J413&gt;=1,J413&lt;=30),"&lt;=30 DIAS",
IF(AND(J413&gt;=1,J413&lt;=45),"45 DIAS",
IF(AND(J413&gt;=1,J413&lt;=60),"60 DIAS",
IF(AND(J413&gt;=1,J413&lt;=90),"90 DIAS",
"ACIMA DE 90 DIAS")))))</f>
        <v>ACIMA DE 90 DIAS</v>
      </c>
      <c r="T413" s="9" t="str">
        <f>UPPER(TEXT(Tabela27271516583029313531213[[#This Row],[Data de Cadastro]],"MMMM"))</f>
        <v>JANEIRO</v>
      </c>
      <c r="U413" s="9" t="str">
        <f>UPPER(TEXT(Tabela27271516583029313531213[[#This Row],[Data de Cadastro]],"AAAA"))</f>
        <v>2024</v>
      </c>
      <c r="V413" s="9" t="str">
        <f>UPPER(TEXT(Tabela27271516583029313531213[[#This Row],[Data Última Compra]],"MMM/AAA"))</f>
        <v>JUL/2025</v>
      </c>
    </row>
    <row r="414" spans="1:22" x14ac:dyDescent="0.25">
      <c r="A414" s="3">
        <f t="shared" si="18"/>
        <v>2</v>
      </c>
      <c r="B414" s="3" t="s">
        <v>3972</v>
      </c>
      <c r="C414" s="4" t="s">
        <v>2849</v>
      </c>
      <c r="D414" s="4">
        <v>919322</v>
      </c>
      <c r="E414" s="4" t="s">
        <v>827</v>
      </c>
      <c r="F414" s="4" t="s">
        <v>17</v>
      </c>
      <c r="G414" s="4" t="s">
        <v>18</v>
      </c>
      <c r="H414" s="4" t="s">
        <v>3271</v>
      </c>
      <c r="I414" s="4" t="s">
        <v>828</v>
      </c>
      <c r="J414" s="4" t="s">
        <v>40</v>
      </c>
      <c r="K414" s="28" t="s">
        <v>77</v>
      </c>
      <c r="L414" s="28">
        <v>14</v>
      </c>
      <c r="M414" s="4">
        <v>2</v>
      </c>
      <c r="N414" s="5">
        <v>45320</v>
      </c>
      <c r="O414" s="11">
        <v>45855</v>
      </c>
      <c r="P414" s="6">
        <f t="shared" ca="1" si="19"/>
        <v>45876</v>
      </c>
      <c r="Q414" s="7" t="str">
        <f t="shared" ca="1" si="20"/>
        <v>2 ano(s)</v>
      </c>
      <c r="R414" s="9">
        <f ca="1">IFERROR(_xlfn.DAYS(Tabela27271516583029313531213[[#This Row],[DIA HOJE]],Tabela27271516583029313531213[[#This Row],[Data Última Compra]]),"0")</f>
        <v>21</v>
      </c>
      <c r="S414" s="8" t="str">
        <f>IF(OR(J414="-",J414=0),"NUNCA COMPROU",
IF(AND(J414&gt;=1,J414&lt;=30),"&lt;=30 DIAS",
IF(AND(J414&gt;=1,J414&lt;=45),"45 DIAS",
IF(AND(J414&gt;=1,J414&lt;=60),"60 DIAS",
IF(AND(J414&gt;=1,J414&lt;=90),"90 DIAS",
"ACIMA DE 90 DIAS")))))</f>
        <v>ACIMA DE 90 DIAS</v>
      </c>
      <c r="T414" s="9" t="str">
        <f>UPPER(TEXT(Tabela27271516583029313531213[[#This Row],[Data de Cadastro]],"MMMM"))</f>
        <v>JANEIRO</v>
      </c>
      <c r="U414" s="9" t="str">
        <f>UPPER(TEXT(Tabela27271516583029313531213[[#This Row],[Data de Cadastro]],"AAAA"))</f>
        <v>2024</v>
      </c>
      <c r="V414" s="9" t="str">
        <f>UPPER(TEXT(Tabela27271516583029313531213[[#This Row],[Data Última Compra]],"MMM/AAA"))</f>
        <v>JUL/2025</v>
      </c>
    </row>
    <row r="415" spans="1:22" x14ac:dyDescent="0.25">
      <c r="A415" s="3">
        <f t="shared" si="18"/>
        <v>0</v>
      </c>
      <c r="B415" s="3" t="s">
        <v>3972</v>
      </c>
      <c r="C415" s="4" t="s">
        <v>2847</v>
      </c>
      <c r="D415" s="4">
        <v>919335</v>
      </c>
      <c r="E415" s="4" t="s">
        <v>829</v>
      </c>
      <c r="F415" s="4" t="s">
        <v>17</v>
      </c>
      <c r="G415" s="4" t="s">
        <v>18</v>
      </c>
      <c r="H415" s="4" t="s">
        <v>3272</v>
      </c>
      <c r="I415" s="4" t="s">
        <v>830</v>
      </c>
      <c r="J415" s="4" t="s">
        <v>104</v>
      </c>
      <c r="K415" s="28" t="s">
        <v>25</v>
      </c>
      <c r="L415" s="28">
        <v>100</v>
      </c>
      <c r="M415" s="4">
        <v>0</v>
      </c>
      <c r="N415" s="5">
        <v>45320</v>
      </c>
      <c r="O415" s="11">
        <v>45769</v>
      </c>
      <c r="P415" s="6">
        <f t="shared" ca="1" si="19"/>
        <v>45876</v>
      </c>
      <c r="Q415" s="7" t="str">
        <f t="shared" ca="1" si="20"/>
        <v>2 ano(s)</v>
      </c>
      <c r="R415" s="9">
        <f ca="1">IFERROR(_xlfn.DAYS(Tabela27271516583029313531213[[#This Row],[DIA HOJE]],Tabela27271516583029313531213[[#This Row],[Data Última Compra]]),"0")</f>
        <v>107</v>
      </c>
      <c r="S415" s="8" t="str">
        <f>IF(OR(J415="-",J415=0),"NUNCA COMPROU",
IF(AND(J415&gt;=1,J415&lt;=30),"&lt;=30 DIAS",
IF(AND(J415&gt;=1,J415&lt;=45),"45 DIAS",
IF(AND(J415&gt;=1,J415&lt;=60),"60 DIAS",
IF(AND(J415&gt;=1,J415&lt;=90),"90 DIAS",
"ACIMA DE 90 DIAS")))))</f>
        <v>ACIMA DE 90 DIAS</v>
      </c>
      <c r="T415" s="9" t="str">
        <f>UPPER(TEXT(Tabela27271516583029313531213[[#This Row],[Data de Cadastro]],"MMMM"))</f>
        <v>JANEIRO</v>
      </c>
      <c r="U415" s="9" t="str">
        <f>UPPER(TEXT(Tabela27271516583029313531213[[#This Row],[Data de Cadastro]],"AAAA"))</f>
        <v>2024</v>
      </c>
      <c r="V415" s="9" t="str">
        <f>UPPER(TEXT(Tabela27271516583029313531213[[#This Row],[Data Última Compra]],"MMM/AAA"))</f>
        <v>ABR/2025</v>
      </c>
    </row>
    <row r="416" spans="1:22" x14ac:dyDescent="0.25">
      <c r="A416" s="3">
        <f t="shared" si="18"/>
        <v>0</v>
      </c>
      <c r="B416" s="3" t="s">
        <v>3972</v>
      </c>
      <c r="C416" s="4" t="s">
        <v>2847</v>
      </c>
      <c r="D416" s="4">
        <v>920262</v>
      </c>
      <c r="E416" s="4" t="s">
        <v>831</v>
      </c>
      <c r="F416" s="4" t="s">
        <v>55</v>
      </c>
      <c r="G416" s="4" t="s">
        <v>65</v>
      </c>
      <c r="H416" s="4" t="s">
        <v>3273</v>
      </c>
      <c r="I416" s="4" t="s">
        <v>624</v>
      </c>
      <c r="J416" s="4" t="s">
        <v>40</v>
      </c>
      <c r="K416" s="28" t="s">
        <v>46</v>
      </c>
      <c r="L416" s="28">
        <v>547</v>
      </c>
      <c r="M416" s="4">
        <v>0</v>
      </c>
      <c r="N416" s="5">
        <v>45321</v>
      </c>
      <c r="O416" s="11">
        <v>45322</v>
      </c>
      <c r="P416" s="6">
        <f t="shared" ca="1" si="19"/>
        <v>45876</v>
      </c>
      <c r="Q416" s="7" t="str">
        <f t="shared" ca="1" si="20"/>
        <v>2 ano(s)</v>
      </c>
      <c r="R416" s="9">
        <f ca="1">IFERROR(_xlfn.DAYS(Tabela27271516583029313531213[[#This Row],[DIA HOJE]],Tabela27271516583029313531213[[#This Row],[Data Última Compra]]),"0")</f>
        <v>554</v>
      </c>
      <c r="S416" s="8" t="str">
        <f>IF(OR(J416="-",J416=0),"NUNCA COMPROU",
IF(AND(J416&gt;=1,J416&lt;=30),"&lt;=30 DIAS",
IF(AND(J416&gt;=1,J416&lt;=45),"45 DIAS",
IF(AND(J416&gt;=1,J416&lt;=60),"60 DIAS",
IF(AND(J416&gt;=1,J416&lt;=90),"90 DIAS",
"ACIMA DE 90 DIAS")))))</f>
        <v>ACIMA DE 90 DIAS</v>
      </c>
      <c r="T416" s="9" t="str">
        <f>UPPER(TEXT(Tabela27271516583029313531213[[#This Row],[Data de Cadastro]],"MMMM"))</f>
        <v>JANEIRO</v>
      </c>
      <c r="U416" s="9" t="str">
        <f>UPPER(TEXT(Tabela27271516583029313531213[[#This Row],[Data de Cadastro]],"AAAA"))</f>
        <v>2024</v>
      </c>
      <c r="V416" s="9" t="str">
        <f>UPPER(TEXT(Tabela27271516583029313531213[[#This Row],[Data Última Compra]],"MMM/AAA"))</f>
        <v>JAN/2024</v>
      </c>
    </row>
    <row r="417" spans="1:22" x14ac:dyDescent="0.25">
      <c r="A417" s="3">
        <f t="shared" si="18"/>
        <v>0</v>
      </c>
      <c r="B417" s="3" t="s">
        <v>3972</v>
      </c>
      <c r="C417" s="4" t="s">
        <v>2847</v>
      </c>
      <c r="D417" s="4">
        <v>920276</v>
      </c>
      <c r="E417" s="4" t="s">
        <v>832</v>
      </c>
      <c r="F417" s="4" t="s">
        <v>17</v>
      </c>
      <c r="G417" s="4" t="s">
        <v>18</v>
      </c>
      <c r="H417" s="4" t="s">
        <v>3274</v>
      </c>
      <c r="I417" s="4" t="s">
        <v>833</v>
      </c>
      <c r="J417" s="4" t="s">
        <v>72</v>
      </c>
      <c r="K417" s="28" t="s">
        <v>73</v>
      </c>
      <c r="L417" s="28">
        <v>245</v>
      </c>
      <c r="M417" s="4">
        <v>0</v>
      </c>
      <c r="N417" s="5">
        <v>45321</v>
      </c>
      <c r="O417" s="11">
        <v>45624</v>
      </c>
      <c r="P417" s="6">
        <f t="shared" ca="1" si="19"/>
        <v>45876</v>
      </c>
      <c r="Q417" s="7" t="str">
        <f t="shared" ca="1" si="20"/>
        <v>2 ano(s)</v>
      </c>
      <c r="R417" s="9">
        <f ca="1">IFERROR(_xlfn.DAYS(Tabela27271516583029313531213[[#This Row],[DIA HOJE]],Tabela27271516583029313531213[[#This Row],[Data Última Compra]]),"0")</f>
        <v>252</v>
      </c>
      <c r="S417" s="8" t="str">
        <f>IF(OR(J417="-",J417=0),"NUNCA COMPROU",
IF(AND(J417&gt;=1,J417&lt;=30),"&lt;=30 DIAS",
IF(AND(J417&gt;=1,J417&lt;=45),"45 DIAS",
IF(AND(J417&gt;=1,J417&lt;=60),"60 DIAS",
IF(AND(J417&gt;=1,J417&lt;=90),"90 DIAS",
"ACIMA DE 90 DIAS")))))</f>
        <v>ACIMA DE 90 DIAS</v>
      </c>
      <c r="T417" s="9" t="str">
        <f>UPPER(TEXT(Tabela27271516583029313531213[[#This Row],[Data de Cadastro]],"MMMM"))</f>
        <v>JANEIRO</v>
      </c>
      <c r="U417" s="9" t="str">
        <f>UPPER(TEXT(Tabela27271516583029313531213[[#This Row],[Data de Cadastro]],"AAAA"))</f>
        <v>2024</v>
      </c>
      <c r="V417" s="9" t="str">
        <f>UPPER(TEXT(Tabela27271516583029313531213[[#This Row],[Data Última Compra]],"MMM/AAA"))</f>
        <v>NOV/2024</v>
      </c>
    </row>
    <row r="418" spans="1:22" x14ac:dyDescent="0.25">
      <c r="A418" s="3">
        <f t="shared" si="18"/>
        <v>0</v>
      </c>
      <c r="B418" s="3" t="s">
        <v>3972</v>
      </c>
      <c r="C418" s="4" t="s">
        <v>2847</v>
      </c>
      <c r="D418" s="4">
        <v>921143</v>
      </c>
      <c r="E418" s="4" t="s">
        <v>834</v>
      </c>
      <c r="F418" s="4" t="s">
        <v>17</v>
      </c>
      <c r="G418" s="4" t="s">
        <v>18</v>
      </c>
      <c r="H418" s="4" t="s">
        <v>3275</v>
      </c>
      <c r="I418" s="4" t="s">
        <v>835</v>
      </c>
      <c r="J418" s="4" t="s">
        <v>181</v>
      </c>
      <c r="K418" s="28" t="s">
        <v>73</v>
      </c>
      <c r="L418" s="28">
        <v>343</v>
      </c>
      <c r="M418" s="4">
        <v>0</v>
      </c>
      <c r="N418" s="5">
        <v>45322</v>
      </c>
      <c r="O418" s="10">
        <v>45526</v>
      </c>
      <c r="P418" s="6">
        <f t="shared" ca="1" si="19"/>
        <v>45876</v>
      </c>
      <c r="Q418" s="7" t="str">
        <f t="shared" ca="1" si="20"/>
        <v>2 ano(s)</v>
      </c>
      <c r="R418" s="9">
        <f ca="1">IFERROR(_xlfn.DAYS(Tabela27271516583029313531213[[#This Row],[DIA HOJE]],Tabela27271516583029313531213[[#This Row],[Data Última Compra]]),"0")</f>
        <v>350</v>
      </c>
      <c r="S418" s="8" t="str">
        <f>IF(OR(J418="-",J418=0),"NUNCA COMPROU",
IF(AND(J418&gt;=1,J418&lt;=30),"&lt;=30 DIAS",
IF(AND(J418&gt;=1,J418&lt;=45),"45 DIAS",
IF(AND(J418&gt;=1,J418&lt;=60),"60 DIAS",
IF(AND(J418&gt;=1,J418&lt;=90),"90 DIAS",
"ACIMA DE 90 DIAS")))))</f>
        <v>ACIMA DE 90 DIAS</v>
      </c>
      <c r="T418" s="9" t="str">
        <f>UPPER(TEXT(Tabela27271516583029313531213[[#This Row],[Data de Cadastro]],"MMMM"))</f>
        <v>JANEIRO</v>
      </c>
      <c r="U418" s="9" t="str">
        <f>UPPER(TEXT(Tabela27271516583029313531213[[#This Row],[Data de Cadastro]],"AAAA"))</f>
        <v>2024</v>
      </c>
      <c r="V418" s="9" t="str">
        <f>UPPER(TEXT(Tabela27271516583029313531213[[#This Row],[Data Última Compra]],"MMM/AAA"))</f>
        <v>AGO/2024</v>
      </c>
    </row>
    <row r="419" spans="1:22" x14ac:dyDescent="0.25">
      <c r="A419" s="3">
        <f t="shared" si="18"/>
        <v>0</v>
      </c>
      <c r="B419" s="3" t="s">
        <v>3972</v>
      </c>
      <c r="C419" s="4" t="s">
        <v>2847</v>
      </c>
      <c r="D419" s="4">
        <v>922077</v>
      </c>
      <c r="E419" s="4" t="s">
        <v>836</v>
      </c>
      <c r="F419" s="4" t="s">
        <v>55</v>
      </c>
      <c r="G419" s="4" t="s">
        <v>56</v>
      </c>
      <c r="H419" s="4" t="s">
        <v>3276</v>
      </c>
      <c r="I419" s="4" t="s">
        <v>837</v>
      </c>
      <c r="J419" s="4" t="s">
        <v>40</v>
      </c>
      <c r="K419" s="28" t="s">
        <v>31</v>
      </c>
      <c r="L419" s="28">
        <v>512</v>
      </c>
      <c r="M419" s="4">
        <v>0</v>
      </c>
      <c r="N419" s="5">
        <v>45323</v>
      </c>
      <c r="O419" s="11">
        <v>45357</v>
      </c>
      <c r="P419" s="6">
        <f t="shared" ca="1" si="19"/>
        <v>45876</v>
      </c>
      <c r="Q419" s="7" t="str">
        <f t="shared" ca="1" si="20"/>
        <v>2 ano(s)</v>
      </c>
      <c r="R419" s="9">
        <f ca="1">IFERROR(_xlfn.DAYS(Tabela27271516583029313531213[[#This Row],[DIA HOJE]],Tabela27271516583029313531213[[#This Row],[Data Última Compra]]),"0")</f>
        <v>519</v>
      </c>
      <c r="S419" s="8" t="str">
        <f>IF(OR(J419="-",J419=0),"NUNCA COMPROU",
IF(AND(J419&gt;=1,J419&lt;=30),"&lt;=30 DIAS",
IF(AND(J419&gt;=1,J419&lt;=45),"45 DIAS",
IF(AND(J419&gt;=1,J419&lt;=60),"60 DIAS",
IF(AND(J419&gt;=1,J419&lt;=90),"90 DIAS",
"ACIMA DE 90 DIAS")))))</f>
        <v>ACIMA DE 90 DIAS</v>
      </c>
      <c r="T419" s="9" t="str">
        <f>UPPER(TEXT(Tabela27271516583029313531213[[#This Row],[Data de Cadastro]],"MMMM"))</f>
        <v>FEVEREIRO</v>
      </c>
      <c r="U419" s="9" t="str">
        <f>UPPER(TEXT(Tabela27271516583029313531213[[#This Row],[Data de Cadastro]],"AAAA"))</f>
        <v>2024</v>
      </c>
      <c r="V419" s="9" t="str">
        <f>UPPER(TEXT(Tabela27271516583029313531213[[#This Row],[Data Última Compra]],"MMM/AAA"))</f>
        <v>MAR/2024</v>
      </c>
    </row>
    <row r="420" spans="1:22" x14ac:dyDescent="0.25">
      <c r="A420" s="3">
        <f t="shared" si="18"/>
        <v>1</v>
      </c>
      <c r="B420" s="3" t="s">
        <v>3972</v>
      </c>
      <c r="C420" s="4" t="s">
        <v>2849</v>
      </c>
      <c r="D420" s="4">
        <v>922094</v>
      </c>
      <c r="E420" s="4" t="s">
        <v>838</v>
      </c>
      <c r="F420" s="4" t="s">
        <v>17</v>
      </c>
      <c r="G420" s="4" t="s">
        <v>18</v>
      </c>
      <c r="H420" s="4" t="s">
        <v>3277</v>
      </c>
      <c r="I420" s="4" t="s">
        <v>839</v>
      </c>
      <c r="J420" s="4" t="s">
        <v>30</v>
      </c>
      <c r="K420" s="28" t="s">
        <v>59</v>
      </c>
      <c r="L420" s="28">
        <v>1</v>
      </c>
      <c r="M420" s="4">
        <v>1</v>
      </c>
      <c r="N420" s="5">
        <v>45323</v>
      </c>
      <c r="O420" s="11">
        <v>45868</v>
      </c>
      <c r="P420" s="6">
        <f t="shared" ca="1" si="19"/>
        <v>45876</v>
      </c>
      <c r="Q420" s="7" t="str">
        <f t="shared" ca="1" si="20"/>
        <v>2 ano(s)</v>
      </c>
      <c r="R420" s="9">
        <f ca="1">IFERROR(_xlfn.DAYS(Tabela27271516583029313531213[[#This Row],[DIA HOJE]],Tabela27271516583029313531213[[#This Row],[Data Última Compra]]),"0")</f>
        <v>8</v>
      </c>
      <c r="S420" s="8" t="str">
        <f>IF(OR(J420="-",J420=0),"NUNCA COMPROU",
IF(AND(J420&gt;=1,J420&lt;=30),"&lt;=30 DIAS",
IF(AND(J420&gt;=1,J420&lt;=45),"45 DIAS",
IF(AND(J420&gt;=1,J420&lt;=60),"60 DIAS",
IF(AND(J420&gt;=1,J420&lt;=90),"90 DIAS",
"ACIMA DE 90 DIAS")))))</f>
        <v>ACIMA DE 90 DIAS</v>
      </c>
      <c r="T420" s="9" t="str">
        <f>UPPER(TEXT(Tabela27271516583029313531213[[#This Row],[Data de Cadastro]],"MMMM"))</f>
        <v>FEVEREIRO</v>
      </c>
      <c r="U420" s="9" t="str">
        <f>UPPER(TEXT(Tabela27271516583029313531213[[#This Row],[Data de Cadastro]],"AAAA"))</f>
        <v>2024</v>
      </c>
      <c r="V420" s="9" t="str">
        <f>UPPER(TEXT(Tabela27271516583029313531213[[#This Row],[Data Última Compra]],"MMM/AAA"))</f>
        <v>JUL/2025</v>
      </c>
    </row>
    <row r="421" spans="1:22" x14ac:dyDescent="0.25">
      <c r="A421" s="3" t="str">
        <f t="shared" si="18"/>
        <v>&gt;=3</v>
      </c>
      <c r="B421" s="3" t="s">
        <v>3972</v>
      </c>
      <c r="C421" s="4" t="s">
        <v>2849</v>
      </c>
      <c r="D421" s="4">
        <v>923038</v>
      </c>
      <c r="E421" s="4" t="s">
        <v>3278</v>
      </c>
      <c r="F421" s="4" t="s">
        <v>17</v>
      </c>
      <c r="G421" s="4" t="s">
        <v>18</v>
      </c>
      <c r="H421" s="4" t="s">
        <v>3279</v>
      </c>
      <c r="I421" s="4" t="s">
        <v>840</v>
      </c>
      <c r="J421" s="4" t="s">
        <v>36</v>
      </c>
      <c r="K421" s="28" t="s">
        <v>73</v>
      </c>
      <c r="L421" s="28">
        <v>2</v>
      </c>
      <c r="M421" s="4">
        <v>7</v>
      </c>
      <c r="N421" s="5">
        <v>45324</v>
      </c>
      <c r="O421" s="11">
        <v>45867</v>
      </c>
      <c r="P421" s="6">
        <f t="shared" ca="1" si="19"/>
        <v>45876</v>
      </c>
      <c r="Q421" s="7" t="str">
        <f t="shared" ca="1" si="20"/>
        <v>2 ano(s)</v>
      </c>
      <c r="R421" s="9">
        <f ca="1">IFERROR(_xlfn.DAYS(Tabela27271516583029313531213[[#This Row],[DIA HOJE]],Tabela27271516583029313531213[[#This Row],[Data Última Compra]]),"0")</f>
        <v>9</v>
      </c>
      <c r="S421" s="8" t="str">
        <f>IF(OR(J421="-",J421=0),"NUNCA COMPROU",
IF(AND(J421&gt;=1,J421&lt;=30),"&lt;=30 DIAS",
IF(AND(J421&gt;=1,J421&lt;=45),"45 DIAS",
IF(AND(J421&gt;=1,J421&lt;=60),"60 DIAS",
IF(AND(J421&gt;=1,J421&lt;=90),"90 DIAS",
"ACIMA DE 90 DIAS")))))</f>
        <v>ACIMA DE 90 DIAS</v>
      </c>
      <c r="T421" s="9" t="str">
        <f>UPPER(TEXT(Tabela27271516583029313531213[[#This Row],[Data de Cadastro]],"MMMM"))</f>
        <v>FEVEREIRO</v>
      </c>
      <c r="U421" s="9" t="str">
        <f>UPPER(TEXT(Tabela27271516583029313531213[[#This Row],[Data de Cadastro]],"AAAA"))</f>
        <v>2024</v>
      </c>
      <c r="V421" s="9" t="str">
        <f>UPPER(TEXT(Tabela27271516583029313531213[[#This Row],[Data Última Compra]],"MMM/AAA"))</f>
        <v>JUL/2025</v>
      </c>
    </row>
    <row r="422" spans="1:22" x14ac:dyDescent="0.25">
      <c r="A422" s="3">
        <f t="shared" si="18"/>
        <v>1</v>
      </c>
      <c r="B422" s="3" t="s">
        <v>3972</v>
      </c>
      <c r="C422" s="4" t="s">
        <v>2849</v>
      </c>
      <c r="D422" s="4">
        <v>927919</v>
      </c>
      <c r="E422" s="4" t="s">
        <v>841</v>
      </c>
      <c r="F422" s="4" t="s">
        <v>17</v>
      </c>
      <c r="G422" s="4" t="s">
        <v>18</v>
      </c>
      <c r="H422" s="4" t="s">
        <v>3280</v>
      </c>
      <c r="I422" s="4" t="s">
        <v>574</v>
      </c>
      <c r="J422" s="4" t="s">
        <v>36</v>
      </c>
      <c r="K422" s="28" t="s">
        <v>73</v>
      </c>
      <c r="L422" s="28">
        <v>1</v>
      </c>
      <c r="M422" s="4">
        <v>1</v>
      </c>
      <c r="N422" s="5">
        <v>45329</v>
      </c>
      <c r="O422" s="10">
        <v>45868</v>
      </c>
      <c r="P422" s="6">
        <f t="shared" ca="1" si="19"/>
        <v>45876</v>
      </c>
      <c r="Q422" s="7" t="str">
        <f t="shared" ca="1" si="20"/>
        <v>2 ano(s)</v>
      </c>
      <c r="R422" s="9">
        <f ca="1">IFERROR(_xlfn.DAYS(Tabela27271516583029313531213[[#This Row],[DIA HOJE]],Tabela27271516583029313531213[[#This Row],[Data Última Compra]]),"0")</f>
        <v>8</v>
      </c>
      <c r="S422" s="8" t="str">
        <f>IF(OR(J422="-",J422=0),"NUNCA COMPROU",
IF(AND(J422&gt;=1,J422&lt;=30),"&lt;=30 DIAS",
IF(AND(J422&gt;=1,J422&lt;=45),"45 DIAS",
IF(AND(J422&gt;=1,J422&lt;=60),"60 DIAS",
IF(AND(J422&gt;=1,J422&lt;=90),"90 DIAS",
"ACIMA DE 90 DIAS")))))</f>
        <v>ACIMA DE 90 DIAS</v>
      </c>
      <c r="T422" s="9" t="str">
        <f>UPPER(TEXT(Tabela27271516583029313531213[[#This Row],[Data de Cadastro]],"MMMM"))</f>
        <v>FEVEREIRO</v>
      </c>
      <c r="U422" s="9" t="str">
        <f>UPPER(TEXT(Tabela27271516583029313531213[[#This Row],[Data de Cadastro]],"AAAA"))</f>
        <v>2024</v>
      </c>
      <c r="V422" s="9" t="str">
        <f>UPPER(TEXT(Tabela27271516583029313531213[[#This Row],[Data Última Compra]],"MMM/AAA"))</f>
        <v>JUL/2025</v>
      </c>
    </row>
    <row r="423" spans="1:22" x14ac:dyDescent="0.25">
      <c r="A423" s="3">
        <f t="shared" si="18"/>
        <v>0</v>
      </c>
      <c r="B423" s="3" t="s">
        <v>3972</v>
      </c>
      <c r="C423" s="4" t="s">
        <v>2847</v>
      </c>
      <c r="D423" s="4">
        <v>927937</v>
      </c>
      <c r="E423" s="4" t="s">
        <v>842</v>
      </c>
      <c r="F423" s="4" t="s">
        <v>17</v>
      </c>
      <c r="G423" s="4" t="s">
        <v>18</v>
      </c>
      <c r="H423" s="4" t="s">
        <v>3281</v>
      </c>
      <c r="I423" s="4" t="s">
        <v>843</v>
      </c>
      <c r="J423" s="4" t="s">
        <v>24</v>
      </c>
      <c r="K423" s="28" t="s">
        <v>25</v>
      </c>
      <c r="L423" s="28">
        <v>251</v>
      </c>
      <c r="M423" s="4">
        <v>0</v>
      </c>
      <c r="N423" s="5">
        <v>45329</v>
      </c>
      <c r="O423" s="11">
        <v>45618</v>
      </c>
      <c r="P423" s="6">
        <f t="shared" ca="1" si="19"/>
        <v>45876</v>
      </c>
      <c r="Q423" s="7" t="str">
        <f t="shared" ca="1" si="20"/>
        <v>2 ano(s)</v>
      </c>
      <c r="R423" s="9">
        <f ca="1">IFERROR(_xlfn.DAYS(Tabela27271516583029313531213[[#This Row],[DIA HOJE]],Tabela27271516583029313531213[[#This Row],[Data Última Compra]]),"0")</f>
        <v>258</v>
      </c>
      <c r="S423" s="8" t="str">
        <f>IF(OR(J423="-",J423=0),"NUNCA COMPROU",
IF(AND(J423&gt;=1,J423&lt;=30),"&lt;=30 DIAS",
IF(AND(J423&gt;=1,J423&lt;=45),"45 DIAS",
IF(AND(J423&gt;=1,J423&lt;=60),"60 DIAS",
IF(AND(J423&gt;=1,J423&lt;=90),"90 DIAS",
"ACIMA DE 90 DIAS")))))</f>
        <v>ACIMA DE 90 DIAS</v>
      </c>
      <c r="T423" s="9" t="str">
        <f>UPPER(TEXT(Tabela27271516583029313531213[[#This Row],[Data de Cadastro]],"MMMM"))</f>
        <v>FEVEREIRO</v>
      </c>
      <c r="U423" s="9" t="str">
        <f>UPPER(TEXT(Tabela27271516583029313531213[[#This Row],[Data de Cadastro]],"AAAA"))</f>
        <v>2024</v>
      </c>
      <c r="V423" s="9" t="str">
        <f>UPPER(TEXT(Tabela27271516583029313531213[[#This Row],[Data Última Compra]],"MMM/AAA"))</f>
        <v>NOV/2024</v>
      </c>
    </row>
    <row r="424" spans="1:22" x14ac:dyDescent="0.25">
      <c r="A424" s="3">
        <f t="shared" si="18"/>
        <v>2</v>
      </c>
      <c r="B424" s="3" t="s">
        <v>3972</v>
      </c>
      <c r="C424" s="4" t="s">
        <v>2857</v>
      </c>
      <c r="D424" s="4">
        <v>928968</v>
      </c>
      <c r="E424" s="4" t="s">
        <v>844</v>
      </c>
      <c r="F424" s="4" t="s">
        <v>17</v>
      </c>
      <c r="G424" s="4" t="s">
        <v>18</v>
      </c>
      <c r="H424" s="4" t="s">
        <v>3282</v>
      </c>
      <c r="I424" s="4" t="s">
        <v>845</v>
      </c>
      <c r="J424" s="4" t="s">
        <v>67</v>
      </c>
      <c r="K424" s="28" t="s">
        <v>59</v>
      </c>
      <c r="L424" s="28">
        <v>34</v>
      </c>
      <c r="M424" s="4">
        <v>2</v>
      </c>
      <c r="N424" s="5">
        <v>45330</v>
      </c>
      <c r="O424" s="11">
        <v>45835</v>
      </c>
      <c r="P424" s="6">
        <f t="shared" ca="1" si="19"/>
        <v>45876</v>
      </c>
      <c r="Q424" s="7" t="str">
        <f t="shared" ca="1" si="20"/>
        <v>2 ano(s)</v>
      </c>
      <c r="R424" s="9">
        <f ca="1">IFERROR(_xlfn.DAYS(Tabela27271516583029313531213[[#This Row],[DIA HOJE]],Tabela27271516583029313531213[[#This Row],[Data Última Compra]]),"0")</f>
        <v>41</v>
      </c>
      <c r="S424" s="8" t="str">
        <f>IF(OR(J424="-",J424=0),"NUNCA COMPROU",
IF(AND(J424&gt;=1,J424&lt;=30),"&lt;=30 DIAS",
IF(AND(J424&gt;=1,J424&lt;=45),"45 DIAS",
IF(AND(J424&gt;=1,J424&lt;=60),"60 DIAS",
IF(AND(J424&gt;=1,J424&lt;=90),"90 DIAS",
"ACIMA DE 90 DIAS")))))</f>
        <v>ACIMA DE 90 DIAS</v>
      </c>
      <c r="T424" s="9" t="str">
        <f>UPPER(TEXT(Tabela27271516583029313531213[[#This Row],[Data de Cadastro]],"MMMM"))</f>
        <v>FEVEREIRO</v>
      </c>
      <c r="U424" s="9" t="str">
        <f>UPPER(TEXT(Tabela27271516583029313531213[[#This Row],[Data de Cadastro]],"AAAA"))</f>
        <v>2024</v>
      </c>
      <c r="V424" s="9" t="str">
        <f>UPPER(TEXT(Tabela27271516583029313531213[[#This Row],[Data Última Compra]],"MMM/AAA"))</f>
        <v>JUN/2025</v>
      </c>
    </row>
    <row r="425" spans="1:22" x14ac:dyDescent="0.25">
      <c r="A425" s="3" t="str">
        <f t="shared" si="18"/>
        <v>&gt;=3</v>
      </c>
      <c r="B425" s="3" t="s">
        <v>3972</v>
      </c>
      <c r="C425" s="4" t="s">
        <v>2857</v>
      </c>
      <c r="D425" s="4">
        <v>933384</v>
      </c>
      <c r="E425" s="4" t="s">
        <v>846</v>
      </c>
      <c r="F425" s="4" t="s">
        <v>17</v>
      </c>
      <c r="G425" s="4" t="s">
        <v>18</v>
      </c>
      <c r="H425" s="4" t="s">
        <v>3283</v>
      </c>
      <c r="I425" s="4" t="s">
        <v>847</v>
      </c>
      <c r="J425" s="4" t="s">
        <v>40</v>
      </c>
      <c r="K425" s="28" t="s">
        <v>46</v>
      </c>
      <c r="L425" s="28">
        <v>35</v>
      </c>
      <c r="M425" s="4">
        <v>5</v>
      </c>
      <c r="N425" s="5">
        <v>45336</v>
      </c>
      <c r="O425" s="10">
        <v>45834</v>
      </c>
      <c r="P425" s="6">
        <f t="shared" ca="1" si="19"/>
        <v>45876</v>
      </c>
      <c r="Q425" s="7" t="str">
        <f t="shared" ca="1" si="20"/>
        <v>2 ano(s)</v>
      </c>
      <c r="R425" s="9">
        <f ca="1">IFERROR(_xlfn.DAYS(Tabela27271516583029313531213[[#This Row],[DIA HOJE]],Tabela27271516583029313531213[[#This Row],[Data Última Compra]]),"0")</f>
        <v>42</v>
      </c>
      <c r="S425" s="8" t="str">
        <f>IF(OR(J425="-",J425=0),"NUNCA COMPROU",
IF(AND(J425&gt;=1,J425&lt;=30),"&lt;=30 DIAS",
IF(AND(J425&gt;=1,J425&lt;=45),"45 DIAS",
IF(AND(J425&gt;=1,J425&lt;=60),"60 DIAS",
IF(AND(J425&gt;=1,J425&lt;=90),"90 DIAS",
"ACIMA DE 90 DIAS")))))</f>
        <v>ACIMA DE 90 DIAS</v>
      </c>
      <c r="T425" s="9" t="str">
        <f>UPPER(TEXT(Tabela27271516583029313531213[[#This Row],[Data de Cadastro]],"MMMM"))</f>
        <v>FEVEREIRO</v>
      </c>
      <c r="U425" s="9" t="str">
        <f>UPPER(TEXT(Tabela27271516583029313531213[[#This Row],[Data de Cadastro]],"AAAA"))</f>
        <v>2024</v>
      </c>
      <c r="V425" s="9" t="str">
        <f>UPPER(TEXT(Tabela27271516583029313531213[[#This Row],[Data Última Compra]],"MMM/AAA"))</f>
        <v>JUN/2025</v>
      </c>
    </row>
    <row r="426" spans="1:22" x14ac:dyDescent="0.25">
      <c r="A426" s="3">
        <f t="shared" si="18"/>
        <v>0</v>
      </c>
      <c r="B426" s="3" t="s">
        <v>3972</v>
      </c>
      <c r="C426" s="4" t="s">
        <v>2847</v>
      </c>
      <c r="D426" s="4">
        <v>933389</v>
      </c>
      <c r="E426" s="4" t="s">
        <v>848</v>
      </c>
      <c r="F426" s="4" t="s">
        <v>17</v>
      </c>
      <c r="G426" s="4" t="s">
        <v>18</v>
      </c>
      <c r="H426" s="4" t="s">
        <v>3284</v>
      </c>
      <c r="I426" s="4" t="s">
        <v>849</v>
      </c>
      <c r="J426" s="4" t="s">
        <v>36</v>
      </c>
      <c r="K426" s="28" t="s">
        <v>77</v>
      </c>
      <c r="L426" s="28">
        <v>289</v>
      </c>
      <c r="M426" s="4">
        <v>0</v>
      </c>
      <c r="N426" s="5">
        <v>45336</v>
      </c>
      <c r="O426" s="10">
        <v>45580</v>
      </c>
      <c r="P426" s="6">
        <f t="shared" ca="1" si="19"/>
        <v>45876</v>
      </c>
      <c r="Q426" s="7" t="str">
        <f t="shared" ca="1" si="20"/>
        <v>2 ano(s)</v>
      </c>
      <c r="R426" s="9">
        <f ca="1">IFERROR(_xlfn.DAYS(Tabela27271516583029313531213[[#This Row],[DIA HOJE]],Tabela27271516583029313531213[[#This Row],[Data Última Compra]]),"0")</f>
        <v>296</v>
      </c>
      <c r="S426" s="8" t="str">
        <f>IF(OR(J426="-",J426=0),"NUNCA COMPROU",
IF(AND(J426&gt;=1,J426&lt;=30),"&lt;=30 DIAS",
IF(AND(J426&gt;=1,J426&lt;=45),"45 DIAS",
IF(AND(J426&gt;=1,J426&lt;=60),"60 DIAS",
IF(AND(J426&gt;=1,J426&lt;=90),"90 DIAS",
"ACIMA DE 90 DIAS")))))</f>
        <v>ACIMA DE 90 DIAS</v>
      </c>
      <c r="T426" s="9" t="str">
        <f>UPPER(TEXT(Tabela27271516583029313531213[[#This Row],[Data de Cadastro]],"MMMM"))</f>
        <v>FEVEREIRO</v>
      </c>
      <c r="U426" s="9" t="str">
        <f>UPPER(TEXT(Tabela27271516583029313531213[[#This Row],[Data de Cadastro]],"AAAA"))</f>
        <v>2024</v>
      </c>
      <c r="V426" s="9" t="str">
        <f>UPPER(TEXT(Tabela27271516583029313531213[[#This Row],[Data Última Compra]],"MMM/AAA"))</f>
        <v>OUT/2024</v>
      </c>
    </row>
    <row r="427" spans="1:22" x14ac:dyDescent="0.25">
      <c r="A427" s="3">
        <f t="shared" si="18"/>
        <v>2</v>
      </c>
      <c r="B427" s="3" t="s">
        <v>3972</v>
      </c>
      <c r="C427" s="4" t="s">
        <v>2857</v>
      </c>
      <c r="D427" s="4">
        <v>934162</v>
      </c>
      <c r="E427" s="4" t="s">
        <v>850</v>
      </c>
      <c r="F427" s="4" t="s">
        <v>17</v>
      </c>
      <c r="G427" s="4" t="s">
        <v>18</v>
      </c>
      <c r="H427" s="4" t="s">
        <v>3285</v>
      </c>
      <c r="I427" s="4" t="s">
        <v>851</v>
      </c>
      <c r="J427" s="4" t="s">
        <v>40</v>
      </c>
      <c r="K427" s="28" t="s">
        <v>31</v>
      </c>
      <c r="L427" s="28">
        <v>31</v>
      </c>
      <c r="M427" s="4">
        <v>2</v>
      </c>
      <c r="N427" s="5">
        <v>45337</v>
      </c>
      <c r="O427" s="10">
        <v>45838</v>
      </c>
      <c r="P427" s="6">
        <f t="shared" ca="1" si="19"/>
        <v>45876</v>
      </c>
      <c r="Q427" s="7" t="str">
        <f t="shared" ca="1" si="20"/>
        <v>1 ano(s)</v>
      </c>
      <c r="R427" s="9">
        <f ca="1">IFERROR(_xlfn.DAYS(Tabela27271516583029313531213[[#This Row],[DIA HOJE]],Tabela27271516583029313531213[[#This Row],[Data Última Compra]]),"0")</f>
        <v>38</v>
      </c>
      <c r="S427" s="8" t="str">
        <f>IF(OR(J427="-",J427=0),"NUNCA COMPROU",
IF(AND(J427&gt;=1,J427&lt;=30),"&lt;=30 DIAS",
IF(AND(J427&gt;=1,J427&lt;=45),"45 DIAS",
IF(AND(J427&gt;=1,J427&lt;=60),"60 DIAS",
IF(AND(J427&gt;=1,J427&lt;=90),"90 DIAS",
"ACIMA DE 90 DIAS")))))</f>
        <v>ACIMA DE 90 DIAS</v>
      </c>
      <c r="T427" s="9" t="str">
        <f>UPPER(TEXT(Tabela27271516583029313531213[[#This Row],[Data de Cadastro]],"MMMM"))</f>
        <v>FEVEREIRO</v>
      </c>
      <c r="U427" s="9" t="str">
        <f>UPPER(TEXT(Tabela27271516583029313531213[[#This Row],[Data de Cadastro]],"AAAA"))</f>
        <v>2024</v>
      </c>
      <c r="V427" s="9" t="str">
        <f>UPPER(TEXT(Tabela27271516583029313531213[[#This Row],[Data Última Compra]],"MMM/AAA"))</f>
        <v>JUN/2025</v>
      </c>
    </row>
    <row r="428" spans="1:22" x14ac:dyDescent="0.25">
      <c r="A428" s="3">
        <f t="shared" si="18"/>
        <v>0</v>
      </c>
      <c r="B428" s="3" t="s">
        <v>3972</v>
      </c>
      <c r="C428" s="4" t="s">
        <v>2847</v>
      </c>
      <c r="D428" s="4">
        <v>934979</v>
      </c>
      <c r="E428" s="4" t="s">
        <v>852</v>
      </c>
      <c r="F428" s="4" t="s">
        <v>55</v>
      </c>
      <c r="G428" s="4" t="s">
        <v>128</v>
      </c>
      <c r="H428" s="4" t="s">
        <v>3286</v>
      </c>
      <c r="I428" s="4" t="s">
        <v>853</v>
      </c>
      <c r="J428" s="4" t="s">
        <v>72</v>
      </c>
      <c r="K428" s="28" t="s">
        <v>73</v>
      </c>
      <c r="L428" s="28">
        <v>436</v>
      </c>
      <c r="M428" s="4">
        <v>0</v>
      </c>
      <c r="N428" s="5">
        <v>45338</v>
      </c>
      <c r="O428" s="11">
        <v>45433</v>
      </c>
      <c r="P428" s="6">
        <f t="shared" ca="1" si="19"/>
        <v>45876</v>
      </c>
      <c r="Q428" s="7" t="str">
        <f t="shared" ca="1" si="20"/>
        <v>1 ano(s)</v>
      </c>
      <c r="R428" s="9">
        <f ca="1">IFERROR(_xlfn.DAYS(Tabela27271516583029313531213[[#This Row],[DIA HOJE]],Tabela27271516583029313531213[[#This Row],[Data Última Compra]]),"0")</f>
        <v>443</v>
      </c>
      <c r="S428" s="8" t="str">
        <f>IF(OR(J428="-",J428=0),"NUNCA COMPROU",
IF(AND(J428&gt;=1,J428&lt;=30),"&lt;=30 DIAS",
IF(AND(J428&gt;=1,J428&lt;=45),"45 DIAS",
IF(AND(J428&gt;=1,J428&lt;=60),"60 DIAS",
IF(AND(J428&gt;=1,J428&lt;=90),"90 DIAS",
"ACIMA DE 90 DIAS")))))</f>
        <v>ACIMA DE 90 DIAS</v>
      </c>
      <c r="T428" s="9" t="str">
        <f>UPPER(TEXT(Tabela27271516583029313531213[[#This Row],[Data de Cadastro]],"MMMM"))</f>
        <v>FEVEREIRO</v>
      </c>
      <c r="U428" s="9" t="str">
        <f>UPPER(TEXT(Tabela27271516583029313531213[[#This Row],[Data de Cadastro]],"AAAA"))</f>
        <v>2024</v>
      </c>
      <c r="V428" s="9" t="str">
        <f>UPPER(TEXT(Tabela27271516583029313531213[[#This Row],[Data Última Compra]],"MMM/AAA"))</f>
        <v>MAI/2024</v>
      </c>
    </row>
    <row r="429" spans="1:22" x14ac:dyDescent="0.25">
      <c r="A429" s="3">
        <f t="shared" si="18"/>
        <v>0</v>
      </c>
      <c r="B429" s="3" t="s">
        <v>3972</v>
      </c>
      <c r="C429" s="4" t="s">
        <v>2847</v>
      </c>
      <c r="D429" s="4">
        <v>938004</v>
      </c>
      <c r="E429" s="4" t="s">
        <v>854</v>
      </c>
      <c r="F429" s="4" t="s">
        <v>17</v>
      </c>
      <c r="G429" s="4" t="s">
        <v>18</v>
      </c>
      <c r="H429" s="4" t="s">
        <v>3287</v>
      </c>
      <c r="I429" s="4" t="s">
        <v>855</v>
      </c>
      <c r="J429" s="4" t="s">
        <v>40</v>
      </c>
      <c r="K429" s="28" t="s">
        <v>46</v>
      </c>
      <c r="L429" s="28">
        <v>155</v>
      </c>
      <c r="M429" s="4">
        <v>0</v>
      </c>
      <c r="N429" s="5">
        <v>45341</v>
      </c>
      <c r="O429" s="10">
        <v>45714</v>
      </c>
      <c r="P429" s="6">
        <f t="shared" ca="1" si="19"/>
        <v>45876</v>
      </c>
      <c r="Q429" s="7" t="str">
        <f t="shared" ca="1" si="20"/>
        <v>1 ano(s)</v>
      </c>
      <c r="R429" s="9">
        <f ca="1">IFERROR(_xlfn.DAYS(Tabela27271516583029313531213[[#This Row],[DIA HOJE]],Tabela27271516583029313531213[[#This Row],[Data Última Compra]]),"0")</f>
        <v>162</v>
      </c>
      <c r="S429" s="8" t="str">
        <f>IF(OR(J429="-",J429=0),"NUNCA COMPROU",
IF(AND(J429&gt;=1,J429&lt;=30),"&lt;=30 DIAS",
IF(AND(J429&gt;=1,J429&lt;=45),"45 DIAS",
IF(AND(J429&gt;=1,J429&lt;=60),"60 DIAS",
IF(AND(J429&gt;=1,J429&lt;=90),"90 DIAS",
"ACIMA DE 90 DIAS")))))</f>
        <v>ACIMA DE 90 DIAS</v>
      </c>
      <c r="T429" s="9" t="str">
        <f>UPPER(TEXT(Tabela27271516583029313531213[[#This Row],[Data de Cadastro]],"MMMM"))</f>
        <v>FEVEREIRO</v>
      </c>
      <c r="U429" s="9" t="str">
        <f>UPPER(TEXT(Tabela27271516583029313531213[[#This Row],[Data de Cadastro]],"AAAA"))</f>
        <v>2024</v>
      </c>
      <c r="V429" s="9" t="str">
        <f>UPPER(TEXT(Tabela27271516583029313531213[[#This Row],[Data Última Compra]],"MMM/AAA"))</f>
        <v>FEV/2025</v>
      </c>
    </row>
    <row r="430" spans="1:22" x14ac:dyDescent="0.25">
      <c r="A430" s="3" t="str">
        <f t="shared" si="18"/>
        <v>&gt;=3</v>
      </c>
      <c r="B430" s="3" t="s">
        <v>3972</v>
      </c>
      <c r="C430" s="4" t="s">
        <v>2857</v>
      </c>
      <c r="D430" s="4">
        <v>938034</v>
      </c>
      <c r="E430" s="4" t="s">
        <v>856</v>
      </c>
      <c r="F430" s="4" t="s">
        <v>17</v>
      </c>
      <c r="G430" s="4" t="s">
        <v>18</v>
      </c>
      <c r="H430" s="4" t="s">
        <v>3288</v>
      </c>
      <c r="I430" s="4" t="s">
        <v>478</v>
      </c>
      <c r="J430" s="4" t="s">
        <v>67</v>
      </c>
      <c r="K430" s="28" t="s">
        <v>59</v>
      </c>
      <c r="L430" s="28">
        <v>56</v>
      </c>
      <c r="M430" s="4">
        <v>3</v>
      </c>
      <c r="N430" s="5">
        <v>45341</v>
      </c>
      <c r="O430" s="10">
        <v>45813</v>
      </c>
      <c r="P430" s="6">
        <f t="shared" ca="1" si="19"/>
        <v>45876</v>
      </c>
      <c r="Q430" s="7" t="str">
        <f t="shared" ca="1" si="20"/>
        <v>1 ano(s)</v>
      </c>
      <c r="R430" s="9">
        <f ca="1">IFERROR(_xlfn.DAYS(Tabela27271516583029313531213[[#This Row],[DIA HOJE]],Tabela27271516583029313531213[[#This Row],[Data Última Compra]]),"0")</f>
        <v>63</v>
      </c>
      <c r="S430" s="8" t="str">
        <f>IF(OR(J430="-",J430=0),"NUNCA COMPROU",
IF(AND(J430&gt;=1,J430&lt;=30),"&lt;=30 DIAS",
IF(AND(J430&gt;=1,J430&lt;=45),"45 DIAS",
IF(AND(J430&gt;=1,J430&lt;=60),"60 DIAS",
IF(AND(J430&gt;=1,J430&lt;=90),"90 DIAS",
"ACIMA DE 90 DIAS")))))</f>
        <v>ACIMA DE 90 DIAS</v>
      </c>
      <c r="T430" s="9" t="str">
        <f>UPPER(TEXT(Tabela27271516583029313531213[[#This Row],[Data de Cadastro]],"MMMM"))</f>
        <v>FEVEREIRO</v>
      </c>
      <c r="U430" s="9" t="str">
        <f>UPPER(TEXT(Tabela27271516583029313531213[[#This Row],[Data de Cadastro]],"AAAA"))</f>
        <v>2024</v>
      </c>
      <c r="V430" s="9" t="str">
        <f>UPPER(TEXT(Tabela27271516583029313531213[[#This Row],[Data Última Compra]],"MMM/AAA"))</f>
        <v>JUN/2025</v>
      </c>
    </row>
    <row r="431" spans="1:22" x14ac:dyDescent="0.25">
      <c r="A431" s="3">
        <f t="shared" si="18"/>
        <v>2</v>
      </c>
      <c r="B431" s="3" t="s">
        <v>3972</v>
      </c>
      <c r="C431" s="4" t="s">
        <v>2849</v>
      </c>
      <c r="D431" s="4">
        <v>938739</v>
      </c>
      <c r="E431" s="4" t="s">
        <v>858</v>
      </c>
      <c r="F431" s="4" t="s">
        <v>17</v>
      </c>
      <c r="G431" s="4" t="s">
        <v>18</v>
      </c>
      <c r="H431" s="4" t="s">
        <v>3290</v>
      </c>
      <c r="I431" s="4" t="s">
        <v>859</v>
      </c>
      <c r="J431" s="4" t="s">
        <v>72</v>
      </c>
      <c r="K431" s="28" t="s">
        <v>73</v>
      </c>
      <c r="L431" s="28">
        <v>13</v>
      </c>
      <c r="M431" s="4">
        <v>2</v>
      </c>
      <c r="N431" s="5">
        <v>45342</v>
      </c>
      <c r="O431" s="10">
        <v>45856</v>
      </c>
      <c r="P431" s="6">
        <f t="shared" ca="1" si="19"/>
        <v>45876</v>
      </c>
      <c r="Q431" s="7" t="str">
        <f t="shared" ca="1" si="20"/>
        <v>1 ano(s)</v>
      </c>
      <c r="R431" s="9">
        <f ca="1">IFERROR(_xlfn.DAYS(Tabela27271516583029313531213[[#This Row],[DIA HOJE]],Tabela27271516583029313531213[[#This Row],[Data Última Compra]]),"0")</f>
        <v>20</v>
      </c>
      <c r="S431" s="8" t="str">
        <f>IF(OR(J431="-",J431=0),"NUNCA COMPROU",
IF(AND(J431&gt;=1,J431&lt;=30),"&lt;=30 DIAS",
IF(AND(J431&gt;=1,J431&lt;=45),"45 DIAS",
IF(AND(J431&gt;=1,J431&lt;=60),"60 DIAS",
IF(AND(J431&gt;=1,J431&lt;=90),"90 DIAS",
"ACIMA DE 90 DIAS")))))</f>
        <v>ACIMA DE 90 DIAS</v>
      </c>
      <c r="T431" s="9" t="str">
        <f>UPPER(TEXT(Tabela27271516583029313531213[[#This Row],[Data de Cadastro]],"MMMM"))</f>
        <v>FEVEREIRO</v>
      </c>
      <c r="U431" s="9" t="str">
        <f>UPPER(TEXT(Tabela27271516583029313531213[[#This Row],[Data de Cadastro]],"AAAA"))</f>
        <v>2024</v>
      </c>
      <c r="V431" s="9" t="str">
        <f>UPPER(TEXT(Tabela27271516583029313531213[[#This Row],[Data Última Compra]],"MMM/AAA"))</f>
        <v>JUL/2025</v>
      </c>
    </row>
    <row r="432" spans="1:22" x14ac:dyDescent="0.25">
      <c r="A432" s="3">
        <f t="shared" si="18"/>
        <v>1</v>
      </c>
      <c r="B432" s="3" t="s">
        <v>3972</v>
      </c>
      <c r="C432" s="4" t="s">
        <v>2853</v>
      </c>
      <c r="D432" s="4">
        <v>938737</v>
      </c>
      <c r="E432" s="4" t="s">
        <v>857</v>
      </c>
      <c r="F432" s="4" t="s">
        <v>17</v>
      </c>
      <c r="G432" s="4" t="s">
        <v>18</v>
      </c>
      <c r="H432" s="4" t="s">
        <v>3289</v>
      </c>
      <c r="I432" s="4" t="s">
        <v>637</v>
      </c>
      <c r="J432" s="4" t="s">
        <v>36</v>
      </c>
      <c r="K432" s="28" t="s">
        <v>73</v>
      </c>
      <c r="L432" s="28">
        <v>79</v>
      </c>
      <c r="M432" s="4">
        <v>1</v>
      </c>
      <c r="N432" s="5">
        <v>45342</v>
      </c>
      <c r="O432" s="11">
        <v>45790</v>
      </c>
      <c r="P432" s="6">
        <f t="shared" ca="1" si="19"/>
        <v>45876</v>
      </c>
      <c r="Q432" s="7" t="str">
        <f t="shared" ca="1" si="20"/>
        <v>1 ano(s)</v>
      </c>
      <c r="R432" s="9">
        <f ca="1">IFERROR(_xlfn.DAYS(Tabela27271516583029313531213[[#This Row],[DIA HOJE]],Tabela27271516583029313531213[[#This Row],[Data Última Compra]]),"0")</f>
        <v>86</v>
      </c>
      <c r="S432" s="8" t="str">
        <f>IF(OR(J432="-",J432=0),"NUNCA COMPROU",
IF(AND(J432&gt;=1,J432&lt;=30),"&lt;=30 DIAS",
IF(AND(J432&gt;=1,J432&lt;=45),"45 DIAS",
IF(AND(J432&gt;=1,J432&lt;=60),"60 DIAS",
IF(AND(J432&gt;=1,J432&lt;=90),"90 DIAS",
"ACIMA DE 90 DIAS")))))</f>
        <v>ACIMA DE 90 DIAS</v>
      </c>
      <c r="T432" s="9" t="str">
        <f>UPPER(TEXT(Tabela27271516583029313531213[[#This Row],[Data de Cadastro]],"MMMM"))</f>
        <v>FEVEREIRO</v>
      </c>
      <c r="U432" s="9" t="str">
        <f>UPPER(TEXT(Tabela27271516583029313531213[[#This Row],[Data de Cadastro]],"AAAA"))</f>
        <v>2024</v>
      </c>
      <c r="V432" s="9" t="str">
        <f>UPPER(TEXT(Tabela27271516583029313531213[[#This Row],[Data Última Compra]],"MMM/AAA"))</f>
        <v>MAI/2025</v>
      </c>
    </row>
    <row r="433" spans="1:22" x14ac:dyDescent="0.25">
      <c r="A433" s="3">
        <f t="shared" si="18"/>
        <v>0</v>
      </c>
      <c r="B433" s="3" t="s">
        <v>3972</v>
      </c>
      <c r="C433" s="4" t="s">
        <v>2847</v>
      </c>
      <c r="D433" s="4">
        <v>938765</v>
      </c>
      <c r="E433" s="4" t="s">
        <v>860</v>
      </c>
      <c r="F433" s="4" t="s">
        <v>17</v>
      </c>
      <c r="G433" s="4" t="s">
        <v>18</v>
      </c>
      <c r="H433" s="4" t="s">
        <v>3291</v>
      </c>
      <c r="I433" s="4" t="s">
        <v>830</v>
      </c>
      <c r="J433" s="4" t="s">
        <v>104</v>
      </c>
      <c r="K433" s="28" t="s">
        <v>25</v>
      </c>
      <c r="L433" s="28">
        <v>93</v>
      </c>
      <c r="M433" s="4">
        <v>0</v>
      </c>
      <c r="N433" s="5">
        <v>45342</v>
      </c>
      <c r="O433" s="10">
        <v>45776</v>
      </c>
      <c r="P433" s="6">
        <f t="shared" ca="1" si="19"/>
        <v>45876</v>
      </c>
      <c r="Q433" s="7" t="str">
        <f t="shared" ca="1" si="20"/>
        <v>1 ano(s)</v>
      </c>
      <c r="R433" s="9">
        <f ca="1">IFERROR(_xlfn.DAYS(Tabela27271516583029313531213[[#This Row],[DIA HOJE]],Tabela27271516583029313531213[[#This Row],[Data Última Compra]]),"0")</f>
        <v>100</v>
      </c>
      <c r="S433" s="8" t="str">
        <f>IF(OR(J433="-",J433=0),"NUNCA COMPROU",
IF(AND(J433&gt;=1,J433&lt;=30),"&lt;=30 DIAS",
IF(AND(J433&gt;=1,J433&lt;=45),"45 DIAS",
IF(AND(J433&gt;=1,J433&lt;=60),"60 DIAS",
IF(AND(J433&gt;=1,J433&lt;=90),"90 DIAS",
"ACIMA DE 90 DIAS")))))</f>
        <v>ACIMA DE 90 DIAS</v>
      </c>
      <c r="T433" s="9" t="str">
        <f>UPPER(TEXT(Tabela27271516583029313531213[[#This Row],[Data de Cadastro]],"MMMM"))</f>
        <v>FEVEREIRO</v>
      </c>
      <c r="U433" s="9" t="str">
        <f>UPPER(TEXT(Tabela27271516583029313531213[[#This Row],[Data de Cadastro]],"AAAA"))</f>
        <v>2024</v>
      </c>
      <c r="V433" s="9" t="str">
        <f>UPPER(TEXT(Tabela27271516583029313531213[[#This Row],[Data Última Compra]],"MMM/AAA"))</f>
        <v>ABR/2025</v>
      </c>
    </row>
    <row r="434" spans="1:22" x14ac:dyDescent="0.25">
      <c r="A434" s="3">
        <f t="shared" si="18"/>
        <v>2</v>
      </c>
      <c r="B434" s="3" t="s">
        <v>3972</v>
      </c>
      <c r="C434" s="4" t="s">
        <v>2853</v>
      </c>
      <c r="D434" s="4">
        <v>938783</v>
      </c>
      <c r="E434" s="4" t="s">
        <v>861</v>
      </c>
      <c r="F434" s="4" t="s">
        <v>17</v>
      </c>
      <c r="G434" s="4" t="s">
        <v>18</v>
      </c>
      <c r="H434" s="4" t="s">
        <v>3292</v>
      </c>
      <c r="I434" s="4" t="s">
        <v>862</v>
      </c>
      <c r="J434" s="4" t="s">
        <v>30</v>
      </c>
      <c r="K434" s="28" t="s">
        <v>21</v>
      </c>
      <c r="L434" s="28">
        <v>69</v>
      </c>
      <c r="M434" s="4">
        <v>2</v>
      </c>
      <c r="N434" s="5">
        <v>45342</v>
      </c>
      <c r="O434" s="10">
        <v>45800</v>
      </c>
      <c r="P434" s="6">
        <f t="shared" ca="1" si="19"/>
        <v>45876</v>
      </c>
      <c r="Q434" s="7" t="str">
        <f t="shared" ca="1" si="20"/>
        <v>1 ano(s)</v>
      </c>
      <c r="R434" s="9">
        <f ca="1">IFERROR(_xlfn.DAYS(Tabela27271516583029313531213[[#This Row],[DIA HOJE]],Tabela27271516583029313531213[[#This Row],[Data Última Compra]]),"0")</f>
        <v>76</v>
      </c>
      <c r="S434" s="8" t="str">
        <f>IF(OR(J434="-",J434=0),"NUNCA COMPROU",
IF(AND(J434&gt;=1,J434&lt;=30),"&lt;=30 DIAS",
IF(AND(J434&gt;=1,J434&lt;=45),"45 DIAS",
IF(AND(J434&gt;=1,J434&lt;=60),"60 DIAS",
IF(AND(J434&gt;=1,J434&lt;=90),"90 DIAS",
"ACIMA DE 90 DIAS")))))</f>
        <v>ACIMA DE 90 DIAS</v>
      </c>
      <c r="T434" s="9" t="str">
        <f>UPPER(TEXT(Tabela27271516583029313531213[[#This Row],[Data de Cadastro]],"MMMM"))</f>
        <v>FEVEREIRO</v>
      </c>
      <c r="U434" s="9" t="str">
        <f>UPPER(TEXT(Tabela27271516583029313531213[[#This Row],[Data de Cadastro]],"AAAA"))</f>
        <v>2024</v>
      </c>
      <c r="V434" s="9" t="str">
        <f>UPPER(TEXT(Tabela27271516583029313531213[[#This Row],[Data Última Compra]],"MMM/AAA"))</f>
        <v>MAI/2025</v>
      </c>
    </row>
    <row r="435" spans="1:22" x14ac:dyDescent="0.25">
      <c r="A435" s="3">
        <f t="shared" si="18"/>
        <v>2</v>
      </c>
      <c r="B435" s="3" t="s">
        <v>3972</v>
      </c>
      <c r="C435" s="4" t="s">
        <v>2853</v>
      </c>
      <c r="D435" s="4">
        <v>938784</v>
      </c>
      <c r="E435" s="4" t="s">
        <v>863</v>
      </c>
      <c r="F435" s="4" t="s">
        <v>17</v>
      </c>
      <c r="G435" s="4" t="s">
        <v>18</v>
      </c>
      <c r="H435" s="4" t="s">
        <v>3293</v>
      </c>
      <c r="I435" s="4" t="s">
        <v>864</v>
      </c>
      <c r="J435" s="4" t="s">
        <v>30</v>
      </c>
      <c r="K435" s="28" t="s">
        <v>21</v>
      </c>
      <c r="L435" s="28">
        <v>69</v>
      </c>
      <c r="M435" s="4">
        <v>2</v>
      </c>
      <c r="N435" s="5">
        <v>45342</v>
      </c>
      <c r="O435" s="11">
        <v>45800</v>
      </c>
      <c r="P435" s="6">
        <f t="shared" ca="1" si="19"/>
        <v>45876</v>
      </c>
      <c r="Q435" s="7" t="str">
        <f t="shared" ca="1" si="20"/>
        <v>1 ano(s)</v>
      </c>
      <c r="R435" s="9">
        <f ca="1">IFERROR(_xlfn.DAYS(Tabela27271516583029313531213[[#This Row],[DIA HOJE]],Tabela27271516583029313531213[[#This Row],[Data Última Compra]]),"0")</f>
        <v>76</v>
      </c>
      <c r="S435" s="8" t="str">
        <f>IF(OR(J435="-",J435=0),"NUNCA COMPROU",
IF(AND(J435&gt;=1,J435&lt;=30),"&lt;=30 DIAS",
IF(AND(J435&gt;=1,J435&lt;=45),"45 DIAS",
IF(AND(J435&gt;=1,J435&lt;=60),"60 DIAS",
IF(AND(J435&gt;=1,J435&lt;=90),"90 DIAS",
"ACIMA DE 90 DIAS")))))</f>
        <v>ACIMA DE 90 DIAS</v>
      </c>
      <c r="T435" s="9" t="str">
        <f>UPPER(TEXT(Tabela27271516583029313531213[[#This Row],[Data de Cadastro]],"MMMM"))</f>
        <v>FEVEREIRO</v>
      </c>
      <c r="U435" s="9" t="str">
        <f>UPPER(TEXT(Tabela27271516583029313531213[[#This Row],[Data de Cadastro]],"AAAA"))</f>
        <v>2024</v>
      </c>
      <c r="V435" s="9" t="str">
        <f>UPPER(TEXT(Tabela27271516583029313531213[[#This Row],[Data Última Compra]],"MMM/AAA"))</f>
        <v>MAI/2025</v>
      </c>
    </row>
    <row r="436" spans="1:22" x14ac:dyDescent="0.25">
      <c r="A436" s="3">
        <f t="shared" si="18"/>
        <v>0</v>
      </c>
      <c r="B436" s="3" t="s">
        <v>3972</v>
      </c>
      <c r="C436" s="4" t="s">
        <v>2847</v>
      </c>
      <c r="D436" s="4">
        <v>939464</v>
      </c>
      <c r="E436" s="4" t="s">
        <v>865</v>
      </c>
      <c r="F436" s="4" t="s">
        <v>17</v>
      </c>
      <c r="G436" s="4" t="s">
        <v>18</v>
      </c>
      <c r="H436" s="4" t="s">
        <v>3294</v>
      </c>
      <c r="I436" s="4" t="s">
        <v>866</v>
      </c>
      <c r="J436" s="4" t="s">
        <v>24</v>
      </c>
      <c r="K436" s="28" t="s">
        <v>25</v>
      </c>
      <c r="L436" s="28">
        <v>318</v>
      </c>
      <c r="M436" s="4">
        <v>0</v>
      </c>
      <c r="N436" s="5">
        <v>45343</v>
      </c>
      <c r="O436" s="11">
        <v>45551</v>
      </c>
      <c r="P436" s="6">
        <f t="shared" ca="1" si="19"/>
        <v>45876</v>
      </c>
      <c r="Q436" s="7" t="str">
        <f t="shared" ca="1" si="20"/>
        <v>1 ano(s)</v>
      </c>
      <c r="R436" s="9">
        <f ca="1">IFERROR(_xlfn.DAYS(Tabela27271516583029313531213[[#This Row],[DIA HOJE]],Tabela27271516583029313531213[[#This Row],[Data Última Compra]]),"0")</f>
        <v>325</v>
      </c>
      <c r="S436" s="8" t="str">
        <f>IF(OR(J436="-",J436=0),"NUNCA COMPROU",
IF(AND(J436&gt;=1,J436&lt;=30),"&lt;=30 DIAS",
IF(AND(J436&gt;=1,J436&lt;=45),"45 DIAS",
IF(AND(J436&gt;=1,J436&lt;=60),"60 DIAS",
IF(AND(J436&gt;=1,J436&lt;=90),"90 DIAS",
"ACIMA DE 90 DIAS")))))</f>
        <v>ACIMA DE 90 DIAS</v>
      </c>
      <c r="T436" s="9" t="str">
        <f>UPPER(TEXT(Tabela27271516583029313531213[[#This Row],[Data de Cadastro]],"MMMM"))</f>
        <v>FEVEREIRO</v>
      </c>
      <c r="U436" s="9" t="str">
        <f>UPPER(TEXT(Tabela27271516583029313531213[[#This Row],[Data de Cadastro]],"AAAA"))</f>
        <v>2024</v>
      </c>
      <c r="V436" s="9" t="str">
        <f>UPPER(TEXT(Tabela27271516583029313531213[[#This Row],[Data Última Compra]],"MMM/AAA"))</f>
        <v>SET/2024</v>
      </c>
    </row>
    <row r="437" spans="1:22" x14ac:dyDescent="0.25">
      <c r="A437" s="3">
        <f t="shared" si="18"/>
        <v>0</v>
      </c>
      <c r="B437" s="3" t="s">
        <v>3972</v>
      </c>
      <c r="C437" s="4" t="s">
        <v>2847</v>
      </c>
      <c r="D437" s="4">
        <v>939492</v>
      </c>
      <c r="E437" s="4" t="s">
        <v>867</v>
      </c>
      <c r="F437" s="4" t="s">
        <v>55</v>
      </c>
      <c r="G437" s="4" t="s">
        <v>65</v>
      </c>
      <c r="H437" s="4" t="s">
        <v>3295</v>
      </c>
      <c r="I437" s="4" t="s">
        <v>66</v>
      </c>
      <c r="J437" s="4" t="s">
        <v>67</v>
      </c>
      <c r="K437" s="28" t="s">
        <v>59</v>
      </c>
      <c r="L437" s="28">
        <v>416</v>
      </c>
      <c r="M437" s="4">
        <v>0</v>
      </c>
      <c r="N437" s="5">
        <v>45343</v>
      </c>
      <c r="O437" s="11">
        <v>45453</v>
      </c>
      <c r="P437" s="6">
        <f t="shared" ca="1" si="19"/>
        <v>45876</v>
      </c>
      <c r="Q437" s="7" t="str">
        <f t="shared" ca="1" si="20"/>
        <v>1 ano(s)</v>
      </c>
      <c r="R437" s="9">
        <f ca="1">IFERROR(_xlfn.DAYS(Tabela27271516583029313531213[[#This Row],[DIA HOJE]],Tabela27271516583029313531213[[#This Row],[Data Última Compra]]),"0")</f>
        <v>423</v>
      </c>
      <c r="S437" s="8" t="str">
        <f>IF(OR(J437="-",J437=0),"NUNCA COMPROU",
IF(AND(J437&gt;=1,J437&lt;=30),"&lt;=30 DIAS",
IF(AND(J437&gt;=1,J437&lt;=45),"45 DIAS",
IF(AND(J437&gt;=1,J437&lt;=60),"60 DIAS",
IF(AND(J437&gt;=1,J437&lt;=90),"90 DIAS",
"ACIMA DE 90 DIAS")))))</f>
        <v>ACIMA DE 90 DIAS</v>
      </c>
      <c r="T437" s="9" t="str">
        <f>UPPER(TEXT(Tabela27271516583029313531213[[#This Row],[Data de Cadastro]],"MMMM"))</f>
        <v>FEVEREIRO</v>
      </c>
      <c r="U437" s="9" t="str">
        <f>UPPER(TEXT(Tabela27271516583029313531213[[#This Row],[Data de Cadastro]],"AAAA"))</f>
        <v>2024</v>
      </c>
      <c r="V437" s="9" t="str">
        <f>UPPER(TEXT(Tabela27271516583029313531213[[#This Row],[Data Última Compra]],"MMM/AAA"))</f>
        <v>JUN/2024</v>
      </c>
    </row>
    <row r="438" spans="1:22" x14ac:dyDescent="0.25">
      <c r="A438" s="3" t="str">
        <f t="shared" si="18"/>
        <v>&gt;=3</v>
      </c>
      <c r="B438" s="3" t="s">
        <v>3972</v>
      </c>
      <c r="C438" s="4" t="s">
        <v>2857</v>
      </c>
      <c r="D438" s="4">
        <v>940226</v>
      </c>
      <c r="E438" s="4" t="s">
        <v>868</v>
      </c>
      <c r="F438" s="4" t="s">
        <v>17</v>
      </c>
      <c r="G438" s="4" t="s">
        <v>18</v>
      </c>
      <c r="H438" s="4" t="s">
        <v>3296</v>
      </c>
      <c r="I438" s="4" t="s">
        <v>869</v>
      </c>
      <c r="J438" s="4" t="s">
        <v>36</v>
      </c>
      <c r="K438" s="28" t="s">
        <v>77</v>
      </c>
      <c r="L438" s="28">
        <v>57</v>
      </c>
      <c r="M438" s="4">
        <v>5</v>
      </c>
      <c r="N438" s="5">
        <v>45344</v>
      </c>
      <c r="O438" s="11">
        <v>45812</v>
      </c>
      <c r="P438" s="6">
        <f t="shared" ca="1" si="19"/>
        <v>45876</v>
      </c>
      <c r="Q438" s="7" t="str">
        <f t="shared" ca="1" si="20"/>
        <v>1 ano(s)</v>
      </c>
      <c r="R438" s="9">
        <f ca="1">IFERROR(_xlfn.DAYS(Tabela27271516583029313531213[[#This Row],[DIA HOJE]],Tabela27271516583029313531213[[#This Row],[Data Última Compra]]),"0")</f>
        <v>64</v>
      </c>
      <c r="S438" s="8" t="str">
        <f>IF(OR(J438="-",J438=0),"NUNCA COMPROU",
IF(AND(J438&gt;=1,J438&lt;=30),"&lt;=30 DIAS",
IF(AND(J438&gt;=1,J438&lt;=45),"45 DIAS",
IF(AND(J438&gt;=1,J438&lt;=60),"60 DIAS",
IF(AND(J438&gt;=1,J438&lt;=90),"90 DIAS",
"ACIMA DE 90 DIAS")))))</f>
        <v>ACIMA DE 90 DIAS</v>
      </c>
      <c r="T438" s="9" t="str">
        <f>UPPER(TEXT(Tabela27271516583029313531213[[#This Row],[Data de Cadastro]],"MMMM"))</f>
        <v>FEVEREIRO</v>
      </c>
      <c r="U438" s="9" t="str">
        <f>UPPER(TEXT(Tabela27271516583029313531213[[#This Row],[Data de Cadastro]],"AAAA"))</f>
        <v>2024</v>
      </c>
      <c r="V438" s="9" t="str">
        <f>UPPER(TEXT(Tabela27271516583029313531213[[#This Row],[Data Última Compra]],"MMM/AAA"))</f>
        <v>JUN/2025</v>
      </c>
    </row>
    <row r="439" spans="1:22" x14ac:dyDescent="0.25">
      <c r="A439" s="3">
        <f t="shared" si="18"/>
        <v>0</v>
      </c>
      <c r="B439" s="3" t="s">
        <v>3972</v>
      </c>
      <c r="C439" s="4" t="s">
        <v>2847</v>
      </c>
      <c r="D439" s="4">
        <v>940273</v>
      </c>
      <c r="E439" s="4" t="s">
        <v>870</v>
      </c>
      <c r="F439" s="4" t="s">
        <v>17</v>
      </c>
      <c r="G439" s="4" t="s">
        <v>18</v>
      </c>
      <c r="H439" s="4" t="s">
        <v>3297</v>
      </c>
      <c r="I439" s="4" t="s">
        <v>431</v>
      </c>
      <c r="J439" s="4" t="s">
        <v>20</v>
      </c>
      <c r="K439" s="28" t="s">
        <v>21</v>
      </c>
      <c r="L439" s="28">
        <v>400</v>
      </c>
      <c r="M439" s="4">
        <v>0</v>
      </c>
      <c r="N439" s="5">
        <v>45344</v>
      </c>
      <c r="O439" s="11">
        <v>45469</v>
      </c>
      <c r="P439" s="6">
        <f t="shared" ca="1" si="19"/>
        <v>45876</v>
      </c>
      <c r="Q439" s="7" t="str">
        <f t="shared" ca="1" si="20"/>
        <v>1 ano(s)</v>
      </c>
      <c r="R439" s="9">
        <f ca="1">IFERROR(_xlfn.DAYS(Tabela27271516583029313531213[[#This Row],[DIA HOJE]],Tabela27271516583029313531213[[#This Row],[Data Última Compra]]),"0")</f>
        <v>407</v>
      </c>
      <c r="S439" s="8" t="str">
        <f>IF(OR(J439="-",J439=0),"NUNCA COMPROU",
IF(AND(J439&gt;=1,J439&lt;=30),"&lt;=30 DIAS",
IF(AND(J439&gt;=1,J439&lt;=45),"45 DIAS",
IF(AND(J439&gt;=1,J439&lt;=60),"60 DIAS",
IF(AND(J439&gt;=1,J439&lt;=90),"90 DIAS",
"ACIMA DE 90 DIAS")))))</f>
        <v>ACIMA DE 90 DIAS</v>
      </c>
      <c r="T439" s="9" t="str">
        <f>UPPER(TEXT(Tabela27271516583029313531213[[#This Row],[Data de Cadastro]],"MMMM"))</f>
        <v>FEVEREIRO</v>
      </c>
      <c r="U439" s="9" t="str">
        <f>UPPER(TEXT(Tabela27271516583029313531213[[#This Row],[Data de Cadastro]],"AAAA"))</f>
        <v>2024</v>
      </c>
      <c r="V439" s="9" t="str">
        <f>UPPER(TEXT(Tabela27271516583029313531213[[#This Row],[Data Última Compra]],"MMM/AAA"))</f>
        <v>JUN/2024</v>
      </c>
    </row>
    <row r="440" spans="1:22" x14ac:dyDescent="0.25">
      <c r="A440" s="3">
        <f t="shared" si="18"/>
        <v>0</v>
      </c>
      <c r="B440" s="3" t="s">
        <v>3972</v>
      </c>
      <c r="C440" s="4" t="s">
        <v>2847</v>
      </c>
      <c r="D440" s="4">
        <v>941160</v>
      </c>
      <c r="E440" s="4" t="s">
        <v>871</v>
      </c>
      <c r="F440" s="4" t="s">
        <v>17</v>
      </c>
      <c r="G440" s="4" t="s">
        <v>18</v>
      </c>
      <c r="H440" s="4" t="s">
        <v>3298</v>
      </c>
      <c r="I440" s="4" t="s">
        <v>872</v>
      </c>
      <c r="J440" s="4" t="s">
        <v>24</v>
      </c>
      <c r="K440" s="28" t="s">
        <v>25</v>
      </c>
      <c r="L440" s="28">
        <v>97</v>
      </c>
      <c r="M440" s="4">
        <v>0</v>
      </c>
      <c r="N440" s="5">
        <v>45345</v>
      </c>
      <c r="O440" s="11">
        <v>45772</v>
      </c>
      <c r="P440" s="6">
        <f t="shared" ca="1" si="19"/>
        <v>45876</v>
      </c>
      <c r="Q440" s="7" t="str">
        <f t="shared" ca="1" si="20"/>
        <v>1 ano(s)</v>
      </c>
      <c r="R440" s="9">
        <f ca="1">IFERROR(_xlfn.DAYS(Tabela27271516583029313531213[[#This Row],[DIA HOJE]],Tabela27271516583029313531213[[#This Row],[Data Última Compra]]),"0")</f>
        <v>104</v>
      </c>
      <c r="S440" s="8" t="str">
        <f>IF(OR(J440="-",J440=0),"NUNCA COMPROU",
IF(AND(J440&gt;=1,J440&lt;=30),"&lt;=30 DIAS",
IF(AND(J440&gt;=1,J440&lt;=45),"45 DIAS",
IF(AND(J440&gt;=1,J440&lt;=60),"60 DIAS",
IF(AND(J440&gt;=1,J440&lt;=90),"90 DIAS",
"ACIMA DE 90 DIAS")))))</f>
        <v>ACIMA DE 90 DIAS</v>
      </c>
      <c r="T440" s="9" t="str">
        <f>UPPER(TEXT(Tabela27271516583029313531213[[#This Row],[Data de Cadastro]],"MMMM"))</f>
        <v>FEVEREIRO</v>
      </c>
      <c r="U440" s="9" t="str">
        <f>UPPER(TEXT(Tabela27271516583029313531213[[#This Row],[Data de Cadastro]],"AAAA"))</f>
        <v>2024</v>
      </c>
      <c r="V440" s="9" t="str">
        <f>UPPER(TEXT(Tabela27271516583029313531213[[#This Row],[Data Última Compra]],"MMM/AAA"))</f>
        <v>ABR/2025</v>
      </c>
    </row>
    <row r="441" spans="1:22" x14ac:dyDescent="0.25">
      <c r="A441" s="3">
        <f t="shared" si="18"/>
        <v>2</v>
      </c>
      <c r="B441" s="3" t="s">
        <v>3972</v>
      </c>
      <c r="C441" s="4" t="s">
        <v>2849</v>
      </c>
      <c r="D441" s="4">
        <v>944391</v>
      </c>
      <c r="E441" s="4" t="s">
        <v>873</v>
      </c>
      <c r="F441" s="4" t="s">
        <v>17</v>
      </c>
      <c r="G441" s="4" t="s">
        <v>18</v>
      </c>
      <c r="H441" s="4" t="s">
        <v>3299</v>
      </c>
      <c r="I441" s="4" t="s">
        <v>874</v>
      </c>
      <c r="J441" s="4" t="s">
        <v>339</v>
      </c>
      <c r="K441" s="28" t="s">
        <v>46</v>
      </c>
      <c r="L441" s="28">
        <v>20</v>
      </c>
      <c r="M441" s="4">
        <v>2</v>
      </c>
      <c r="N441" s="5">
        <v>45348</v>
      </c>
      <c r="O441" s="11">
        <v>45849</v>
      </c>
      <c r="P441" s="6">
        <f t="shared" ca="1" si="19"/>
        <v>45876</v>
      </c>
      <c r="Q441" s="7" t="str">
        <f t="shared" ca="1" si="20"/>
        <v>1 ano(s)</v>
      </c>
      <c r="R441" s="9">
        <f ca="1">IFERROR(_xlfn.DAYS(Tabela27271516583029313531213[[#This Row],[DIA HOJE]],Tabela27271516583029313531213[[#This Row],[Data Última Compra]]),"0")</f>
        <v>27</v>
      </c>
      <c r="S441" s="8" t="str">
        <f>IF(OR(J441="-",J441=0),"NUNCA COMPROU",
IF(AND(J441&gt;=1,J441&lt;=30),"&lt;=30 DIAS",
IF(AND(J441&gt;=1,J441&lt;=45),"45 DIAS",
IF(AND(J441&gt;=1,J441&lt;=60),"60 DIAS",
IF(AND(J441&gt;=1,J441&lt;=90),"90 DIAS",
"ACIMA DE 90 DIAS")))))</f>
        <v>ACIMA DE 90 DIAS</v>
      </c>
      <c r="T441" s="9" t="str">
        <f>UPPER(TEXT(Tabela27271516583029313531213[[#This Row],[Data de Cadastro]],"MMMM"))</f>
        <v>FEVEREIRO</v>
      </c>
      <c r="U441" s="9" t="str">
        <f>UPPER(TEXT(Tabela27271516583029313531213[[#This Row],[Data de Cadastro]],"AAAA"))</f>
        <v>2024</v>
      </c>
      <c r="V441" s="9" t="str">
        <f>UPPER(TEXT(Tabela27271516583029313531213[[#This Row],[Data Última Compra]],"MMM/AAA"))</f>
        <v>JUL/2025</v>
      </c>
    </row>
    <row r="442" spans="1:22" x14ac:dyDescent="0.25">
      <c r="A442" s="3">
        <f t="shared" si="18"/>
        <v>0</v>
      </c>
      <c r="B442" s="3" t="s">
        <v>3972</v>
      </c>
      <c r="C442" s="4" t="s">
        <v>2847</v>
      </c>
      <c r="D442" s="4">
        <v>944392</v>
      </c>
      <c r="E442" s="4" t="s">
        <v>875</v>
      </c>
      <c r="F442" s="4" t="s">
        <v>17</v>
      </c>
      <c r="G442" s="4" t="s">
        <v>18</v>
      </c>
      <c r="H442" s="4" t="s">
        <v>3300</v>
      </c>
      <c r="I442" s="4" t="s">
        <v>876</v>
      </c>
      <c r="J442" s="4" t="s">
        <v>30</v>
      </c>
      <c r="K442" s="28" t="s">
        <v>31</v>
      </c>
      <c r="L442" s="28">
        <v>287</v>
      </c>
      <c r="M442" s="4">
        <v>0</v>
      </c>
      <c r="N442" s="5">
        <v>45348</v>
      </c>
      <c r="O442" s="11">
        <v>45582</v>
      </c>
      <c r="P442" s="6">
        <f t="shared" ca="1" si="19"/>
        <v>45876</v>
      </c>
      <c r="Q442" s="7" t="str">
        <f t="shared" ca="1" si="20"/>
        <v>1 ano(s)</v>
      </c>
      <c r="R442" s="9">
        <f ca="1">IFERROR(_xlfn.DAYS(Tabela27271516583029313531213[[#This Row],[DIA HOJE]],Tabela27271516583029313531213[[#This Row],[Data Última Compra]]),"0")</f>
        <v>294</v>
      </c>
      <c r="S442" s="8" t="str">
        <f>IF(OR(J442="-",J442=0),"NUNCA COMPROU",
IF(AND(J442&gt;=1,J442&lt;=30),"&lt;=30 DIAS",
IF(AND(J442&gt;=1,J442&lt;=45),"45 DIAS",
IF(AND(J442&gt;=1,J442&lt;=60),"60 DIAS",
IF(AND(J442&gt;=1,J442&lt;=90),"90 DIAS",
"ACIMA DE 90 DIAS")))))</f>
        <v>ACIMA DE 90 DIAS</v>
      </c>
      <c r="T442" s="9" t="str">
        <f>UPPER(TEXT(Tabela27271516583029313531213[[#This Row],[Data de Cadastro]],"MMMM"))</f>
        <v>FEVEREIRO</v>
      </c>
      <c r="U442" s="9" t="str">
        <f>UPPER(TEXT(Tabela27271516583029313531213[[#This Row],[Data de Cadastro]],"AAAA"))</f>
        <v>2024</v>
      </c>
      <c r="V442" s="9" t="str">
        <f>UPPER(TEXT(Tabela27271516583029313531213[[#This Row],[Data Última Compra]],"MMM/AAA"))</f>
        <v>OUT/2024</v>
      </c>
    </row>
    <row r="443" spans="1:22" x14ac:dyDescent="0.25">
      <c r="A443" s="3">
        <f t="shared" si="18"/>
        <v>0</v>
      </c>
      <c r="B443" s="3" t="s">
        <v>3972</v>
      </c>
      <c r="C443" s="4" t="s">
        <v>2847</v>
      </c>
      <c r="D443" s="4">
        <v>944406</v>
      </c>
      <c r="E443" s="4" t="s">
        <v>877</v>
      </c>
      <c r="F443" s="4" t="s">
        <v>17</v>
      </c>
      <c r="G443" s="4" t="s">
        <v>18</v>
      </c>
      <c r="H443" s="4" t="s">
        <v>3301</v>
      </c>
      <c r="I443" s="4" t="s">
        <v>878</v>
      </c>
      <c r="J443" s="4" t="s">
        <v>231</v>
      </c>
      <c r="K443" s="28" t="s">
        <v>77</v>
      </c>
      <c r="L443" s="28">
        <v>357</v>
      </c>
      <c r="M443" s="4">
        <v>0</v>
      </c>
      <c r="N443" s="5">
        <v>45348</v>
      </c>
      <c r="O443" s="11">
        <v>45512</v>
      </c>
      <c r="P443" s="6">
        <f t="shared" ca="1" si="19"/>
        <v>45876</v>
      </c>
      <c r="Q443" s="7" t="str">
        <f t="shared" ca="1" si="20"/>
        <v>1 ano(s)</v>
      </c>
      <c r="R443" s="9">
        <f ca="1">IFERROR(_xlfn.DAYS(Tabela27271516583029313531213[[#This Row],[DIA HOJE]],Tabela27271516583029313531213[[#This Row],[Data Última Compra]]),"0")</f>
        <v>364</v>
      </c>
      <c r="S443" s="8" t="str">
        <f>IF(OR(J443="-",J443=0),"NUNCA COMPROU",
IF(AND(J443&gt;=1,J443&lt;=30),"&lt;=30 DIAS",
IF(AND(J443&gt;=1,J443&lt;=45),"45 DIAS",
IF(AND(J443&gt;=1,J443&lt;=60),"60 DIAS",
IF(AND(J443&gt;=1,J443&lt;=90),"90 DIAS",
"ACIMA DE 90 DIAS")))))</f>
        <v>ACIMA DE 90 DIAS</v>
      </c>
      <c r="T443" s="9" t="str">
        <f>UPPER(TEXT(Tabela27271516583029313531213[[#This Row],[Data de Cadastro]],"MMMM"))</f>
        <v>FEVEREIRO</v>
      </c>
      <c r="U443" s="9" t="str">
        <f>UPPER(TEXT(Tabela27271516583029313531213[[#This Row],[Data de Cadastro]],"AAAA"))</f>
        <v>2024</v>
      </c>
      <c r="V443" s="9" t="str">
        <f>UPPER(TEXT(Tabela27271516583029313531213[[#This Row],[Data Última Compra]],"MMM/AAA"))</f>
        <v>AGO/2024</v>
      </c>
    </row>
    <row r="444" spans="1:22" x14ac:dyDescent="0.25">
      <c r="A444" s="3" t="str">
        <f t="shared" si="18"/>
        <v>&gt;=3</v>
      </c>
      <c r="B444" s="3" t="s">
        <v>3972</v>
      </c>
      <c r="C444" s="4" t="s">
        <v>2849</v>
      </c>
      <c r="D444" s="4">
        <v>944431</v>
      </c>
      <c r="E444" s="4" t="s">
        <v>879</v>
      </c>
      <c r="F444" s="4" t="s">
        <v>17</v>
      </c>
      <c r="G444" s="4" t="s">
        <v>18</v>
      </c>
      <c r="H444" s="4" t="s">
        <v>3302</v>
      </c>
      <c r="I444" s="4" t="s">
        <v>880</v>
      </c>
      <c r="J444" s="4" t="s">
        <v>45</v>
      </c>
      <c r="K444" s="28" t="s">
        <v>46</v>
      </c>
      <c r="L444" s="28">
        <v>3</v>
      </c>
      <c r="M444" s="4">
        <v>6</v>
      </c>
      <c r="N444" s="5">
        <v>45348</v>
      </c>
      <c r="O444" s="11">
        <v>45866</v>
      </c>
      <c r="P444" s="6">
        <f t="shared" ca="1" si="19"/>
        <v>45876</v>
      </c>
      <c r="Q444" s="7" t="str">
        <f t="shared" ca="1" si="20"/>
        <v>1 ano(s)</v>
      </c>
      <c r="R444" s="9">
        <f ca="1">IFERROR(_xlfn.DAYS(Tabela27271516583029313531213[[#This Row],[DIA HOJE]],Tabela27271516583029313531213[[#This Row],[Data Última Compra]]),"0")</f>
        <v>10</v>
      </c>
      <c r="S444" s="8" t="str">
        <f>IF(OR(J444="-",J444=0),"NUNCA COMPROU",
IF(AND(J444&gt;=1,J444&lt;=30),"&lt;=30 DIAS",
IF(AND(J444&gt;=1,J444&lt;=45),"45 DIAS",
IF(AND(J444&gt;=1,J444&lt;=60),"60 DIAS",
IF(AND(J444&gt;=1,J444&lt;=90),"90 DIAS",
"ACIMA DE 90 DIAS")))))</f>
        <v>ACIMA DE 90 DIAS</v>
      </c>
      <c r="T444" s="9" t="str">
        <f>UPPER(TEXT(Tabela27271516583029313531213[[#This Row],[Data de Cadastro]],"MMMM"))</f>
        <v>FEVEREIRO</v>
      </c>
      <c r="U444" s="9" t="str">
        <f>UPPER(TEXT(Tabela27271516583029313531213[[#This Row],[Data de Cadastro]],"AAAA"))</f>
        <v>2024</v>
      </c>
      <c r="V444" s="9" t="str">
        <f>UPPER(TEXT(Tabela27271516583029313531213[[#This Row],[Data Última Compra]],"MMM/AAA"))</f>
        <v>JUL/2025</v>
      </c>
    </row>
    <row r="445" spans="1:22" x14ac:dyDescent="0.25">
      <c r="A445" s="3">
        <f t="shared" si="18"/>
        <v>0</v>
      </c>
      <c r="B445" s="3" t="s">
        <v>3972</v>
      </c>
      <c r="C445" s="4" t="s">
        <v>2847</v>
      </c>
      <c r="D445" s="4">
        <v>945165</v>
      </c>
      <c r="E445" s="4" t="s">
        <v>881</v>
      </c>
      <c r="F445" s="4" t="s">
        <v>17</v>
      </c>
      <c r="G445" s="4" t="s">
        <v>18</v>
      </c>
      <c r="H445" s="4" t="s">
        <v>3303</v>
      </c>
      <c r="I445" s="4" t="s">
        <v>882</v>
      </c>
      <c r="J445" s="4" t="s">
        <v>40</v>
      </c>
      <c r="K445" s="28" t="s">
        <v>73</v>
      </c>
      <c r="L445" s="28">
        <v>155</v>
      </c>
      <c r="M445" s="4">
        <v>0</v>
      </c>
      <c r="N445" s="5">
        <v>45349</v>
      </c>
      <c r="O445" s="11">
        <v>45714</v>
      </c>
      <c r="P445" s="6">
        <f t="shared" ca="1" si="19"/>
        <v>45876</v>
      </c>
      <c r="Q445" s="7" t="str">
        <f t="shared" ca="1" si="20"/>
        <v>1 ano(s)</v>
      </c>
      <c r="R445" s="9">
        <f ca="1">IFERROR(_xlfn.DAYS(Tabela27271516583029313531213[[#This Row],[DIA HOJE]],Tabela27271516583029313531213[[#This Row],[Data Última Compra]]),"0")</f>
        <v>162</v>
      </c>
      <c r="S445" s="8" t="str">
        <f>IF(OR(J445="-",J445=0),"NUNCA COMPROU",
IF(AND(J445&gt;=1,J445&lt;=30),"&lt;=30 DIAS",
IF(AND(J445&gt;=1,J445&lt;=45),"45 DIAS",
IF(AND(J445&gt;=1,J445&lt;=60),"60 DIAS",
IF(AND(J445&gt;=1,J445&lt;=90),"90 DIAS",
"ACIMA DE 90 DIAS")))))</f>
        <v>ACIMA DE 90 DIAS</v>
      </c>
      <c r="T445" s="9" t="str">
        <f>UPPER(TEXT(Tabela27271516583029313531213[[#This Row],[Data de Cadastro]],"MMMM"))</f>
        <v>FEVEREIRO</v>
      </c>
      <c r="U445" s="9" t="str">
        <f>UPPER(TEXT(Tabela27271516583029313531213[[#This Row],[Data de Cadastro]],"AAAA"))</f>
        <v>2024</v>
      </c>
      <c r="V445" s="9" t="str">
        <f>UPPER(TEXT(Tabela27271516583029313531213[[#This Row],[Data Última Compra]],"MMM/AAA"))</f>
        <v>FEV/2025</v>
      </c>
    </row>
    <row r="446" spans="1:22" x14ac:dyDescent="0.25">
      <c r="A446" s="3">
        <f t="shared" si="18"/>
        <v>0</v>
      </c>
      <c r="B446" s="3" t="s">
        <v>3972</v>
      </c>
      <c r="C446" s="4" t="s">
        <v>2847</v>
      </c>
      <c r="D446" s="4">
        <v>945173</v>
      </c>
      <c r="E446" s="4" t="s">
        <v>883</v>
      </c>
      <c r="F446" s="4" t="s">
        <v>17</v>
      </c>
      <c r="G446" s="4" t="s">
        <v>18</v>
      </c>
      <c r="H446" s="4" t="s">
        <v>3304</v>
      </c>
      <c r="I446" s="4" t="s">
        <v>884</v>
      </c>
      <c r="J446" s="4" t="s">
        <v>20</v>
      </c>
      <c r="K446" s="28" t="s">
        <v>21</v>
      </c>
      <c r="L446" s="28">
        <v>237</v>
      </c>
      <c r="M446" s="4">
        <v>0</v>
      </c>
      <c r="N446" s="5">
        <v>45349</v>
      </c>
      <c r="O446" s="11">
        <v>45632</v>
      </c>
      <c r="P446" s="6">
        <f t="shared" ca="1" si="19"/>
        <v>45876</v>
      </c>
      <c r="Q446" s="7" t="str">
        <f t="shared" ca="1" si="20"/>
        <v>1 ano(s)</v>
      </c>
      <c r="R446" s="9">
        <f ca="1">IFERROR(_xlfn.DAYS(Tabela27271516583029313531213[[#This Row],[DIA HOJE]],Tabela27271516583029313531213[[#This Row],[Data Última Compra]]),"0")</f>
        <v>244</v>
      </c>
      <c r="S446" s="8" t="str">
        <f>IF(OR(J446="-",J446=0),"NUNCA COMPROU",
IF(AND(J446&gt;=1,J446&lt;=30),"&lt;=30 DIAS",
IF(AND(J446&gt;=1,J446&lt;=45),"45 DIAS",
IF(AND(J446&gt;=1,J446&lt;=60),"60 DIAS",
IF(AND(J446&gt;=1,J446&lt;=90),"90 DIAS",
"ACIMA DE 90 DIAS")))))</f>
        <v>ACIMA DE 90 DIAS</v>
      </c>
      <c r="T446" s="9" t="str">
        <f>UPPER(TEXT(Tabela27271516583029313531213[[#This Row],[Data de Cadastro]],"MMMM"))</f>
        <v>FEVEREIRO</v>
      </c>
      <c r="U446" s="9" t="str">
        <f>UPPER(TEXT(Tabela27271516583029313531213[[#This Row],[Data de Cadastro]],"AAAA"))</f>
        <v>2024</v>
      </c>
      <c r="V446" s="9" t="str">
        <f>UPPER(TEXT(Tabela27271516583029313531213[[#This Row],[Data Última Compra]],"MMM/AAA"))</f>
        <v>DEZ/2024</v>
      </c>
    </row>
    <row r="447" spans="1:22" x14ac:dyDescent="0.25">
      <c r="A447" s="3">
        <f t="shared" si="18"/>
        <v>1</v>
      </c>
      <c r="B447" s="3" t="s">
        <v>3972</v>
      </c>
      <c r="C447" s="4" t="s">
        <v>2857</v>
      </c>
      <c r="D447" s="4">
        <v>945921</v>
      </c>
      <c r="E447" s="4" t="s">
        <v>885</v>
      </c>
      <c r="F447" s="4" t="s">
        <v>17</v>
      </c>
      <c r="G447" s="4" t="s">
        <v>18</v>
      </c>
      <c r="H447" s="4" t="s">
        <v>3305</v>
      </c>
      <c r="I447" s="4" t="s">
        <v>886</v>
      </c>
      <c r="J447" s="4" t="s">
        <v>40</v>
      </c>
      <c r="K447" s="28" t="s">
        <v>59</v>
      </c>
      <c r="L447" s="28">
        <v>59</v>
      </c>
      <c r="M447" s="4">
        <v>1</v>
      </c>
      <c r="N447" s="5">
        <v>45350</v>
      </c>
      <c r="O447" s="11">
        <v>45810</v>
      </c>
      <c r="P447" s="6">
        <f t="shared" ca="1" si="19"/>
        <v>45876</v>
      </c>
      <c r="Q447" s="7" t="str">
        <f t="shared" ca="1" si="20"/>
        <v>1 ano(s)</v>
      </c>
      <c r="R447" s="9">
        <f ca="1">IFERROR(_xlfn.DAYS(Tabela27271516583029313531213[[#This Row],[DIA HOJE]],Tabela27271516583029313531213[[#This Row],[Data Última Compra]]),"0")</f>
        <v>66</v>
      </c>
      <c r="S447" s="8" t="str">
        <f>IF(OR(J447="-",J447=0),"NUNCA COMPROU",
IF(AND(J447&gt;=1,J447&lt;=30),"&lt;=30 DIAS",
IF(AND(J447&gt;=1,J447&lt;=45),"45 DIAS",
IF(AND(J447&gt;=1,J447&lt;=60),"60 DIAS",
IF(AND(J447&gt;=1,J447&lt;=90),"90 DIAS",
"ACIMA DE 90 DIAS")))))</f>
        <v>ACIMA DE 90 DIAS</v>
      </c>
      <c r="T447" s="9" t="str">
        <f>UPPER(TEXT(Tabela27271516583029313531213[[#This Row],[Data de Cadastro]],"MMMM"))</f>
        <v>FEVEREIRO</v>
      </c>
      <c r="U447" s="9" t="str">
        <f>UPPER(TEXT(Tabela27271516583029313531213[[#This Row],[Data de Cadastro]],"AAAA"))</f>
        <v>2024</v>
      </c>
      <c r="V447" s="9" t="str">
        <f>UPPER(TEXT(Tabela27271516583029313531213[[#This Row],[Data Última Compra]],"MMM/AAA"))</f>
        <v>JUN/2025</v>
      </c>
    </row>
    <row r="448" spans="1:22" x14ac:dyDescent="0.25">
      <c r="A448" s="3">
        <f t="shared" si="18"/>
        <v>2</v>
      </c>
      <c r="B448" s="3" t="s">
        <v>3972</v>
      </c>
      <c r="C448" s="4" t="s">
        <v>2853</v>
      </c>
      <c r="D448" s="4">
        <v>945923</v>
      </c>
      <c r="E448" s="4" t="s">
        <v>887</v>
      </c>
      <c r="F448" s="4" t="s">
        <v>17</v>
      </c>
      <c r="G448" s="4" t="s">
        <v>18</v>
      </c>
      <c r="H448" s="4" t="s">
        <v>3306</v>
      </c>
      <c r="I448" s="4" t="s">
        <v>624</v>
      </c>
      <c r="J448" s="4" t="s">
        <v>40</v>
      </c>
      <c r="K448" s="28" t="s">
        <v>46</v>
      </c>
      <c r="L448" s="28">
        <v>64</v>
      </c>
      <c r="M448" s="4">
        <v>2</v>
      </c>
      <c r="N448" s="5">
        <v>45350</v>
      </c>
      <c r="O448" s="10">
        <v>45805</v>
      </c>
      <c r="P448" s="6">
        <f t="shared" ca="1" si="19"/>
        <v>45876</v>
      </c>
      <c r="Q448" s="7" t="str">
        <f t="shared" ca="1" si="20"/>
        <v>1 ano(s)</v>
      </c>
      <c r="R448" s="9">
        <f ca="1">IFERROR(_xlfn.DAYS(Tabela27271516583029313531213[[#This Row],[DIA HOJE]],Tabela27271516583029313531213[[#This Row],[Data Última Compra]]),"0")</f>
        <v>71</v>
      </c>
      <c r="S448" s="8" t="str">
        <f>IF(OR(J448="-",J448=0),"NUNCA COMPROU",
IF(AND(J448&gt;=1,J448&lt;=30),"&lt;=30 DIAS",
IF(AND(J448&gt;=1,J448&lt;=45),"45 DIAS",
IF(AND(J448&gt;=1,J448&lt;=60),"60 DIAS",
IF(AND(J448&gt;=1,J448&lt;=90),"90 DIAS",
"ACIMA DE 90 DIAS")))))</f>
        <v>ACIMA DE 90 DIAS</v>
      </c>
      <c r="T448" s="9" t="str">
        <f>UPPER(TEXT(Tabela27271516583029313531213[[#This Row],[Data de Cadastro]],"MMMM"))</f>
        <v>FEVEREIRO</v>
      </c>
      <c r="U448" s="9" t="str">
        <f>UPPER(TEXT(Tabela27271516583029313531213[[#This Row],[Data de Cadastro]],"AAAA"))</f>
        <v>2024</v>
      </c>
      <c r="V448" s="9" t="str">
        <f>UPPER(TEXT(Tabela27271516583029313531213[[#This Row],[Data Última Compra]],"MMM/AAA"))</f>
        <v>MAI/2025</v>
      </c>
    </row>
    <row r="449" spans="1:22" x14ac:dyDescent="0.25">
      <c r="A449" s="3">
        <f t="shared" si="18"/>
        <v>0</v>
      </c>
      <c r="B449" s="3" t="s">
        <v>3972</v>
      </c>
      <c r="C449" s="4" t="s">
        <v>2847</v>
      </c>
      <c r="D449" s="4">
        <v>945932</v>
      </c>
      <c r="E449" s="4" t="s">
        <v>888</v>
      </c>
      <c r="F449" s="4" t="s">
        <v>17</v>
      </c>
      <c r="G449" s="4" t="s">
        <v>18</v>
      </c>
      <c r="H449" s="4" t="s">
        <v>3307</v>
      </c>
      <c r="I449" s="4" t="s">
        <v>889</v>
      </c>
      <c r="J449" s="4" t="s">
        <v>231</v>
      </c>
      <c r="K449" s="28" t="s">
        <v>77</v>
      </c>
      <c r="L449" s="28">
        <v>153</v>
      </c>
      <c r="M449" s="4">
        <v>0</v>
      </c>
      <c r="N449" s="5">
        <v>45350</v>
      </c>
      <c r="O449" s="11">
        <v>45716</v>
      </c>
      <c r="P449" s="6">
        <f t="shared" ca="1" si="19"/>
        <v>45876</v>
      </c>
      <c r="Q449" s="7" t="str">
        <f t="shared" ca="1" si="20"/>
        <v>1 ano(s)</v>
      </c>
      <c r="R449" s="9">
        <f ca="1">IFERROR(_xlfn.DAYS(Tabela27271516583029313531213[[#This Row],[DIA HOJE]],Tabela27271516583029313531213[[#This Row],[Data Última Compra]]),"0")</f>
        <v>160</v>
      </c>
      <c r="S449" s="8" t="str">
        <f>IF(OR(J449="-",J449=0),"NUNCA COMPROU",
IF(AND(J449&gt;=1,J449&lt;=30),"&lt;=30 DIAS",
IF(AND(J449&gt;=1,J449&lt;=45),"45 DIAS",
IF(AND(J449&gt;=1,J449&lt;=60),"60 DIAS",
IF(AND(J449&gt;=1,J449&lt;=90),"90 DIAS",
"ACIMA DE 90 DIAS")))))</f>
        <v>ACIMA DE 90 DIAS</v>
      </c>
      <c r="T449" s="9" t="str">
        <f>UPPER(TEXT(Tabela27271516583029313531213[[#This Row],[Data de Cadastro]],"MMMM"))</f>
        <v>FEVEREIRO</v>
      </c>
      <c r="U449" s="9" t="str">
        <f>UPPER(TEXT(Tabela27271516583029313531213[[#This Row],[Data de Cadastro]],"AAAA"))</f>
        <v>2024</v>
      </c>
      <c r="V449" s="9" t="str">
        <f>UPPER(TEXT(Tabela27271516583029313531213[[#This Row],[Data Última Compra]],"MMM/AAA"))</f>
        <v>FEV/2025</v>
      </c>
    </row>
    <row r="450" spans="1:22" x14ac:dyDescent="0.25">
      <c r="A450" s="3">
        <f t="shared" ref="A450:A513" si="21">IF(M450&gt;=3,"&gt;=3",M450)</f>
        <v>0</v>
      </c>
      <c r="B450" s="3" t="s">
        <v>3972</v>
      </c>
      <c r="C450" s="4" t="s">
        <v>2847</v>
      </c>
      <c r="D450" s="4">
        <v>946648</v>
      </c>
      <c r="E450" s="4" t="s">
        <v>890</v>
      </c>
      <c r="F450" s="4" t="s">
        <v>17</v>
      </c>
      <c r="G450" s="4" t="s">
        <v>18</v>
      </c>
      <c r="H450" s="4" t="s">
        <v>3308</v>
      </c>
      <c r="I450" s="4" t="s">
        <v>363</v>
      </c>
      <c r="J450" s="4" t="s">
        <v>67</v>
      </c>
      <c r="K450" s="28" t="s">
        <v>59</v>
      </c>
      <c r="L450" s="28">
        <v>258</v>
      </c>
      <c r="M450" s="4">
        <v>0</v>
      </c>
      <c r="N450" s="5">
        <v>45351</v>
      </c>
      <c r="O450" s="10">
        <v>45611</v>
      </c>
      <c r="P450" s="6">
        <f t="shared" ref="P450:P513" ca="1" si="22">TODAY()</f>
        <v>45876</v>
      </c>
      <c r="Q450" s="7" t="str">
        <f t="shared" ref="Q450:Q513" ca="1" si="23">IF(_xlfn.DAYS(P450,N450) = 0, "Abriu a menos de 1 semana",
IF(_xlfn.DAYS(P450,N450) &lt; 360, "Menos de um ano",
ROUND(_xlfn.DAYS(P450,N450) / 360, 0) &amp; " ano(s)"))</f>
        <v>1 ano(s)</v>
      </c>
      <c r="R450" s="9">
        <f ca="1">IFERROR(_xlfn.DAYS(Tabela27271516583029313531213[[#This Row],[DIA HOJE]],Tabela27271516583029313531213[[#This Row],[Data Última Compra]]),"0")</f>
        <v>265</v>
      </c>
      <c r="S450" s="8" t="str">
        <f>IF(OR(J450="-",J450=0),"NUNCA COMPROU",
IF(AND(J450&gt;=1,J450&lt;=30),"&lt;=30 DIAS",
IF(AND(J450&gt;=1,J450&lt;=45),"45 DIAS",
IF(AND(J450&gt;=1,J450&lt;=60),"60 DIAS",
IF(AND(J450&gt;=1,J450&lt;=90),"90 DIAS",
"ACIMA DE 90 DIAS")))))</f>
        <v>ACIMA DE 90 DIAS</v>
      </c>
      <c r="T450" s="9" t="str">
        <f>UPPER(TEXT(Tabela27271516583029313531213[[#This Row],[Data de Cadastro]],"MMMM"))</f>
        <v>FEVEREIRO</v>
      </c>
      <c r="U450" s="9" t="str">
        <f>UPPER(TEXT(Tabela27271516583029313531213[[#This Row],[Data de Cadastro]],"AAAA"))</f>
        <v>2024</v>
      </c>
      <c r="V450" s="9" t="str">
        <f>UPPER(TEXT(Tabela27271516583029313531213[[#This Row],[Data Última Compra]],"MMM/AAA"))</f>
        <v>NOV/2024</v>
      </c>
    </row>
    <row r="451" spans="1:22" x14ac:dyDescent="0.25">
      <c r="A451" s="3" t="str">
        <f t="shared" si="21"/>
        <v>&gt;=3</v>
      </c>
      <c r="B451" s="3" t="s">
        <v>3972</v>
      </c>
      <c r="C451" s="4" t="s">
        <v>2849</v>
      </c>
      <c r="D451" s="4">
        <v>946663</v>
      </c>
      <c r="E451" s="4" t="s">
        <v>891</v>
      </c>
      <c r="F451" s="4" t="s">
        <v>17</v>
      </c>
      <c r="G451" s="4" t="s">
        <v>18</v>
      </c>
      <c r="H451" s="4" t="s">
        <v>3309</v>
      </c>
      <c r="I451" s="4" t="s">
        <v>892</v>
      </c>
      <c r="J451" s="4" t="s">
        <v>36</v>
      </c>
      <c r="K451" s="28" t="s">
        <v>73</v>
      </c>
      <c r="L451" s="28">
        <v>7</v>
      </c>
      <c r="M451" s="4">
        <v>4</v>
      </c>
      <c r="N451" s="5">
        <v>45351</v>
      </c>
      <c r="O451" s="11">
        <v>45862</v>
      </c>
      <c r="P451" s="6">
        <f t="shared" ca="1" si="22"/>
        <v>45876</v>
      </c>
      <c r="Q451" s="7" t="str">
        <f t="shared" ca="1" si="23"/>
        <v>1 ano(s)</v>
      </c>
      <c r="R451" s="9">
        <f ca="1">IFERROR(_xlfn.DAYS(Tabela27271516583029313531213[[#This Row],[DIA HOJE]],Tabela27271516583029313531213[[#This Row],[Data Última Compra]]),"0")</f>
        <v>14</v>
      </c>
      <c r="S451" s="8" t="str">
        <f>IF(OR(J451="-",J451=0),"NUNCA COMPROU",
IF(AND(J451&gt;=1,J451&lt;=30),"&lt;=30 DIAS",
IF(AND(J451&gt;=1,J451&lt;=45),"45 DIAS",
IF(AND(J451&gt;=1,J451&lt;=60),"60 DIAS",
IF(AND(J451&gt;=1,J451&lt;=90),"90 DIAS",
"ACIMA DE 90 DIAS")))))</f>
        <v>ACIMA DE 90 DIAS</v>
      </c>
      <c r="T451" s="9" t="str">
        <f>UPPER(TEXT(Tabela27271516583029313531213[[#This Row],[Data de Cadastro]],"MMMM"))</f>
        <v>FEVEREIRO</v>
      </c>
      <c r="U451" s="9" t="str">
        <f>UPPER(TEXT(Tabela27271516583029313531213[[#This Row],[Data de Cadastro]],"AAAA"))</f>
        <v>2024</v>
      </c>
      <c r="V451" s="9" t="str">
        <f>UPPER(TEXT(Tabela27271516583029313531213[[#This Row],[Data Última Compra]],"MMM/AAA"))</f>
        <v>JUL/2025</v>
      </c>
    </row>
    <row r="452" spans="1:22" x14ac:dyDescent="0.25">
      <c r="A452" s="3">
        <f t="shared" si="21"/>
        <v>0</v>
      </c>
      <c r="B452" s="3" t="s">
        <v>3972</v>
      </c>
      <c r="C452" s="4" t="s">
        <v>2847</v>
      </c>
      <c r="D452" s="4">
        <v>946812</v>
      </c>
      <c r="E452" s="4" t="s">
        <v>893</v>
      </c>
      <c r="F452" s="4" t="s">
        <v>17</v>
      </c>
      <c r="G452" s="4" t="s">
        <v>18</v>
      </c>
      <c r="H452" s="4" t="s">
        <v>3310</v>
      </c>
      <c r="I452" s="4" t="s">
        <v>894</v>
      </c>
      <c r="J452" s="4" t="s">
        <v>67</v>
      </c>
      <c r="K452" s="28" t="s">
        <v>59</v>
      </c>
      <c r="L452" s="28">
        <v>120</v>
      </c>
      <c r="M452" s="4">
        <v>0</v>
      </c>
      <c r="N452" s="5">
        <v>45351</v>
      </c>
      <c r="O452" s="11">
        <v>45749</v>
      </c>
      <c r="P452" s="6">
        <f t="shared" ca="1" si="22"/>
        <v>45876</v>
      </c>
      <c r="Q452" s="7" t="str">
        <f t="shared" ca="1" si="23"/>
        <v>1 ano(s)</v>
      </c>
      <c r="R452" s="9">
        <f ca="1">IFERROR(_xlfn.DAYS(Tabela27271516583029313531213[[#This Row],[DIA HOJE]],Tabela27271516583029313531213[[#This Row],[Data Última Compra]]),"0")</f>
        <v>127</v>
      </c>
      <c r="S452" s="8" t="str">
        <f>IF(OR(J452="-",J452=0),"NUNCA COMPROU",
IF(AND(J452&gt;=1,J452&lt;=30),"&lt;=30 DIAS",
IF(AND(J452&gt;=1,J452&lt;=45),"45 DIAS",
IF(AND(J452&gt;=1,J452&lt;=60),"60 DIAS",
IF(AND(J452&gt;=1,J452&lt;=90),"90 DIAS",
"ACIMA DE 90 DIAS")))))</f>
        <v>ACIMA DE 90 DIAS</v>
      </c>
      <c r="T452" s="9" t="str">
        <f>UPPER(TEXT(Tabela27271516583029313531213[[#This Row],[Data de Cadastro]],"MMMM"))</f>
        <v>FEVEREIRO</v>
      </c>
      <c r="U452" s="9" t="str">
        <f>UPPER(TEXT(Tabela27271516583029313531213[[#This Row],[Data de Cadastro]],"AAAA"))</f>
        <v>2024</v>
      </c>
      <c r="V452" s="9" t="str">
        <f>UPPER(TEXT(Tabela27271516583029313531213[[#This Row],[Data Última Compra]],"MMM/AAA"))</f>
        <v>ABR/2025</v>
      </c>
    </row>
    <row r="453" spans="1:22" x14ac:dyDescent="0.25">
      <c r="A453" s="3">
        <f t="shared" si="21"/>
        <v>0</v>
      </c>
      <c r="B453" s="3" t="s">
        <v>3972</v>
      </c>
      <c r="C453" s="4" t="s">
        <v>2847</v>
      </c>
      <c r="D453" s="4">
        <v>946813</v>
      </c>
      <c r="E453" s="4" t="s">
        <v>895</v>
      </c>
      <c r="F453" s="4" t="s">
        <v>55</v>
      </c>
      <c r="G453" s="4" t="s">
        <v>128</v>
      </c>
      <c r="H453" s="4" t="s">
        <v>3311</v>
      </c>
      <c r="I453" s="4" t="s">
        <v>896</v>
      </c>
      <c r="J453" s="4" t="s">
        <v>40</v>
      </c>
      <c r="K453" s="28" t="s">
        <v>25</v>
      </c>
      <c r="L453" s="28">
        <v>420</v>
      </c>
      <c r="M453" s="4">
        <v>0</v>
      </c>
      <c r="N453" s="5">
        <v>45351</v>
      </c>
      <c r="O453" s="10">
        <v>45449</v>
      </c>
      <c r="P453" s="6">
        <f t="shared" ca="1" si="22"/>
        <v>45876</v>
      </c>
      <c r="Q453" s="7" t="str">
        <f t="shared" ca="1" si="23"/>
        <v>1 ano(s)</v>
      </c>
      <c r="R453" s="9">
        <f ca="1">IFERROR(_xlfn.DAYS(Tabela27271516583029313531213[[#This Row],[DIA HOJE]],Tabela27271516583029313531213[[#This Row],[Data Última Compra]]),"0")</f>
        <v>427</v>
      </c>
      <c r="S453" s="8" t="str">
        <f>IF(OR(J453="-",J453=0),"NUNCA COMPROU",
IF(AND(J453&gt;=1,J453&lt;=30),"&lt;=30 DIAS",
IF(AND(J453&gt;=1,J453&lt;=45),"45 DIAS",
IF(AND(J453&gt;=1,J453&lt;=60),"60 DIAS",
IF(AND(J453&gt;=1,J453&lt;=90),"90 DIAS",
"ACIMA DE 90 DIAS")))))</f>
        <v>ACIMA DE 90 DIAS</v>
      </c>
      <c r="T453" s="9" t="str">
        <f>UPPER(TEXT(Tabela27271516583029313531213[[#This Row],[Data de Cadastro]],"MMMM"))</f>
        <v>FEVEREIRO</v>
      </c>
      <c r="U453" s="9" t="str">
        <f>UPPER(TEXT(Tabela27271516583029313531213[[#This Row],[Data de Cadastro]],"AAAA"))</f>
        <v>2024</v>
      </c>
      <c r="V453" s="9" t="str">
        <f>UPPER(TEXT(Tabela27271516583029313531213[[#This Row],[Data Última Compra]],"MMM/AAA"))</f>
        <v>JUN/2024</v>
      </c>
    </row>
    <row r="454" spans="1:22" x14ac:dyDescent="0.25">
      <c r="A454" s="3">
        <f t="shared" si="21"/>
        <v>0</v>
      </c>
      <c r="B454" s="3" t="s">
        <v>3972</v>
      </c>
      <c r="C454" s="4" t="s">
        <v>2847</v>
      </c>
      <c r="D454" s="4">
        <v>947741</v>
      </c>
      <c r="E454" s="4" t="s">
        <v>897</v>
      </c>
      <c r="F454" s="4" t="s">
        <v>17</v>
      </c>
      <c r="G454" s="4" t="s">
        <v>18</v>
      </c>
      <c r="H454" s="4" t="s">
        <v>3312</v>
      </c>
      <c r="I454" s="4" t="s">
        <v>898</v>
      </c>
      <c r="J454" s="4" t="s">
        <v>40</v>
      </c>
      <c r="K454" s="28" t="s">
        <v>77</v>
      </c>
      <c r="L454" s="28">
        <v>92</v>
      </c>
      <c r="M454" s="4">
        <v>0</v>
      </c>
      <c r="N454" s="5">
        <v>45352</v>
      </c>
      <c r="O454" s="10">
        <v>45777</v>
      </c>
      <c r="P454" s="6">
        <f t="shared" ca="1" si="22"/>
        <v>45876</v>
      </c>
      <c r="Q454" s="7" t="str">
        <f t="shared" ca="1" si="23"/>
        <v>1 ano(s)</v>
      </c>
      <c r="R454" s="9">
        <f ca="1">IFERROR(_xlfn.DAYS(Tabela27271516583029313531213[[#This Row],[DIA HOJE]],Tabela27271516583029313531213[[#This Row],[Data Última Compra]]),"0")</f>
        <v>99</v>
      </c>
      <c r="S454" s="8" t="str">
        <f>IF(OR(J454="-",J454=0),"NUNCA COMPROU",
IF(AND(J454&gt;=1,J454&lt;=30),"&lt;=30 DIAS",
IF(AND(J454&gt;=1,J454&lt;=45),"45 DIAS",
IF(AND(J454&gt;=1,J454&lt;=60),"60 DIAS",
IF(AND(J454&gt;=1,J454&lt;=90),"90 DIAS",
"ACIMA DE 90 DIAS")))))</f>
        <v>ACIMA DE 90 DIAS</v>
      </c>
      <c r="T454" s="9" t="str">
        <f>UPPER(TEXT(Tabela27271516583029313531213[[#This Row],[Data de Cadastro]],"MMMM"))</f>
        <v>MARÇO</v>
      </c>
      <c r="U454" s="9" t="str">
        <f>UPPER(TEXT(Tabela27271516583029313531213[[#This Row],[Data de Cadastro]],"AAAA"))</f>
        <v>2024</v>
      </c>
      <c r="V454" s="9" t="str">
        <f>UPPER(TEXT(Tabela27271516583029313531213[[#This Row],[Data Última Compra]],"MMM/AAA"))</f>
        <v>ABR/2025</v>
      </c>
    </row>
    <row r="455" spans="1:22" x14ac:dyDescent="0.25">
      <c r="A455" s="3">
        <f t="shared" si="21"/>
        <v>1</v>
      </c>
      <c r="B455" s="3" t="s">
        <v>3972</v>
      </c>
      <c r="C455" s="4" t="s">
        <v>2857</v>
      </c>
      <c r="D455" s="4">
        <v>951390</v>
      </c>
      <c r="E455" s="4" t="s">
        <v>899</v>
      </c>
      <c r="F455" s="4" t="s">
        <v>17</v>
      </c>
      <c r="G455" s="4" t="s">
        <v>18</v>
      </c>
      <c r="H455" s="4" t="s">
        <v>3313</v>
      </c>
      <c r="I455" s="4" t="s">
        <v>900</v>
      </c>
      <c r="J455" s="4" t="s">
        <v>24</v>
      </c>
      <c r="K455" s="28" t="s">
        <v>25</v>
      </c>
      <c r="L455" s="28">
        <v>56</v>
      </c>
      <c r="M455" s="4">
        <v>1</v>
      </c>
      <c r="N455" s="5">
        <v>45355</v>
      </c>
      <c r="O455" s="10">
        <v>45813</v>
      </c>
      <c r="P455" s="6">
        <f t="shared" ca="1" si="22"/>
        <v>45876</v>
      </c>
      <c r="Q455" s="7" t="str">
        <f t="shared" ca="1" si="23"/>
        <v>1 ano(s)</v>
      </c>
      <c r="R455" s="9">
        <f ca="1">IFERROR(_xlfn.DAYS(Tabela27271516583029313531213[[#This Row],[DIA HOJE]],Tabela27271516583029313531213[[#This Row],[Data Última Compra]]),"0")</f>
        <v>63</v>
      </c>
      <c r="S455" s="8" t="str">
        <f>IF(OR(J455="-",J455=0),"NUNCA COMPROU",
IF(AND(J455&gt;=1,J455&lt;=30),"&lt;=30 DIAS",
IF(AND(J455&gt;=1,J455&lt;=45),"45 DIAS",
IF(AND(J455&gt;=1,J455&lt;=60),"60 DIAS",
IF(AND(J455&gt;=1,J455&lt;=90),"90 DIAS",
"ACIMA DE 90 DIAS")))))</f>
        <v>ACIMA DE 90 DIAS</v>
      </c>
      <c r="T455" s="9" t="str">
        <f>UPPER(TEXT(Tabela27271516583029313531213[[#This Row],[Data de Cadastro]],"MMMM"))</f>
        <v>MARÇO</v>
      </c>
      <c r="U455" s="9" t="str">
        <f>UPPER(TEXT(Tabela27271516583029313531213[[#This Row],[Data de Cadastro]],"AAAA"))</f>
        <v>2024</v>
      </c>
      <c r="V455" s="9" t="str">
        <f>UPPER(TEXT(Tabela27271516583029313531213[[#This Row],[Data Última Compra]],"MMM/AAA"))</f>
        <v>JUN/2025</v>
      </c>
    </row>
    <row r="456" spans="1:22" x14ac:dyDescent="0.25">
      <c r="A456" s="3">
        <f t="shared" si="21"/>
        <v>0</v>
      </c>
      <c r="B456" s="3" t="s">
        <v>3972</v>
      </c>
      <c r="C456" s="4" t="s">
        <v>2847</v>
      </c>
      <c r="D456" s="4">
        <v>951393</v>
      </c>
      <c r="E456" s="4" t="s">
        <v>901</v>
      </c>
      <c r="F456" s="4" t="s">
        <v>55</v>
      </c>
      <c r="G456" s="4" t="s">
        <v>65</v>
      </c>
      <c r="H456" s="4" t="s">
        <v>3314</v>
      </c>
      <c r="I456" s="4" t="s">
        <v>902</v>
      </c>
      <c r="J456" s="4" t="s">
        <v>339</v>
      </c>
      <c r="K456" s="28" t="s">
        <v>46</v>
      </c>
      <c r="L456" s="28">
        <v>308</v>
      </c>
      <c r="M456" s="4">
        <v>0</v>
      </c>
      <c r="N456" s="5">
        <v>45355</v>
      </c>
      <c r="O456" s="11">
        <v>45561</v>
      </c>
      <c r="P456" s="6">
        <f t="shared" ca="1" si="22"/>
        <v>45876</v>
      </c>
      <c r="Q456" s="7" t="str">
        <f t="shared" ca="1" si="23"/>
        <v>1 ano(s)</v>
      </c>
      <c r="R456" s="9">
        <f ca="1">IFERROR(_xlfn.DAYS(Tabela27271516583029313531213[[#This Row],[DIA HOJE]],Tabela27271516583029313531213[[#This Row],[Data Última Compra]]),"0")</f>
        <v>315</v>
      </c>
      <c r="S456" s="8" t="str">
        <f>IF(OR(J456="-",J456=0),"NUNCA COMPROU",
IF(AND(J456&gt;=1,J456&lt;=30),"&lt;=30 DIAS",
IF(AND(J456&gt;=1,J456&lt;=45),"45 DIAS",
IF(AND(J456&gt;=1,J456&lt;=60),"60 DIAS",
IF(AND(J456&gt;=1,J456&lt;=90),"90 DIAS",
"ACIMA DE 90 DIAS")))))</f>
        <v>ACIMA DE 90 DIAS</v>
      </c>
      <c r="T456" s="9" t="str">
        <f>UPPER(TEXT(Tabela27271516583029313531213[[#This Row],[Data de Cadastro]],"MMMM"))</f>
        <v>MARÇO</v>
      </c>
      <c r="U456" s="9" t="str">
        <f>UPPER(TEXT(Tabela27271516583029313531213[[#This Row],[Data de Cadastro]],"AAAA"))</f>
        <v>2024</v>
      </c>
      <c r="V456" s="9" t="str">
        <f>UPPER(TEXT(Tabela27271516583029313531213[[#This Row],[Data Última Compra]],"MMM/AAA"))</f>
        <v>SET/2024</v>
      </c>
    </row>
    <row r="457" spans="1:22" x14ac:dyDescent="0.25">
      <c r="A457" s="3">
        <f t="shared" si="21"/>
        <v>0</v>
      </c>
      <c r="B457" s="3" t="s">
        <v>3972</v>
      </c>
      <c r="C457" s="4" t="s">
        <v>2847</v>
      </c>
      <c r="D457" s="4">
        <v>951421</v>
      </c>
      <c r="E457" s="4" t="s">
        <v>903</v>
      </c>
      <c r="F457" s="4" t="s">
        <v>17</v>
      </c>
      <c r="G457" s="4" t="s">
        <v>18</v>
      </c>
      <c r="H457" s="4" t="s">
        <v>3315</v>
      </c>
      <c r="I457" s="4" t="s">
        <v>904</v>
      </c>
      <c r="J457" s="4" t="s">
        <v>40</v>
      </c>
      <c r="K457" s="28" t="s">
        <v>46</v>
      </c>
      <c r="L457" s="28">
        <v>99</v>
      </c>
      <c r="M457" s="4">
        <v>0</v>
      </c>
      <c r="N457" s="5">
        <v>45355</v>
      </c>
      <c r="O457" s="10">
        <v>45770</v>
      </c>
      <c r="P457" s="6">
        <f t="shared" ca="1" si="22"/>
        <v>45876</v>
      </c>
      <c r="Q457" s="7" t="str">
        <f t="shared" ca="1" si="23"/>
        <v>1 ano(s)</v>
      </c>
      <c r="R457" s="9">
        <f ca="1">IFERROR(_xlfn.DAYS(Tabela27271516583029313531213[[#This Row],[DIA HOJE]],Tabela27271516583029313531213[[#This Row],[Data Última Compra]]),"0")</f>
        <v>106</v>
      </c>
      <c r="S457" s="8" t="str">
        <f>IF(OR(J457="-",J457=0),"NUNCA COMPROU",
IF(AND(J457&gt;=1,J457&lt;=30),"&lt;=30 DIAS",
IF(AND(J457&gt;=1,J457&lt;=45),"45 DIAS",
IF(AND(J457&gt;=1,J457&lt;=60),"60 DIAS",
IF(AND(J457&gt;=1,J457&lt;=90),"90 DIAS",
"ACIMA DE 90 DIAS")))))</f>
        <v>ACIMA DE 90 DIAS</v>
      </c>
      <c r="T457" s="9" t="str">
        <f>UPPER(TEXT(Tabela27271516583029313531213[[#This Row],[Data de Cadastro]],"MMMM"))</f>
        <v>MARÇO</v>
      </c>
      <c r="U457" s="9" t="str">
        <f>UPPER(TEXT(Tabela27271516583029313531213[[#This Row],[Data de Cadastro]],"AAAA"))</f>
        <v>2024</v>
      </c>
      <c r="V457" s="9" t="str">
        <f>UPPER(TEXT(Tabela27271516583029313531213[[#This Row],[Data Última Compra]],"MMM/AAA"))</f>
        <v>ABR/2025</v>
      </c>
    </row>
    <row r="458" spans="1:22" x14ac:dyDescent="0.25">
      <c r="A458" s="3">
        <f t="shared" si="21"/>
        <v>2</v>
      </c>
      <c r="B458" s="3" t="s">
        <v>3972</v>
      </c>
      <c r="C458" s="4" t="s">
        <v>2857</v>
      </c>
      <c r="D458" s="4">
        <v>952233</v>
      </c>
      <c r="E458" s="4" t="s">
        <v>905</v>
      </c>
      <c r="F458" s="4" t="s">
        <v>17</v>
      </c>
      <c r="G458" s="4" t="s">
        <v>18</v>
      </c>
      <c r="H458" s="4" t="s">
        <v>3316</v>
      </c>
      <c r="I458" s="4" t="s">
        <v>906</v>
      </c>
      <c r="J458" s="4" t="s">
        <v>20</v>
      </c>
      <c r="K458" s="28" t="s">
        <v>21</v>
      </c>
      <c r="L458" s="28">
        <v>36</v>
      </c>
      <c r="M458" s="4">
        <v>2</v>
      </c>
      <c r="N458" s="5">
        <v>45356</v>
      </c>
      <c r="O458" s="11">
        <v>45833</v>
      </c>
      <c r="P458" s="6">
        <f t="shared" ca="1" si="22"/>
        <v>45876</v>
      </c>
      <c r="Q458" s="7" t="str">
        <f t="shared" ca="1" si="23"/>
        <v>1 ano(s)</v>
      </c>
      <c r="R458" s="9">
        <f ca="1">IFERROR(_xlfn.DAYS(Tabela27271516583029313531213[[#This Row],[DIA HOJE]],Tabela27271516583029313531213[[#This Row],[Data Última Compra]]),"0")</f>
        <v>43</v>
      </c>
      <c r="S458" s="8" t="str">
        <f>IF(OR(J458="-",J458=0),"NUNCA COMPROU",
IF(AND(J458&gt;=1,J458&lt;=30),"&lt;=30 DIAS",
IF(AND(J458&gt;=1,J458&lt;=45),"45 DIAS",
IF(AND(J458&gt;=1,J458&lt;=60),"60 DIAS",
IF(AND(J458&gt;=1,J458&lt;=90),"90 DIAS",
"ACIMA DE 90 DIAS")))))</f>
        <v>ACIMA DE 90 DIAS</v>
      </c>
      <c r="T458" s="9" t="str">
        <f>UPPER(TEXT(Tabela27271516583029313531213[[#This Row],[Data de Cadastro]],"MMMM"))</f>
        <v>MARÇO</v>
      </c>
      <c r="U458" s="9" t="str">
        <f>UPPER(TEXT(Tabela27271516583029313531213[[#This Row],[Data de Cadastro]],"AAAA"))</f>
        <v>2024</v>
      </c>
      <c r="V458" s="9" t="str">
        <f>UPPER(TEXT(Tabela27271516583029313531213[[#This Row],[Data Última Compra]],"MMM/AAA"))</f>
        <v>JUN/2025</v>
      </c>
    </row>
    <row r="459" spans="1:22" x14ac:dyDescent="0.25">
      <c r="A459" s="3">
        <f t="shared" si="21"/>
        <v>0</v>
      </c>
      <c r="B459" s="3" t="s">
        <v>3972</v>
      </c>
      <c r="C459" s="4" t="s">
        <v>2847</v>
      </c>
      <c r="D459" s="4">
        <v>954171</v>
      </c>
      <c r="E459" s="4" t="s">
        <v>908</v>
      </c>
      <c r="F459" s="4" t="s">
        <v>17</v>
      </c>
      <c r="G459" s="4" t="s">
        <v>18</v>
      </c>
      <c r="H459" s="4" t="s">
        <v>3318</v>
      </c>
      <c r="I459" s="4" t="s">
        <v>909</v>
      </c>
      <c r="J459" s="4" t="s">
        <v>359</v>
      </c>
      <c r="K459" s="28" t="s">
        <v>73</v>
      </c>
      <c r="L459" s="28">
        <v>309</v>
      </c>
      <c r="M459" s="4">
        <v>0</v>
      </c>
      <c r="N459" s="5">
        <v>45359</v>
      </c>
      <c r="O459" s="11">
        <v>45560</v>
      </c>
      <c r="P459" s="6">
        <f t="shared" ca="1" si="22"/>
        <v>45876</v>
      </c>
      <c r="Q459" s="7" t="str">
        <f t="shared" ca="1" si="23"/>
        <v>1 ano(s)</v>
      </c>
      <c r="R459" s="9">
        <f ca="1">IFERROR(_xlfn.DAYS(Tabela27271516583029313531213[[#This Row],[DIA HOJE]],Tabela27271516583029313531213[[#This Row],[Data Última Compra]]),"0")</f>
        <v>316</v>
      </c>
      <c r="S459" s="8" t="str">
        <f>IF(OR(J459="-",J459=0),"NUNCA COMPROU",
IF(AND(J459&gt;=1,J459&lt;=30),"&lt;=30 DIAS",
IF(AND(J459&gt;=1,J459&lt;=45),"45 DIAS",
IF(AND(J459&gt;=1,J459&lt;=60),"60 DIAS",
IF(AND(J459&gt;=1,J459&lt;=90),"90 DIAS",
"ACIMA DE 90 DIAS")))))</f>
        <v>ACIMA DE 90 DIAS</v>
      </c>
      <c r="T459" s="9" t="str">
        <f>UPPER(TEXT(Tabela27271516583029313531213[[#This Row],[Data de Cadastro]],"MMMM"))</f>
        <v>MARÇO</v>
      </c>
      <c r="U459" s="9" t="str">
        <f>UPPER(TEXT(Tabela27271516583029313531213[[#This Row],[Data de Cadastro]],"AAAA"))</f>
        <v>2024</v>
      </c>
      <c r="V459" s="9" t="str">
        <f>UPPER(TEXT(Tabela27271516583029313531213[[#This Row],[Data Última Compra]],"MMM/AAA"))</f>
        <v>SET/2024</v>
      </c>
    </row>
    <row r="460" spans="1:22" x14ac:dyDescent="0.25">
      <c r="A460" s="3">
        <f t="shared" si="21"/>
        <v>0</v>
      </c>
      <c r="B460" s="3" t="s">
        <v>3972</v>
      </c>
      <c r="C460" s="4" t="s">
        <v>2847</v>
      </c>
      <c r="D460" s="4">
        <v>954120</v>
      </c>
      <c r="E460" s="4" t="s">
        <v>907</v>
      </c>
      <c r="F460" s="4" t="s">
        <v>17</v>
      </c>
      <c r="G460" s="4" t="s">
        <v>18</v>
      </c>
      <c r="H460" s="4" t="s">
        <v>3317</v>
      </c>
      <c r="I460" s="4" t="s">
        <v>338</v>
      </c>
      <c r="J460" s="4" t="s">
        <v>339</v>
      </c>
      <c r="K460" s="28" t="s">
        <v>77</v>
      </c>
      <c r="L460" s="28">
        <v>307</v>
      </c>
      <c r="M460" s="4">
        <v>0</v>
      </c>
      <c r="N460" s="5">
        <v>45359</v>
      </c>
      <c r="O460" s="10">
        <v>45562</v>
      </c>
      <c r="P460" s="6">
        <f t="shared" ca="1" si="22"/>
        <v>45876</v>
      </c>
      <c r="Q460" s="7" t="str">
        <f t="shared" ca="1" si="23"/>
        <v>1 ano(s)</v>
      </c>
      <c r="R460" s="9">
        <f ca="1">IFERROR(_xlfn.DAYS(Tabela27271516583029313531213[[#This Row],[DIA HOJE]],Tabela27271516583029313531213[[#This Row],[Data Última Compra]]),"0")</f>
        <v>314</v>
      </c>
      <c r="S460" s="8" t="str">
        <f>IF(OR(J460="-",J460=0),"NUNCA COMPROU",
IF(AND(J460&gt;=1,J460&lt;=30),"&lt;=30 DIAS",
IF(AND(J460&gt;=1,J460&lt;=45),"45 DIAS",
IF(AND(J460&gt;=1,J460&lt;=60),"60 DIAS",
IF(AND(J460&gt;=1,J460&lt;=90),"90 DIAS",
"ACIMA DE 90 DIAS")))))</f>
        <v>ACIMA DE 90 DIAS</v>
      </c>
      <c r="T460" s="9" t="str">
        <f>UPPER(TEXT(Tabela27271516583029313531213[[#This Row],[Data de Cadastro]],"MMMM"))</f>
        <v>MARÇO</v>
      </c>
      <c r="U460" s="9" t="str">
        <f>UPPER(TEXT(Tabela27271516583029313531213[[#This Row],[Data de Cadastro]],"AAAA"))</f>
        <v>2024</v>
      </c>
      <c r="V460" s="9" t="str">
        <f>UPPER(TEXT(Tabela27271516583029313531213[[#This Row],[Data Última Compra]],"MMM/AAA"))</f>
        <v>SET/2024</v>
      </c>
    </row>
    <row r="461" spans="1:22" x14ac:dyDescent="0.25">
      <c r="A461" s="3">
        <f t="shared" si="21"/>
        <v>0</v>
      </c>
      <c r="B461" s="3" t="s">
        <v>3972</v>
      </c>
      <c r="C461" s="4" t="s">
        <v>2847</v>
      </c>
      <c r="D461" s="4">
        <v>954183</v>
      </c>
      <c r="E461" s="4" t="s">
        <v>910</v>
      </c>
      <c r="F461" s="4" t="s">
        <v>17</v>
      </c>
      <c r="G461" s="4" t="s">
        <v>18</v>
      </c>
      <c r="H461" s="4" t="s">
        <v>3319</v>
      </c>
      <c r="I461" s="4" t="s">
        <v>911</v>
      </c>
      <c r="J461" s="4" t="s">
        <v>20</v>
      </c>
      <c r="K461" s="28" t="s">
        <v>21</v>
      </c>
      <c r="L461" s="28">
        <v>265</v>
      </c>
      <c r="M461" s="4">
        <v>0</v>
      </c>
      <c r="N461" s="5">
        <v>45359</v>
      </c>
      <c r="O461" s="11">
        <v>45604</v>
      </c>
      <c r="P461" s="6">
        <f t="shared" ca="1" si="22"/>
        <v>45876</v>
      </c>
      <c r="Q461" s="7" t="str">
        <f t="shared" ca="1" si="23"/>
        <v>1 ano(s)</v>
      </c>
      <c r="R461" s="9">
        <f ca="1">IFERROR(_xlfn.DAYS(Tabela27271516583029313531213[[#This Row],[DIA HOJE]],Tabela27271516583029313531213[[#This Row],[Data Última Compra]]),"0")</f>
        <v>272</v>
      </c>
      <c r="S461" s="8" t="str">
        <f>IF(OR(J461="-",J461=0),"NUNCA COMPROU",
IF(AND(J461&gt;=1,J461&lt;=30),"&lt;=30 DIAS",
IF(AND(J461&gt;=1,J461&lt;=45),"45 DIAS",
IF(AND(J461&gt;=1,J461&lt;=60),"60 DIAS",
IF(AND(J461&gt;=1,J461&lt;=90),"90 DIAS",
"ACIMA DE 90 DIAS")))))</f>
        <v>ACIMA DE 90 DIAS</v>
      </c>
      <c r="T461" s="9" t="str">
        <f>UPPER(TEXT(Tabela27271516583029313531213[[#This Row],[Data de Cadastro]],"MMMM"))</f>
        <v>MARÇO</v>
      </c>
      <c r="U461" s="9" t="str">
        <f>UPPER(TEXT(Tabela27271516583029313531213[[#This Row],[Data de Cadastro]],"AAAA"))</f>
        <v>2024</v>
      </c>
      <c r="V461" s="9" t="str">
        <f>UPPER(TEXT(Tabela27271516583029313531213[[#This Row],[Data Última Compra]],"MMM/AAA"))</f>
        <v>NOV/2024</v>
      </c>
    </row>
    <row r="462" spans="1:22" x14ac:dyDescent="0.25">
      <c r="A462" s="3">
        <f t="shared" si="21"/>
        <v>0</v>
      </c>
      <c r="B462" s="3" t="s">
        <v>3972</v>
      </c>
      <c r="C462" s="4" t="s">
        <v>2847</v>
      </c>
      <c r="D462" s="4">
        <v>954416</v>
      </c>
      <c r="E462" s="4" t="s">
        <v>912</v>
      </c>
      <c r="F462" s="4" t="s">
        <v>17</v>
      </c>
      <c r="G462" s="4" t="s">
        <v>18</v>
      </c>
      <c r="H462" s="4" t="s">
        <v>3320</v>
      </c>
      <c r="I462" s="4" t="s">
        <v>913</v>
      </c>
      <c r="J462" s="4" t="s">
        <v>104</v>
      </c>
      <c r="K462" s="28" t="s">
        <v>25</v>
      </c>
      <c r="L462" s="28">
        <v>261</v>
      </c>
      <c r="M462" s="4">
        <v>0</v>
      </c>
      <c r="N462" s="5">
        <v>45362</v>
      </c>
      <c r="O462" s="11">
        <v>45608</v>
      </c>
      <c r="P462" s="6">
        <f t="shared" ca="1" si="22"/>
        <v>45876</v>
      </c>
      <c r="Q462" s="7" t="str">
        <f t="shared" ca="1" si="23"/>
        <v>1 ano(s)</v>
      </c>
      <c r="R462" s="9">
        <f ca="1">IFERROR(_xlfn.DAYS(Tabela27271516583029313531213[[#This Row],[DIA HOJE]],Tabela27271516583029313531213[[#This Row],[Data Última Compra]]),"0")</f>
        <v>268</v>
      </c>
      <c r="S462" s="8" t="str">
        <f>IF(OR(J462="-",J462=0),"NUNCA COMPROU",
IF(AND(J462&gt;=1,J462&lt;=30),"&lt;=30 DIAS",
IF(AND(J462&gt;=1,J462&lt;=45),"45 DIAS",
IF(AND(J462&gt;=1,J462&lt;=60),"60 DIAS",
IF(AND(J462&gt;=1,J462&lt;=90),"90 DIAS",
"ACIMA DE 90 DIAS")))))</f>
        <v>ACIMA DE 90 DIAS</v>
      </c>
      <c r="T462" s="9" t="str">
        <f>UPPER(TEXT(Tabela27271516583029313531213[[#This Row],[Data de Cadastro]],"MMMM"))</f>
        <v>MARÇO</v>
      </c>
      <c r="U462" s="9" t="str">
        <f>UPPER(TEXT(Tabela27271516583029313531213[[#This Row],[Data de Cadastro]],"AAAA"))</f>
        <v>2024</v>
      </c>
      <c r="V462" s="9" t="str">
        <f>UPPER(TEXT(Tabela27271516583029313531213[[#This Row],[Data Última Compra]],"MMM/AAA"))</f>
        <v>NOV/2024</v>
      </c>
    </row>
    <row r="463" spans="1:22" x14ac:dyDescent="0.25">
      <c r="A463" s="3">
        <f t="shared" si="21"/>
        <v>1</v>
      </c>
      <c r="B463" s="3" t="s">
        <v>3972</v>
      </c>
      <c r="C463" s="4" t="s">
        <v>2853</v>
      </c>
      <c r="D463" s="4">
        <v>954417</v>
      </c>
      <c r="E463" s="4" t="s">
        <v>914</v>
      </c>
      <c r="F463" s="4" t="s">
        <v>17</v>
      </c>
      <c r="G463" s="4" t="s">
        <v>18</v>
      </c>
      <c r="H463" s="4" t="s">
        <v>3321</v>
      </c>
      <c r="I463" s="4" t="s">
        <v>915</v>
      </c>
      <c r="J463" s="4" t="s">
        <v>67</v>
      </c>
      <c r="K463" s="28" t="s">
        <v>59</v>
      </c>
      <c r="L463" s="28">
        <v>76</v>
      </c>
      <c r="M463" s="4">
        <v>1</v>
      </c>
      <c r="N463" s="5">
        <v>45362</v>
      </c>
      <c r="O463" s="10">
        <v>45793</v>
      </c>
      <c r="P463" s="6">
        <f t="shared" ca="1" si="22"/>
        <v>45876</v>
      </c>
      <c r="Q463" s="7" t="str">
        <f t="shared" ca="1" si="23"/>
        <v>1 ano(s)</v>
      </c>
      <c r="R463" s="9">
        <f ca="1">IFERROR(_xlfn.DAYS(Tabela27271516583029313531213[[#This Row],[DIA HOJE]],Tabela27271516583029313531213[[#This Row],[Data Última Compra]]),"0")</f>
        <v>83</v>
      </c>
      <c r="S463" s="8" t="str">
        <f>IF(OR(J463="-",J463=0),"NUNCA COMPROU",
IF(AND(J463&gt;=1,J463&lt;=30),"&lt;=30 DIAS",
IF(AND(J463&gt;=1,J463&lt;=45),"45 DIAS",
IF(AND(J463&gt;=1,J463&lt;=60),"60 DIAS",
IF(AND(J463&gt;=1,J463&lt;=90),"90 DIAS",
"ACIMA DE 90 DIAS")))))</f>
        <v>ACIMA DE 90 DIAS</v>
      </c>
      <c r="T463" s="9" t="str">
        <f>UPPER(TEXT(Tabela27271516583029313531213[[#This Row],[Data de Cadastro]],"MMMM"))</f>
        <v>MARÇO</v>
      </c>
      <c r="U463" s="9" t="str">
        <f>UPPER(TEXT(Tabela27271516583029313531213[[#This Row],[Data de Cadastro]],"AAAA"))</f>
        <v>2024</v>
      </c>
      <c r="V463" s="9" t="str">
        <f>UPPER(TEXT(Tabela27271516583029313531213[[#This Row],[Data Última Compra]],"MMM/AAA"))</f>
        <v>MAI/2025</v>
      </c>
    </row>
    <row r="464" spans="1:22" x14ac:dyDescent="0.25">
      <c r="A464" s="3">
        <f t="shared" si="21"/>
        <v>0</v>
      </c>
      <c r="B464" s="3" t="s">
        <v>3972</v>
      </c>
      <c r="C464" s="4" t="s">
        <v>2847</v>
      </c>
      <c r="D464" s="4">
        <v>960053</v>
      </c>
      <c r="E464" s="4" t="s">
        <v>916</v>
      </c>
      <c r="F464" s="4" t="s">
        <v>17</v>
      </c>
      <c r="G464" s="4" t="s">
        <v>18</v>
      </c>
      <c r="H464" s="4" t="s">
        <v>3322</v>
      </c>
      <c r="I464" s="4" t="s">
        <v>917</v>
      </c>
      <c r="J464" s="4" t="s">
        <v>67</v>
      </c>
      <c r="K464" s="28" t="s">
        <v>59</v>
      </c>
      <c r="L464" s="28">
        <v>318</v>
      </c>
      <c r="M464" s="4">
        <v>0</v>
      </c>
      <c r="N464" s="5">
        <v>45363</v>
      </c>
      <c r="O464" s="11">
        <v>45551</v>
      </c>
      <c r="P464" s="6">
        <f t="shared" ca="1" si="22"/>
        <v>45876</v>
      </c>
      <c r="Q464" s="7" t="str">
        <f t="shared" ca="1" si="23"/>
        <v>1 ano(s)</v>
      </c>
      <c r="R464" s="9">
        <f ca="1">IFERROR(_xlfn.DAYS(Tabela27271516583029313531213[[#This Row],[DIA HOJE]],Tabela27271516583029313531213[[#This Row],[Data Última Compra]]),"0")</f>
        <v>325</v>
      </c>
      <c r="S464" s="8" t="str">
        <f>IF(OR(J464="-",J464=0),"NUNCA COMPROU",
IF(AND(J464&gt;=1,J464&lt;=30),"&lt;=30 DIAS",
IF(AND(J464&gt;=1,J464&lt;=45),"45 DIAS",
IF(AND(J464&gt;=1,J464&lt;=60),"60 DIAS",
IF(AND(J464&gt;=1,J464&lt;=90),"90 DIAS",
"ACIMA DE 90 DIAS")))))</f>
        <v>ACIMA DE 90 DIAS</v>
      </c>
      <c r="T464" s="9" t="str">
        <f>UPPER(TEXT(Tabela27271516583029313531213[[#This Row],[Data de Cadastro]],"MMMM"))</f>
        <v>MARÇO</v>
      </c>
      <c r="U464" s="9" t="str">
        <f>UPPER(TEXT(Tabela27271516583029313531213[[#This Row],[Data de Cadastro]],"AAAA"))</f>
        <v>2024</v>
      </c>
      <c r="V464" s="9" t="str">
        <f>UPPER(TEXT(Tabela27271516583029313531213[[#This Row],[Data Última Compra]],"MMM/AAA"))</f>
        <v>SET/2024</v>
      </c>
    </row>
    <row r="465" spans="1:22" x14ac:dyDescent="0.25">
      <c r="A465" s="3" t="str">
        <f t="shared" si="21"/>
        <v>&gt;=3</v>
      </c>
      <c r="B465" s="3" t="s">
        <v>3972</v>
      </c>
      <c r="C465" s="4" t="s">
        <v>2849</v>
      </c>
      <c r="D465" s="4">
        <v>960929</v>
      </c>
      <c r="E465" s="4" t="s">
        <v>918</v>
      </c>
      <c r="F465" s="4" t="s">
        <v>17</v>
      </c>
      <c r="G465" s="4" t="s">
        <v>18</v>
      </c>
      <c r="H465" s="4" t="s">
        <v>3323</v>
      </c>
      <c r="I465" s="4" t="s">
        <v>466</v>
      </c>
      <c r="J465" s="4" t="s">
        <v>40</v>
      </c>
      <c r="K465" s="28" t="s">
        <v>46</v>
      </c>
      <c r="L465" s="28">
        <v>10</v>
      </c>
      <c r="M465" s="4">
        <v>3</v>
      </c>
      <c r="N465" s="5">
        <v>45364</v>
      </c>
      <c r="O465" s="11">
        <v>45859</v>
      </c>
      <c r="P465" s="6">
        <f t="shared" ca="1" si="22"/>
        <v>45876</v>
      </c>
      <c r="Q465" s="7" t="str">
        <f t="shared" ca="1" si="23"/>
        <v>1 ano(s)</v>
      </c>
      <c r="R465" s="9">
        <f ca="1">IFERROR(_xlfn.DAYS(Tabela27271516583029313531213[[#This Row],[DIA HOJE]],Tabela27271516583029313531213[[#This Row],[Data Última Compra]]),"0")</f>
        <v>17</v>
      </c>
      <c r="S465" s="8" t="str">
        <f>IF(OR(J465="-",J465=0),"NUNCA COMPROU",
IF(AND(J465&gt;=1,J465&lt;=30),"&lt;=30 DIAS",
IF(AND(J465&gt;=1,J465&lt;=45),"45 DIAS",
IF(AND(J465&gt;=1,J465&lt;=60),"60 DIAS",
IF(AND(J465&gt;=1,J465&lt;=90),"90 DIAS",
"ACIMA DE 90 DIAS")))))</f>
        <v>ACIMA DE 90 DIAS</v>
      </c>
      <c r="T465" s="9" t="str">
        <f>UPPER(TEXT(Tabela27271516583029313531213[[#This Row],[Data de Cadastro]],"MMMM"))</f>
        <v>MARÇO</v>
      </c>
      <c r="U465" s="9" t="str">
        <f>UPPER(TEXT(Tabela27271516583029313531213[[#This Row],[Data de Cadastro]],"AAAA"))</f>
        <v>2024</v>
      </c>
      <c r="V465" s="9" t="str">
        <f>UPPER(TEXT(Tabela27271516583029313531213[[#This Row],[Data Última Compra]],"MMM/AAA"))</f>
        <v>JUL/2025</v>
      </c>
    </row>
    <row r="466" spans="1:22" x14ac:dyDescent="0.25">
      <c r="A466" s="3" t="str">
        <f t="shared" si="21"/>
        <v>&gt;=3</v>
      </c>
      <c r="B466" s="3" t="s">
        <v>3972</v>
      </c>
      <c r="C466" s="4" t="s">
        <v>2849</v>
      </c>
      <c r="D466" s="4">
        <v>960940</v>
      </c>
      <c r="E466" s="4" t="s">
        <v>919</v>
      </c>
      <c r="F466" s="4" t="s">
        <v>17</v>
      </c>
      <c r="G466" s="4" t="s">
        <v>18</v>
      </c>
      <c r="H466" s="4" t="s">
        <v>3324</v>
      </c>
      <c r="I466" s="4" t="s">
        <v>920</v>
      </c>
      <c r="J466" s="4" t="s">
        <v>36</v>
      </c>
      <c r="K466" s="28" t="s">
        <v>73</v>
      </c>
      <c r="L466" s="28">
        <v>2</v>
      </c>
      <c r="M466" s="4">
        <v>4</v>
      </c>
      <c r="N466" s="5">
        <v>45364</v>
      </c>
      <c r="O466" s="11">
        <v>45867</v>
      </c>
      <c r="P466" s="6">
        <f t="shared" ca="1" si="22"/>
        <v>45876</v>
      </c>
      <c r="Q466" s="7" t="str">
        <f t="shared" ca="1" si="23"/>
        <v>1 ano(s)</v>
      </c>
      <c r="R466" s="9">
        <f ca="1">IFERROR(_xlfn.DAYS(Tabela27271516583029313531213[[#This Row],[DIA HOJE]],Tabela27271516583029313531213[[#This Row],[Data Última Compra]]),"0")</f>
        <v>9</v>
      </c>
      <c r="S466" s="8" t="str">
        <f>IF(OR(J466="-",J466=0),"NUNCA COMPROU",
IF(AND(J466&gt;=1,J466&lt;=30),"&lt;=30 DIAS",
IF(AND(J466&gt;=1,J466&lt;=45),"45 DIAS",
IF(AND(J466&gt;=1,J466&lt;=60),"60 DIAS",
IF(AND(J466&gt;=1,J466&lt;=90),"90 DIAS",
"ACIMA DE 90 DIAS")))))</f>
        <v>ACIMA DE 90 DIAS</v>
      </c>
      <c r="T466" s="9" t="str">
        <f>UPPER(TEXT(Tabela27271516583029313531213[[#This Row],[Data de Cadastro]],"MMMM"))</f>
        <v>MARÇO</v>
      </c>
      <c r="U466" s="9" t="str">
        <f>UPPER(TEXT(Tabela27271516583029313531213[[#This Row],[Data de Cadastro]],"AAAA"))</f>
        <v>2024</v>
      </c>
      <c r="V466" s="9" t="str">
        <f>UPPER(TEXT(Tabela27271516583029313531213[[#This Row],[Data Última Compra]],"MMM/AAA"))</f>
        <v>JUL/2025</v>
      </c>
    </row>
    <row r="467" spans="1:22" x14ac:dyDescent="0.25">
      <c r="A467" s="3">
        <f t="shared" si="21"/>
        <v>2</v>
      </c>
      <c r="B467" s="3" t="s">
        <v>3972</v>
      </c>
      <c r="C467" s="4" t="s">
        <v>2857</v>
      </c>
      <c r="D467" s="4">
        <v>967209</v>
      </c>
      <c r="E467" s="4" t="s">
        <v>921</v>
      </c>
      <c r="F467" s="4" t="s">
        <v>17</v>
      </c>
      <c r="G467" s="4" t="s">
        <v>18</v>
      </c>
      <c r="H467" s="4" t="s">
        <v>3325</v>
      </c>
      <c r="I467" s="4" t="s">
        <v>876</v>
      </c>
      <c r="J467" s="4" t="s">
        <v>30</v>
      </c>
      <c r="K467" s="28" t="s">
        <v>31</v>
      </c>
      <c r="L467" s="28">
        <v>44</v>
      </c>
      <c r="M467" s="4">
        <v>2</v>
      </c>
      <c r="N467" s="5">
        <v>45369</v>
      </c>
      <c r="O467" s="11">
        <v>45825</v>
      </c>
      <c r="P467" s="6">
        <f t="shared" ca="1" si="22"/>
        <v>45876</v>
      </c>
      <c r="Q467" s="7" t="str">
        <f t="shared" ca="1" si="23"/>
        <v>1 ano(s)</v>
      </c>
      <c r="R467" s="9">
        <f ca="1">IFERROR(_xlfn.DAYS(Tabela27271516583029313531213[[#This Row],[DIA HOJE]],Tabela27271516583029313531213[[#This Row],[Data Última Compra]]),"0")</f>
        <v>51</v>
      </c>
      <c r="S467" s="8" t="str">
        <f>IF(OR(J467="-",J467=0),"NUNCA COMPROU",
IF(AND(J467&gt;=1,J467&lt;=30),"&lt;=30 DIAS",
IF(AND(J467&gt;=1,J467&lt;=45),"45 DIAS",
IF(AND(J467&gt;=1,J467&lt;=60),"60 DIAS",
IF(AND(J467&gt;=1,J467&lt;=90),"90 DIAS",
"ACIMA DE 90 DIAS")))))</f>
        <v>ACIMA DE 90 DIAS</v>
      </c>
      <c r="T467" s="9" t="str">
        <f>UPPER(TEXT(Tabela27271516583029313531213[[#This Row],[Data de Cadastro]],"MMMM"))</f>
        <v>MARÇO</v>
      </c>
      <c r="U467" s="9" t="str">
        <f>UPPER(TEXT(Tabela27271516583029313531213[[#This Row],[Data de Cadastro]],"AAAA"))</f>
        <v>2024</v>
      </c>
      <c r="V467" s="9" t="str">
        <f>UPPER(TEXT(Tabela27271516583029313531213[[#This Row],[Data Última Compra]],"MMM/AAA"))</f>
        <v>JUN/2025</v>
      </c>
    </row>
    <row r="468" spans="1:22" x14ac:dyDescent="0.25">
      <c r="A468" s="3">
        <f t="shared" si="21"/>
        <v>0</v>
      </c>
      <c r="B468" s="3" t="s">
        <v>3972</v>
      </c>
      <c r="C468" s="4" t="s">
        <v>2847</v>
      </c>
      <c r="D468" s="4">
        <v>968095</v>
      </c>
      <c r="E468" s="4" t="s">
        <v>922</v>
      </c>
      <c r="F468" s="4" t="s">
        <v>55</v>
      </c>
      <c r="G468" s="4" t="s">
        <v>128</v>
      </c>
      <c r="H468" s="4" t="s">
        <v>3326</v>
      </c>
      <c r="I468" s="4" t="s">
        <v>923</v>
      </c>
      <c r="J468" s="4" t="s">
        <v>40</v>
      </c>
      <c r="K468" s="28" t="s">
        <v>31</v>
      </c>
      <c r="L468" s="28">
        <v>437</v>
      </c>
      <c r="M468" s="4">
        <v>0</v>
      </c>
      <c r="N468" s="5">
        <v>45370</v>
      </c>
      <c r="O468" s="10">
        <v>45432</v>
      </c>
      <c r="P468" s="6">
        <f t="shared" ca="1" si="22"/>
        <v>45876</v>
      </c>
      <c r="Q468" s="7" t="str">
        <f t="shared" ca="1" si="23"/>
        <v>1 ano(s)</v>
      </c>
      <c r="R468" s="9">
        <f ca="1">IFERROR(_xlfn.DAYS(Tabela27271516583029313531213[[#This Row],[DIA HOJE]],Tabela27271516583029313531213[[#This Row],[Data Última Compra]]),"0")</f>
        <v>444</v>
      </c>
      <c r="S468" s="8" t="str">
        <f>IF(OR(J468="-",J468=0),"NUNCA COMPROU",
IF(AND(J468&gt;=1,J468&lt;=30),"&lt;=30 DIAS",
IF(AND(J468&gt;=1,J468&lt;=45),"45 DIAS",
IF(AND(J468&gt;=1,J468&lt;=60),"60 DIAS",
IF(AND(J468&gt;=1,J468&lt;=90),"90 DIAS",
"ACIMA DE 90 DIAS")))))</f>
        <v>ACIMA DE 90 DIAS</v>
      </c>
      <c r="T468" s="9" t="str">
        <f>UPPER(TEXT(Tabela27271516583029313531213[[#This Row],[Data de Cadastro]],"MMMM"))</f>
        <v>MARÇO</v>
      </c>
      <c r="U468" s="9" t="str">
        <f>UPPER(TEXT(Tabela27271516583029313531213[[#This Row],[Data de Cadastro]],"AAAA"))</f>
        <v>2024</v>
      </c>
      <c r="V468" s="9" t="str">
        <f>UPPER(TEXT(Tabela27271516583029313531213[[#This Row],[Data Última Compra]],"MMM/AAA"))</f>
        <v>MAI/2024</v>
      </c>
    </row>
    <row r="469" spans="1:22" x14ac:dyDescent="0.25">
      <c r="A469" s="3">
        <f t="shared" si="21"/>
        <v>0</v>
      </c>
      <c r="B469" s="3" t="s">
        <v>3972</v>
      </c>
      <c r="C469" s="4" t="s">
        <v>2847</v>
      </c>
      <c r="D469" s="4">
        <v>968125</v>
      </c>
      <c r="E469" s="4" t="s">
        <v>925</v>
      </c>
      <c r="F469" s="4" t="s">
        <v>17</v>
      </c>
      <c r="G469" s="4" t="s">
        <v>18</v>
      </c>
      <c r="H469" s="4" t="s">
        <v>3327</v>
      </c>
      <c r="I469" s="4" t="s">
        <v>926</v>
      </c>
      <c r="J469" s="4" t="s">
        <v>339</v>
      </c>
      <c r="K469" s="28" t="s">
        <v>46</v>
      </c>
      <c r="L469" s="28">
        <v>183</v>
      </c>
      <c r="M469" s="4">
        <v>0</v>
      </c>
      <c r="N469" s="5">
        <v>45370</v>
      </c>
      <c r="O469" s="10">
        <v>45686</v>
      </c>
      <c r="P469" s="6">
        <f t="shared" ca="1" si="22"/>
        <v>45876</v>
      </c>
      <c r="Q469" s="7" t="str">
        <f t="shared" ca="1" si="23"/>
        <v>1 ano(s)</v>
      </c>
      <c r="R469" s="9">
        <f ca="1">IFERROR(_xlfn.DAYS(Tabela27271516583029313531213[[#This Row],[DIA HOJE]],Tabela27271516583029313531213[[#This Row],[Data Última Compra]]),"0")</f>
        <v>190</v>
      </c>
      <c r="S469" s="8" t="str">
        <f>IF(OR(J469="-",J469=0),"NUNCA COMPROU",
IF(AND(J469&gt;=1,J469&lt;=30),"&lt;=30 DIAS",
IF(AND(J469&gt;=1,J469&lt;=45),"45 DIAS",
IF(AND(J469&gt;=1,J469&lt;=60),"60 DIAS",
IF(AND(J469&gt;=1,J469&lt;=90),"90 DIAS",
"ACIMA DE 90 DIAS")))))</f>
        <v>ACIMA DE 90 DIAS</v>
      </c>
      <c r="T469" s="9" t="str">
        <f>UPPER(TEXT(Tabela27271516583029313531213[[#This Row],[Data de Cadastro]],"MMMM"))</f>
        <v>MARÇO</v>
      </c>
      <c r="U469" s="9" t="str">
        <f>UPPER(TEXT(Tabela27271516583029313531213[[#This Row],[Data de Cadastro]],"AAAA"))</f>
        <v>2024</v>
      </c>
      <c r="V469" s="9" t="str">
        <f>UPPER(TEXT(Tabela27271516583029313531213[[#This Row],[Data Última Compra]],"MMM/AAA"))</f>
        <v>JAN/2025</v>
      </c>
    </row>
    <row r="470" spans="1:22" x14ac:dyDescent="0.25">
      <c r="A470" s="3">
        <f t="shared" si="21"/>
        <v>1</v>
      </c>
      <c r="B470" s="3" t="s">
        <v>3972</v>
      </c>
      <c r="C470" s="4" t="s">
        <v>2853</v>
      </c>
      <c r="D470" s="4">
        <v>968131</v>
      </c>
      <c r="E470" s="4" t="s">
        <v>927</v>
      </c>
      <c r="F470" s="4" t="s">
        <v>17</v>
      </c>
      <c r="G470" s="4" t="s">
        <v>18</v>
      </c>
      <c r="H470" s="4" t="s">
        <v>3328</v>
      </c>
      <c r="I470" s="4" t="s">
        <v>928</v>
      </c>
      <c r="J470" s="4" t="s">
        <v>76</v>
      </c>
      <c r="K470" s="28" t="s">
        <v>77</v>
      </c>
      <c r="L470" s="28">
        <v>87</v>
      </c>
      <c r="M470" s="4">
        <v>1</v>
      </c>
      <c r="N470" s="5">
        <v>45370</v>
      </c>
      <c r="O470" s="10">
        <v>45782</v>
      </c>
      <c r="P470" s="6">
        <f t="shared" ca="1" si="22"/>
        <v>45876</v>
      </c>
      <c r="Q470" s="7" t="str">
        <f t="shared" ca="1" si="23"/>
        <v>1 ano(s)</v>
      </c>
      <c r="R470" s="9">
        <f ca="1">IFERROR(_xlfn.DAYS(Tabela27271516583029313531213[[#This Row],[DIA HOJE]],Tabela27271516583029313531213[[#This Row],[Data Última Compra]]),"0")</f>
        <v>94</v>
      </c>
      <c r="S470" s="8" t="str">
        <f>IF(OR(J470="-",J470=0),"NUNCA COMPROU",
IF(AND(J470&gt;=1,J470&lt;=30),"&lt;=30 DIAS",
IF(AND(J470&gt;=1,J470&lt;=45),"45 DIAS",
IF(AND(J470&gt;=1,J470&lt;=60),"60 DIAS",
IF(AND(J470&gt;=1,J470&lt;=90),"90 DIAS",
"ACIMA DE 90 DIAS")))))</f>
        <v>ACIMA DE 90 DIAS</v>
      </c>
      <c r="T470" s="9" t="str">
        <f>UPPER(TEXT(Tabela27271516583029313531213[[#This Row],[Data de Cadastro]],"MMMM"))</f>
        <v>MARÇO</v>
      </c>
      <c r="U470" s="9" t="str">
        <f>UPPER(TEXT(Tabela27271516583029313531213[[#This Row],[Data de Cadastro]],"AAAA"))</f>
        <v>2024</v>
      </c>
      <c r="V470" s="9" t="str">
        <f>UPPER(TEXT(Tabela27271516583029313531213[[#This Row],[Data Última Compra]],"MMM/AAA"))</f>
        <v>MAI/2025</v>
      </c>
    </row>
    <row r="471" spans="1:22" x14ac:dyDescent="0.25">
      <c r="A471" s="3">
        <f t="shared" si="21"/>
        <v>1</v>
      </c>
      <c r="B471" s="3" t="s">
        <v>3972</v>
      </c>
      <c r="C471" s="4" t="s">
        <v>2853</v>
      </c>
      <c r="D471" s="4">
        <v>968992</v>
      </c>
      <c r="E471" s="4" t="s">
        <v>929</v>
      </c>
      <c r="F471" s="4" t="s">
        <v>17</v>
      </c>
      <c r="G471" s="4" t="s">
        <v>18</v>
      </c>
      <c r="H471" s="4" t="s">
        <v>3329</v>
      </c>
      <c r="I471" s="4" t="s">
        <v>930</v>
      </c>
      <c r="J471" s="4" t="s">
        <v>40</v>
      </c>
      <c r="K471" s="28" t="s">
        <v>77</v>
      </c>
      <c r="L471" s="28">
        <v>66</v>
      </c>
      <c r="M471" s="4">
        <v>1</v>
      </c>
      <c r="N471" s="5">
        <v>45371</v>
      </c>
      <c r="O471" s="11">
        <v>45803</v>
      </c>
      <c r="P471" s="6">
        <f t="shared" ca="1" si="22"/>
        <v>45876</v>
      </c>
      <c r="Q471" s="7" t="str">
        <f t="shared" ca="1" si="23"/>
        <v>1 ano(s)</v>
      </c>
      <c r="R471" s="9">
        <f ca="1">IFERROR(_xlfn.DAYS(Tabela27271516583029313531213[[#This Row],[DIA HOJE]],Tabela27271516583029313531213[[#This Row],[Data Última Compra]]),"0")</f>
        <v>73</v>
      </c>
      <c r="S471" s="8" t="str">
        <f>IF(OR(J471="-",J471=0),"NUNCA COMPROU",
IF(AND(J471&gt;=1,J471&lt;=30),"&lt;=30 DIAS",
IF(AND(J471&gt;=1,J471&lt;=45),"45 DIAS",
IF(AND(J471&gt;=1,J471&lt;=60),"60 DIAS",
IF(AND(J471&gt;=1,J471&lt;=90),"90 DIAS",
"ACIMA DE 90 DIAS")))))</f>
        <v>ACIMA DE 90 DIAS</v>
      </c>
      <c r="T471" s="9" t="str">
        <f>UPPER(TEXT(Tabela27271516583029313531213[[#This Row],[Data de Cadastro]],"MMMM"))</f>
        <v>MARÇO</v>
      </c>
      <c r="U471" s="9" t="str">
        <f>UPPER(TEXT(Tabela27271516583029313531213[[#This Row],[Data de Cadastro]],"AAAA"))</f>
        <v>2024</v>
      </c>
      <c r="V471" s="9" t="str">
        <f>UPPER(TEXT(Tabela27271516583029313531213[[#This Row],[Data Última Compra]],"MMM/AAA"))</f>
        <v>MAI/2025</v>
      </c>
    </row>
    <row r="472" spans="1:22" x14ac:dyDescent="0.25">
      <c r="A472" s="3">
        <f t="shared" si="21"/>
        <v>0</v>
      </c>
      <c r="B472" s="3" t="s">
        <v>3972</v>
      </c>
      <c r="C472" s="4" t="s">
        <v>2847</v>
      </c>
      <c r="D472" s="4">
        <v>970989</v>
      </c>
      <c r="E472" s="4" t="s">
        <v>931</v>
      </c>
      <c r="F472" s="4" t="s">
        <v>17</v>
      </c>
      <c r="G472" s="4" t="s">
        <v>18</v>
      </c>
      <c r="H472" s="4" t="s">
        <v>3330</v>
      </c>
      <c r="I472" s="4" t="s">
        <v>578</v>
      </c>
      <c r="J472" s="4" t="s">
        <v>417</v>
      </c>
      <c r="K472" s="28" t="s">
        <v>46</v>
      </c>
      <c r="L472" s="28">
        <v>105</v>
      </c>
      <c r="M472" s="4">
        <v>0</v>
      </c>
      <c r="N472" s="5">
        <v>45373</v>
      </c>
      <c r="O472" s="10">
        <v>45764</v>
      </c>
      <c r="P472" s="6">
        <f t="shared" ca="1" si="22"/>
        <v>45876</v>
      </c>
      <c r="Q472" s="7" t="str">
        <f t="shared" ca="1" si="23"/>
        <v>1 ano(s)</v>
      </c>
      <c r="R472" s="9">
        <f ca="1">IFERROR(_xlfn.DAYS(Tabela27271516583029313531213[[#This Row],[DIA HOJE]],Tabela27271516583029313531213[[#This Row],[Data Última Compra]]),"0")</f>
        <v>112</v>
      </c>
      <c r="S472" s="8" t="str">
        <f>IF(OR(J472="-",J472=0),"NUNCA COMPROU",
IF(AND(J472&gt;=1,J472&lt;=30),"&lt;=30 DIAS",
IF(AND(J472&gt;=1,J472&lt;=45),"45 DIAS",
IF(AND(J472&gt;=1,J472&lt;=60),"60 DIAS",
IF(AND(J472&gt;=1,J472&lt;=90),"90 DIAS",
"ACIMA DE 90 DIAS")))))</f>
        <v>ACIMA DE 90 DIAS</v>
      </c>
      <c r="T472" s="9" t="str">
        <f>UPPER(TEXT(Tabela27271516583029313531213[[#This Row],[Data de Cadastro]],"MMMM"))</f>
        <v>MARÇO</v>
      </c>
      <c r="U472" s="9" t="str">
        <f>UPPER(TEXT(Tabela27271516583029313531213[[#This Row],[Data de Cadastro]],"AAAA"))</f>
        <v>2024</v>
      </c>
      <c r="V472" s="9" t="str">
        <f>UPPER(TEXT(Tabela27271516583029313531213[[#This Row],[Data Última Compra]],"MMM/AAA"))</f>
        <v>ABR/2025</v>
      </c>
    </row>
    <row r="473" spans="1:22" x14ac:dyDescent="0.25">
      <c r="A473" s="3">
        <f t="shared" si="21"/>
        <v>1</v>
      </c>
      <c r="B473" s="3" t="s">
        <v>3972</v>
      </c>
      <c r="C473" s="4" t="s">
        <v>2849</v>
      </c>
      <c r="D473" s="4">
        <v>971049</v>
      </c>
      <c r="E473" s="4" t="s">
        <v>932</v>
      </c>
      <c r="F473" s="4" t="s">
        <v>17</v>
      </c>
      <c r="G473" s="4" t="s">
        <v>18</v>
      </c>
      <c r="H473" s="4" t="s">
        <v>3331</v>
      </c>
      <c r="I473" s="4" t="s">
        <v>933</v>
      </c>
      <c r="J473" s="4" t="s">
        <v>20</v>
      </c>
      <c r="K473" s="28" t="s">
        <v>21</v>
      </c>
      <c r="L473" s="28">
        <v>1</v>
      </c>
      <c r="M473" s="4">
        <v>1</v>
      </c>
      <c r="N473" s="5">
        <v>45373</v>
      </c>
      <c r="O473" s="10">
        <v>45868</v>
      </c>
      <c r="P473" s="6">
        <f t="shared" ca="1" si="22"/>
        <v>45876</v>
      </c>
      <c r="Q473" s="7" t="str">
        <f t="shared" ca="1" si="23"/>
        <v>1 ano(s)</v>
      </c>
      <c r="R473" s="9">
        <f ca="1">IFERROR(_xlfn.DAYS(Tabela27271516583029313531213[[#This Row],[DIA HOJE]],Tabela27271516583029313531213[[#This Row],[Data Última Compra]]),"0")</f>
        <v>8</v>
      </c>
      <c r="S473" s="8" t="str">
        <f>IF(OR(J473="-",J473=0),"NUNCA COMPROU",
IF(AND(J473&gt;=1,J473&lt;=30),"&lt;=30 DIAS",
IF(AND(J473&gt;=1,J473&lt;=45),"45 DIAS",
IF(AND(J473&gt;=1,J473&lt;=60),"60 DIAS",
IF(AND(J473&gt;=1,J473&lt;=90),"90 DIAS",
"ACIMA DE 90 DIAS")))))</f>
        <v>ACIMA DE 90 DIAS</v>
      </c>
      <c r="T473" s="9" t="str">
        <f>UPPER(TEXT(Tabela27271516583029313531213[[#This Row],[Data de Cadastro]],"MMMM"))</f>
        <v>MARÇO</v>
      </c>
      <c r="U473" s="9" t="str">
        <f>UPPER(TEXT(Tabela27271516583029313531213[[#This Row],[Data de Cadastro]],"AAAA"))</f>
        <v>2024</v>
      </c>
      <c r="V473" s="9" t="str">
        <f>UPPER(TEXT(Tabela27271516583029313531213[[#This Row],[Data Última Compra]],"MMM/AAA"))</f>
        <v>JUL/2025</v>
      </c>
    </row>
    <row r="474" spans="1:22" x14ac:dyDescent="0.25">
      <c r="A474" s="3" t="str">
        <f t="shared" si="21"/>
        <v>&gt;=3</v>
      </c>
      <c r="B474" s="3" t="s">
        <v>3972</v>
      </c>
      <c r="C474" s="4" t="s">
        <v>2849</v>
      </c>
      <c r="D474" s="4">
        <v>974747</v>
      </c>
      <c r="E474" s="4" t="s">
        <v>3332</v>
      </c>
      <c r="F474" s="4" t="s">
        <v>17</v>
      </c>
      <c r="G474" s="4" t="s">
        <v>18</v>
      </c>
      <c r="H474" s="4" t="s">
        <v>3333</v>
      </c>
      <c r="I474" s="4" t="s">
        <v>934</v>
      </c>
      <c r="J474" s="4" t="s">
        <v>40</v>
      </c>
      <c r="K474" s="28" t="s">
        <v>59</v>
      </c>
      <c r="L474" s="28">
        <v>1</v>
      </c>
      <c r="M474" s="4">
        <v>4</v>
      </c>
      <c r="N474" s="5">
        <v>45376</v>
      </c>
      <c r="O474" s="11">
        <v>45868</v>
      </c>
      <c r="P474" s="6">
        <f t="shared" ca="1" si="22"/>
        <v>45876</v>
      </c>
      <c r="Q474" s="7" t="str">
        <f t="shared" ca="1" si="23"/>
        <v>1 ano(s)</v>
      </c>
      <c r="R474" s="9">
        <f ca="1">IFERROR(_xlfn.DAYS(Tabela27271516583029313531213[[#This Row],[DIA HOJE]],Tabela27271516583029313531213[[#This Row],[Data Última Compra]]),"0")</f>
        <v>8</v>
      </c>
      <c r="S474" s="8" t="str">
        <f>IF(OR(J474="-",J474=0),"NUNCA COMPROU",
IF(AND(J474&gt;=1,J474&lt;=30),"&lt;=30 DIAS",
IF(AND(J474&gt;=1,J474&lt;=45),"45 DIAS",
IF(AND(J474&gt;=1,J474&lt;=60),"60 DIAS",
IF(AND(J474&gt;=1,J474&lt;=90),"90 DIAS",
"ACIMA DE 90 DIAS")))))</f>
        <v>ACIMA DE 90 DIAS</v>
      </c>
      <c r="T474" s="9" t="str">
        <f>UPPER(TEXT(Tabela27271516583029313531213[[#This Row],[Data de Cadastro]],"MMMM"))</f>
        <v>MARÇO</v>
      </c>
      <c r="U474" s="9" t="str">
        <f>UPPER(TEXT(Tabela27271516583029313531213[[#This Row],[Data de Cadastro]],"AAAA"))</f>
        <v>2024</v>
      </c>
      <c r="V474" s="9" t="str">
        <f>UPPER(TEXT(Tabela27271516583029313531213[[#This Row],[Data Última Compra]],"MMM/AAA"))</f>
        <v>JUL/2025</v>
      </c>
    </row>
    <row r="475" spans="1:22" x14ac:dyDescent="0.25">
      <c r="A475" s="3">
        <f t="shared" si="21"/>
        <v>0</v>
      </c>
      <c r="B475" s="3" t="s">
        <v>3972</v>
      </c>
      <c r="C475" s="4" t="s">
        <v>2847</v>
      </c>
      <c r="D475" s="4">
        <v>974790</v>
      </c>
      <c r="E475" s="4" t="s">
        <v>935</v>
      </c>
      <c r="F475" s="4" t="s">
        <v>55</v>
      </c>
      <c r="G475" s="4" t="s">
        <v>128</v>
      </c>
      <c r="H475" s="4" t="s">
        <v>3334</v>
      </c>
      <c r="I475" s="4" t="s">
        <v>936</v>
      </c>
      <c r="J475" s="4" t="s">
        <v>405</v>
      </c>
      <c r="K475" s="28" t="s">
        <v>77</v>
      </c>
      <c r="L475" s="28">
        <v>464</v>
      </c>
      <c r="M475" s="4">
        <v>0</v>
      </c>
      <c r="N475" s="5">
        <v>45376</v>
      </c>
      <c r="O475" s="11">
        <v>45405</v>
      </c>
      <c r="P475" s="6">
        <f t="shared" ca="1" si="22"/>
        <v>45876</v>
      </c>
      <c r="Q475" s="7" t="str">
        <f t="shared" ca="1" si="23"/>
        <v>1 ano(s)</v>
      </c>
      <c r="R475" s="9">
        <f ca="1">IFERROR(_xlfn.DAYS(Tabela27271516583029313531213[[#This Row],[DIA HOJE]],Tabela27271516583029313531213[[#This Row],[Data Última Compra]]),"0")</f>
        <v>471</v>
      </c>
      <c r="S475" s="8" t="str">
        <f>IF(OR(J475="-",J475=0),"NUNCA COMPROU",
IF(AND(J475&gt;=1,J475&lt;=30),"&lt;=30 DIAS",
IF(AND(J475&gt;=1,J475&lt;=45),"45 DIAS",
IF(AND(J475&gt;=1,J475&lt;=60),"60 DIAS",
IF(AND(J475&gt;=1,J475&lt;=90),"90 DIAS",
"ACIMA DE 90 DIAS")))))</f>
        <v>ACIMA DE 90 DIAS</v>
      </c>
      <c r="T475" s="9" t="str">
        <f>UPPER(TEXT(Tabela27271516583029313531213[[#This Row],[Data de Cadastro]],"MMMM"))</f>
        <v>MARÇO</v>
      </c>
      <c r="U475" s="9" t="str">
        <f>UPPER(TEXT(Tabela27271516583029313531213[[#This Row],[Data de Cadastro]],"AAAA"))</f>
        <v>2024</v>
      </c>
      <c r="V475" s="9" t="str">
        <f>UPPER(TEXT(Tabela27271516583029313531213[[#This Row],[Data Última Compra]],"MMM/AAA"))</f>
        <v>ABR/2024</v>
      </c>
    </row>
    <row r="476" spans="1:22" x14ac:dyDescent="0.25">
      <c r="A476" s="3">
        <f t="shared" si="21"/>
        <v>0</v>
      </c>
      <c r="B476" s="3" t="s">
        <v>3972</v>
      </c>
      <c r="C476" s="4" t="s">
        <v>2847</v>
      </c>
      <c r="D476" s="4">
        <v>974796</v>
      </c>
      <c r="E476" s="4" t="s">
        <v>937</v>
      </c>
      <c r="F476" s="4" t="s">
        <v>17</v>
      </c>
      <c r="G476" s="4" t="s">
        <v>18</v>
      </c>
      <c r="H476" s="4" t="s">
        <v>3335</v>
      </c>
      <c r="I476" s="4" t="s">
        <v>268</v>
      </c>
      <c r="J476" s="4" t="s">
        <v>72</v>
      </c>
      <c r="K476" s="28" t="s">
        <v>73</v>
      </c>
      <c r="L476" s="28">
        <v>491</v>
      </c>
      <c r="M476" s="4">
        <v>0</v>
      </c>
      <c r="N476" s="5">
        <v>45376</v>
      </c>
      <c r="O476" s="10">
        <v>45378</v>
      </c>
      <c r="P476" s="6">
        <f t="shared" ca="1" si="22"/>
        <v>45876</v>
      </c>
      <c r="Q476" s="7" t="str">
        <f t="shared" ca="1" si="23"/>
        <v>1 ano(s)</v>
      </c>
      <c r="R476" s="9">
        <f ca="1">IFERROR(_xlfn.DAYS(Tabela27271516583029313531213[[#This Row],[DIA HOJE]],Tabela27271516583029313531213[[#This Row],[Data Última Compra]]),"0")</f>
        <v>498</v>
      </c>
      <c r="S476" s="8" t="str">
        <f>IF(OR(J476="-",J476=0),"NUNCA COMPROU",
IF(AND(J476&gt;=1,J476&lt;=30),"&lt;=30 DIAS",
IF(AND(J476&gt;=1,J476&lt;=45),"45 DIAS",
IF(AND(J476&gt;=1,J476&lt;=60),"60 DIAS",
IF(AND(J476&gt;=1,J476&lt;=90),"90 DIAS",
"ACIMA DE 90 DIAS")))))</f>
        <v>ACIMA DE 90 DIAS</v>
      </c>
      <c r="T476" s="9" t="str">
        <f>UPPER(TEXT(Tabela27271516583029313531213[[#This Row],[Data de Cadastro]],"MMMM"))</f>
        <v>MARÇO</v>
      </c>
      <c r="U476" s="9" t="str">
        <f>UPPER(TEXT(Tabela27271516583029313531213[[#This Row],[Data de Cadastro]],"AAAA"))</f>
        <v>2024</v>
      </c>
      <c r="V476" s="9" t="str">
        <f>UPPER(TEXT(Tabela27271516583029313531213[[#This Row],[Data Última Compra]],"MMM/AAA"))</f>
        <v>MAR/2024</v>
      </c>
    </row>
    <row r="477" spans="1:22" x14ac:dyDescent="0.25">
      <c r="A477" s="3" t="str">
        <f t="shared" si="21"/>
        <v>&gt;=3</v>
      </c>
      <c r="B477" s="3" t="s">
        <v>3972</v>
      </c>
      <c r="C477" s="4" t="s">
        <v>2849</v>
      </c>
      <c r="D477" s="4">
        <v>975593</v>
      </c>
      <c r="E477" s="4" t="s">
        <v>938</v>
      </c>
      <c r="F477" s="4" t="s">
        <v>17</v>
      </c>
      <c r="G477" s="4" t="s">
        <v>18</v>
      </c>
      <c r="H477" s="4" t="s">
        <v>3336</v>
      </c>
      <c r="I477" s="4" t="s">
        <v>939</v>
      </c>
      <c r="J477" s="4" t="s">
        <v>76</v>
      </c>
      <c r="K477" s="28" t="s">
        <v>77</v>
      </c>
      <c r="L477" s="28">
        <v>3</v>
      </c>
      <c r="M477" s="4">
        <v>3</v>
      </c>
      <c r="N477" s="5">
        <v>45377</v>
      </c>
      <c r="O477" s="11">
        <v>45866</v>
      </c>
      <c r="P477" s="6">
        <f t="shared" ca="1" si="22"/>
        <v>45876</v>
      </c>
      <c r="Q477" s="7" t="str">
        <f t="shared" ca="1" si="23"/>
        <v>1 ano(s)</v>
      </c>
      <c r="R477" s="9">
        <f ca="1">IFERROR(_xlfn.DAYS(Tabela27271516583029313531213[[#This Row],[DIA HOJE]],Tabela27271516583029313531213[[#This Row],[Data Última Compra]]),"0")</f>
        <v>10</v>
      </c>
      <c r="S477" s="8" t="str">
        <f>IF(OR(J477="-",J477=0),"NUNCA COMPROU",
IF(AND(J477&gt;=1,J477&lt;=30),"&lt;=30 DIAS",
IF(AND(J477&gt;=1,J477&lt;=45),"45 DIAS",
IF(AND(J477&gt;=1,J477&lt;=60),"60 DIAS",
IF(AND(J477&gt;=1,J477&lt;=90),"90 DIAS",
"ACIMA DE 90 DIAS")))))</f>
        <v>ACIMA DE 90 DIAS</v>
      </c>
      <c r="T477" s="9" t="str">
        <f>UPPER(TEXT(Tabela27271516583029313531213[[#This Row],[Data de Cadastro]],"MMMM"))</f>
        <v>MARÇO</v>
      </c>
      <c r="U477" s="9" t="str">
        <f>UPPER(TEXT(Tabela27271516583029313531213[[#This Row],[Data de Cadastro]],"AAAA"))</f>
        <v>2024</v>
      </c>
      <c r="V477" s="9" t="str">
        <f>UPPER(TEXT(Tabela27271516583029313531213[[#This Row],[Data Última Compra]],"MMM/AAA"))</f>
        <v>JUL/2025</v>
      </c>
    </row>
    <row r="478" spans="1:22" x14ac:dyDescent="0.25">
      <c r="A478" s="3">
        <f t="shared" si="21"/>
        <v>0</v>
      </c>
      <c r="B478" s="3" t="s">
        <v>3972</v>
      </c>
      <c r="C478" s="4" t="s">
        <v>2847</v>
      </c>
      <c r="D478" s="4">
        <v>977258</v>
      </c>
      <c r="E478" s="4" t="s">
        <v>940</v>
      </c>
      <c r="F478" s="4" t="s">
        <v>17</v>
      </c>
      <c r="G478" s="4" t="s">
        <v>18</v>
      </c>
      <c r="H478" s="4" t="s">
        <v>3337</v>
      </c>
      <c r="I478" s="4" t="s">
        <v>941</v>
      </c>
      <c r="J478" s="4" t="s">
        <v>45</v>
      </c>
      <c r="K478" s="28" t="s">
        <v>46</v>
      </c>
      <c r="L478" s="28">
        <v>253</v>
      </c>
      <c r="M478" s="4">
        <v>0</v>
      </c>
      <c r="N478" s="5">
        <v>45379</v>
      </c>
      <c r="O478" s="11">
        <v>45616</v>
      </c>
      <c r="P478" s="6">
        <f t="shared" ca="1" si="22"/>
        <v>45876</v>
      </c>
      <c r="Q478" s="7" t="str">
        <f t="shared" ca="1" si="23"/>
        <v>1 ano(s)</v>
      </c>
      <c r="R478" s="9">
        <f ca="1">IFERROR(_xlfn.DAYS(Tabela27271516583029313531213[[#This Row],[DIA HOJE]],Tabela27271516583029313531213[[#This Row],[Data Última Compra]]),"0")</f>
        <v>260</v>
      </c>
      <c r="S478" s="8" t="str">
        <f>IF(OR(J478="-",J478=0),"NUNCA COMPROU",
IF(AND(J478&gt;=1,J478&lt;=30),"&lt;=30 DIAS",
IF(AND(J478&gt;=1,J478&lt;=45),"45 DIAS",
IF(AND(J478&gt;=1,J478&lt;=60),"60 DIAS",
IF(AND(J478&gt;=1,J478&lt;=90),"90 DIAS",
"ACIMA DE 90 DIAS")))))</f>
        <v>ACIMA DE 90 DIAS</v>
      </c>
      <c r="T478" s="9" t="str">
        <f>UPPER(TEXT(Tabela27271516583029313531213[[#This Row],[Data de Cadastro]],"MMMM"))</f>
        <v>MARÇO</v>
      </c>
      <c r="U478" s="9" t="str">
        <f>UPPER(TEXT(Tabela27271516583029313531213[[#This Row],[Data de Cadastro]],"AAAA"))</f>
        <v>2024</v>
      </c>
      <c r="V478" s="9" t="str">
        <f>UPPER(TEXT(Tabela27271516583029313531213[[#This Row],[Data Última Compra]],"MMM/AAA"))</f>
        <v>NOV/2024</v>
      </c>
    </row>
    <row r="479" spans="1:22" x14ac:dyDescent="0.25">
      <c r="A479" s="3">
        <f t="shared" si="21"/>
        <v>0</v>
      </c>
      <c r="B479" s="3" t="s">
        <v>3972</v>
      </c>
      <c r="C479" s="4" t="s">
        <v>2847</v>
      </c>
      <c r="D479" s="4">
        <v>981472</v>
      </c>
      <c r="E479" s="4" t="s">
        <v>942</v>
      </c>
      <c r="F479" s="4" t="s">
        <v>17</v>
      </c>
      <c r="G479" s="4" t="s">
        <v>18</v>
      </c>
      <c r="H479" s="4" t="s">
        <v>3338</v>
      </c>
      <c r="I479" s="4" t="s">
        <v>561</v>
      </c>
      <c r="J479" s="4" t="s">
        <v>72</v>
      </c>
      <c r="K479" s="28" t="s">
        <v>73</v>
      </c>
      <c r="L479" s="28">
        <v>303</v>
      </c>
      <c r="M479" s="4">
        <v>0</v>
      </c>
      <c r="N479" s="5">
        <v>45383</v>
      </c>
      <c r="O479" s="10">
        <v>45566</v>
      </c>
      <c r="P479" s="6">
        <f t="shared" ca="1" si="22"/>
        <v>45876</v>
      </c>
      <c r="Q479" s="7" t="str">
        <f t="shared" ca="1" si="23"/>
        <v>1 ano(s)</v>
      </c>
      <c r="R479" s="9">
        <f ca="1">IFERROR(_xlfn.DAYS(Tabela27271516583029313531213[[#This Row],[DIA HOJE]],Tabela27271516583029313531213[[#This Row],[Data Última Compra]]),"0")</f>
        <v>310</v>
      </c>
      <c r="S479" s="8" t="str">
        <f>IF(OR(J479="-",J479=0),"NUNCA COMPROU",
IF(AND(J479&gt;=1,J479&lt;=30),"&lt;=30 DIAS",
IF(AND(J479&gt;=1,J479&lt;=45),"45 DIAS",
IF(AND(J479&gt;=1,J479&lt;=60),"60 DIAS",
IF(AND(J479&gt;=1,J479&lt;=90),"90 DIAS",
"ACIMA DE 90 DIAS")))))</f>
        <v>ACIMA DE 90 DIAS</v>
      </c>
      <c r="T479" s="9" t="str">
        <f>UPPER(TEXT(Tabela27271516583029313531213[[#This Row],[Data de Cadastro]],"MMMM"))</f>
        <v>ABRIL</v>
      </c>
      <c r="U479" s="9" t="str">
        <f>UPPER(TEXT(Tabela27271516583029313531213[[#This Row],[Data de Cadastro]],"AAAA"))</f>
        <v>2024</v>
      </c>
      <c r="V479" s="9" t="str">
        <f>UPPER(TEXT(Tabela27271516583029313531213[[#This Row],[Data Última Compra]],"MMM/AAA"))</f>
        <v>OUT/2024</v>
      </c>
    </row>
    <row r="480" spans="1:22" x14ac:dyDescent="0.25">
      <c r="A480" s="3">
        <f t="shared" si="21"/>
        <v>0</v>
      </c>
      <c r="B480" s="3" t="s">
        <v>3972</v>
      </c>
      <c r="C480" s="4" t="s">
        <v>2847</v>
      </c>
      <c r="D480" s="4">
        <v>981478</v>
      </c>
      <c r="E480" s="4" t="s">
        <v>943</v>
      </c>
      <c r="F480" s="4" t="s">
        <v>17</v>
      </c>
      <c r="G480" s="4" t="s">
        <v>18</v>
      </c>
      <c r="H480" s="4" t="s">
        <v>3339</v>
      </c>
      <c r="I480" s="4" t="s">
        <v>944</v>
      </c>
      <c r="J480" s="4" t="s">
        <v>314</v>
      </c>
      <c r="K480" s="28" t="s">
        <v>73</v>
      </c>
      <c r="L480" s="28">
        <v>100</v>
      </c>
      <c r="M480" s="4">
        <v>0</v>
      </c>
      <c r="N480" s="5">
        <v>45383</v>
      </c>
      <c r="O480" s="11">
        <v>45769</v>
      </c>
      <c r="P480" s="6">
        <f t="shared" ca="1" si="22"/>
        <v>45876</v>
      </c>
      <c r="Q480" s="7" t="str">
        <f t="shared" ca="1" si="23"/>
        <v>1 ano(s)</v>
      </c>
      <c r="R480" s="9">
        <f ca="1">IFERROR(_xlfn.DAYS(Tabela27271516583029313531213[[#This Row],[DIA HOJE]],Tabela27271516583029313531213[[#This Row],[Data Última Compra]]),"0")</f>
        <v>107</v>
      </c>
      <c r="S480" s="8" t="str">
        <f>IF(OR(J480="-",J480=0),"NUNCA COMPROU",
IF(AND(J480&gt;=1,J480&lt;=30),"&lt;=30 DIAS",
IF(AND(J480&gt;=1,J480&lt;=45),"45 DIAS",
IF(AND(J480&gt;=1,J480&lt;=60),"60 DIAS",
IF(AND(J480&gt;=1,J480&lt;=90),"90 DIAS",
"ACIMA DE 90 DIAS")))))</f>
        <v>ACIMA DE 90 DIAS</v>
      </c>
      <c r="T480" s="9" t="str">
        <f>UPPER(TEXT(Tabela27271516583029313531213[[#This Row],[Data de Cadastro]],"MMMM"))</f>
        <v>ABRIL</v>
      </c>
      <c r="U480" s="9" t="str">
        <f>UPPER(TEXT(Tabela27271516583029313531213[[#This Row],[Data de Cadastro]],"AAAA"))</f>
        <v>2024</v>
      </c>
      <c r="V480" s="9" t="str">
        <f>UPPER(TEXT(Tabela27271516583029313531213[[#This Row],[Data Última Compra]],"MMM/AAA"))</f>
        <v>ABR/2025</v>
      </c>
    </row>
    <row r="481" spans="1:22" x14ac:dyDescent="0.25">
      <c r="A481" s="3">
        <f t="shared" si="21"/>
        <v>0</v>
      </c>
      <c r="B481" s="3" t="s">
        <v>3972</v>
      </c>
      <c r="C481" s="4" t="s">
        <v>2847</v>
      </c>
      <c r="D481" s="4">
        <v>982328</v>
      </c>
      <c r="E481" s="4" t="s">
        <v>945</v>
      </c>
      <c r="F481" s="4" t="s">
        <v>17</v>
      </c>
      <c r="G481" s="4" t="s">
        <v>18</v>
      </c>
      <c r="H481" s="4" t="s">
        <v>3340</v>
      </c>
      <c r="I481" s="4" t="s">
        <v>657</v>
      </c>
      <c r="J481" s="4" t="s">
        <v>36</v>
      </c>
      <c r="K481" s="28" t="s">
        <v>21</v>
      </c>
      <c r="L481" s="28">
        <v>479</v>
      </c>
      <c r="M481" s="4">
        <v>0</v>
      </c>
      <c r="N481" s="5">
        <v>45384</v>
      </c>
      <c r="O481" s="10">
        <v>45390</v>
      </c>
      <c r="P481" s="6">
        <f t="shared" ca="1" si="22"/>
        <v>45876</v>
      </c>
      <c r="Q481" s="7" t="str">
        <f t="shared" ca="1" si="23"/>
        <v>1 ano(s)</v>
      </c>
      <c r="R481" s="9">
        <f ca="1">IFERROR(_xlfn.DAYS(Tabela27271516583029313531213[[#This Row],[DIA HOJE]],Tabela27271516583029313531213[[#This Row],[Data Última Compra]]),"0")</f>
        <v>486</v>
      </c>
      <c r="S481" s="8" t="str">
        <f>IF(OR(J481="-",J481=0),"NUNCA COMPROU",
IF(AND(J481&gt;=1,J481&lt;=30),"&lt;=30 DIAS",
IF(AND(J481&gt;=1,J481&lt;=45),"45 DIAS",
IF(AND(J481&gt;=1,J481&lt;=60),"60 DIAS",
IF(AND(J481&gt;=1,J481&lt;=90),"90 DIAS",
"ACIMA DE 90 DIAS")))))</f>
        <v>ACIMA DE 90 DIAS</v>
      </c>
      <c r="T481" s="9" t="str">
        <f>UPPER(TEXT(Tabela27271516583029313531213[[#This Row],[Data de Cadastro]],"MMMM"))</f>
        <v>ABRIL</v>
      </c>
      <c r="U481" s="9" t="str">
        <f>UPPER(TEXT(Tabela27271516583029313531213[[#This Row],[Data de Cadastro]],"AAAA"))</f>
        <v>2024</v>
      </c>
      <c r="V481" s="9" t="str">
        <f>UPPER(TEXT(Tabela27271516583029313531213[[#This Row],[Data Última Compra]],"MMM/AAA"))</f>
        <v>ABR/2024</v>
      </c>
    </row>
    <row r="482" spans="1:22" x14ac:dyDescent="0.25">
      <c r="A482" s="3">
        <f t="shared" si="21"/>
        <v>0</v>
      </c>
      <c r="B482" s="3" t="s">
        <v>3972</v>
      </c>
      <c r="C482" s="4" t="s">
        <v>2847</v>
      </c>
      <c r="D482" s="4">
        <v>983249</v>
      </c>
      <c r="E482" s="4" t="s">
        <v>946</v>
      </c>
      <c r="F482" s="4" t="s">
        <v>17</v>
      </c>
      <c r="G482" s="4" t="s">
        <v>18</v>
      </c>
      <c r="H482" s="4" t="s">
        <v>3341</v>
      </c>
      <c r="I482" s="4" t="s">
        <v>947</v>
      </c>
      <c r="J482" s="4" t="s">
        <v>72</v>
      </c>
      <c r="K482" s="28" t="s">
        <v>73</v>
      </c>
      <c r="L482" s="28">
        <v>237</v>
      </c>
      <c r="M482" s="4">
        <v>0</v>
      </c>
      <c r="N482" s="5">
        <v>45385</v>
      </c>
      <c r="O482" s="11">
        <v>45632</v>
      </c>
      <c r="P482" s="6">
        <f t="shared" ca="1" si="22"/>
        <v>45876</v>
      </c>
      <c r="Q482" s="7" t="str">
        <f t="shared" ca="1" si="23"/>
        <v>1 ano(s)</v>
      </c>
      <c r="R482" s="9">
        <f ca="1">IFERROR(_xlfn.DAYS(Tabela27271516583029313531213[[#This Row],[DIA HOJE]],Tabela27271516583029313531213[[#This Row],[Data Última Compra]]),"0")</f>
        <v>244</v>
      </c>
      <c r="S482" s="8" t="str">
        <f>IF(OR(J482="-",J482=0),"NUNCA COMPROU",
IF(AND(J482&gt;=1,J482&lt;=30),"&lt;=30 DIAS",
IF(AND(J482&gt;=1,J482&lt;=45),"45 DIAS",
IF(AND(J482&gt;=1,J482&lt;=60),"60 DIAS",
IF(AND(J482&gt;=1,J482&lt;=90),"90 DIAS",
"ACIMA DE 90 DIAS")))))</f>
        <v>ACIMA DE 90 DIAS</v>
      </c>
      <c r="T482" s="9" t="str">
        <f>UPPER(TEXT(Tabela27271516583029313531213[[#This Row],[Data de Cadastro]],"MMMM"))</f>
        <v>ABRIL</v>
      </c>
      <c r="U482" s="9" t="str">
        <f>UPPER(TEXT(Tabela27271516583029313531213[[#This Row],[Data de Cadastro]],"AAAA"))</f>
        <v>2024</v>
      </c>
      <c r="V482" s="9" t="str">
        <f>UPPER(TEXT(Tabela27271516583029313531213[[#This Row],[Data Última Compra]],"MMM/AAA"))</f>
        <v>DEZ/2024</v>
      </c>
    </row>
    <row r="483" spans="1:22" x14ac:dyDescent="0.25">
      <c r="A483" s="3">
        <f t="shared" si="21"/>
        <v>0</v>
      </c>
      <c r="B483" s="3" t="s">
        <v>3972</v>
      </c>
      <c r="C483" s="4" t="s">
        <v>2847</v>
      </c>
      <c r="D483" s="4">
        <v>984262</v>
      </c>
      <c r="E483" s="4" t="s">
        <v>948</v>
      </c>
      <c r="F483" s="4" t="s">
        <v>17</v>
      </c>
      <c r="G483" s="4" t="s">
        <v>18</v>
      </c>
      <c r="H483" s="4" t="s">
        <v>3342</v>
      </c>
      <c r="I483" s="4" t="s">
        <v>949</v>
      </c>
      <c r="J483" s="4" t="s">
        <v>40</v>
      </c>
      <c r="K483" s="28" t="s">
        <v>25</v>
      </c>
      <c r="L483" s="28">
        <v>251</v>
      </c>
      <c r="M483" s="4">
        <v>0</v>
      </c>
      <c r="N483" s="5">
        <v>45386</v>
      </c>
      <c r="O483" s="11">
        <v>45618</v>
      </c>
      <c r="P483" s="6">
        <f t="shared" ca="1" si="22"/>
        <v>45876</v>
      </c>
      <c r="Q483" s="7" t="str">
        <f t="shared" ca="1" si="23"/>
        <v>1 ano(s)</v>
      </c>
      <c r="R483" s="9">
        <f ca="1">IFERROR(_xlfn.DAYS(Tabela27271516583029313531213[[#This Row],[DIA HOJE]],Tabela27271516583029313531213[[#This Row],[Data Última Compra]]),"0")</f>
        <v>258</v>
      </c>
      <c r="S483" s="8" t="str">
        <f>IF(OR(J483="-",J483=0),"NUNCA COMPROU",
IF(AND(J483&gt;=1,J483&lt;=30),"&lt;=30 DIAS",
IF(AND(J483&gt;=1,J483&lt;=45),"45 DIAS",
IF(AND(J483&gt;=1,J483&lt;=60),"60 DIAS",
IF(AND(J483&gt;=1,J483&lt;=90),"90 DIAS",
"ACIMA DE 90 DIAS")))))</f>
        <v>ACIMA DE 90 DIAS</v>
      </c>
      <c r="T483" s="9" t="str">
        <f>UPPER(TEXT(Tabela27271516583029313531213[[#This Row],[Data de Cadastro]],"MMMM"))</f>
        <v>ABRIL</v>
      </c>
      <c r="U483" s="9" t="str">
        <f>UPPER(TEXT(Tabela27271516583029313531213[[#This Row],[Data de Cadastro]],"AAAA"))</f>
        <v>2024</v>
      </c>
      <c r="V483" s="9" t="str">
        <f>UPPER(TEXT(Tabela27271516583029313531213[[#This Row],[Data Última Compra]],"MMM/AAA"))</f>
        <v>NOV/2024</v>
      </c>
    </row>
    <row r="484" spans="1:22" x14ac:dyDescent="0.25">
      <c r="A484" s="3">
        <f t="shared" si="21"/>
        <v>0</v>
      </c>
      <c r="B484" s="3" t="s">
        <v>3972</v>
      </c>
      <c r="C484" s="4" t="s">
        <v>2847</v>
      </c>
      <c r="D484" s="4">
        <v>989840</v>
      </c>
      <c r="E484" s="4" t="s">
        <v>952</v>
      </c>
      <c r="F484" s="4" t="s">
        <v>17</v>
      </c>
      <c r="G484" s="4" t="s">
        <v>18</v>
      </c>
      <c r="H484" s="4" t="s">
        <v>3344</v>
      </c>
      <c r="I484" s="4" t="s">
        <v>953</v>
      </c>
      <c r="J484" s="4" t="s">
        <v>314</v>
      </c>
      <c r="K484" s="28" t="s">
        <v>31</v>
      </c>
      <c r="L484" s="28">
        <v>308</v>
      </c>
      <c r="M484" s="4">
        <v>0</v>
      </c>
      <c r="N484" s="5">
        <v>45390</v>
      </c>
      <c r="O484" s="10">
        <v>45561</v>
      </c>
      <c r="P484" s="6">
        <f t="shared" ca="1" si="22"/>
        <v>45876</v>
      </c>
      <c r="Q484" s="7" t="str">
        <f t="shared" ca="1" si="23"/>
        <v>1 ano(s)</v>
      </c>
      <c r="R484" s="9">
        <f ca="1">IFERROR(_xlfn.DAYS(Tabela27271516583029313531213[[#This Row],[DIA HOJE]],Tabela27271516583029313531213[[#This Row],[Data Última Compra]]),"0")</f>
        <v>315</v>
      </c>
      <c r="S484" s="8" t="str">
        <f>IF(OR(J484="-",J484=0),"NUNCA COMPROU",
IF(AND(J484&gt;=1,J484&lt;=30),"&lt;=30 DIAS",
IF(AND(J484&gt;=1,J484&lt;=45),"45 DIAS",
IF(AND(J484&gt;=1,J484&lt;=60),"60 DIAS",
IF(AND(J484&gt;=1,J484&lt;=90),"90 DIAS",
"ACIMA DE 90 DIAS")))))</f>
        <v>ACIMA DE 90 DIAS</v>
      </c>
      <c r="T484" s="9" t="str">
        <f>UPPER(TEXT(Tabela27271516583029313531213[[#This Row],[Data de Cadastro]],"MMMM"))</f>
        <v>ABRIL</v>
      </c>
      <c r="U484" s="9" t="str">
        <f>UPPER(TEXT(Tabela27271516583029313531213[[#This Row],[Data de Cadastro]],"AAAA"))</f>
        <v>2024</v>
      </c>
      <c r="V484" s="9" t="str">
        <f>UPPER(TEXT(Tabela27271516583029313531213[[#This Row],[Data Última Compra]],"MMM/AAA"))</f>
        <v>SET/2024</v>
      </c>
    </row>
    <row r="485" spans="1:22" x14ac:dyDescent="0.25">
      <c r="A485" s="3" t="str">
        <f t="shared" si="21"/>
        <v>&gt;=3</v>
      </c>
      <c r="B485" s="3" t="s">
        <v>3972</v>
      </c>
      <c r="C485" s="4" t="s">
        <v>2849</v>
      </c>
      <c r="D485" s="4">
        <v>989834</v>
      </c>
      <c r="E485" s="4" t="s">
        <v>950</v>
      </c>
      <c r="F485" s="4" t="s">
        <v>17</v>
      </c>
      <c r="G485" s="4" t="s">
        <v>18</v>
      </c>
      <c r="H485" s="4" t="s">
        <v>3343</v>
      </c>
      <c r="I485" s="4" t="s">
        <v>951</v>
      </c>
      <c r="J485" s="4" t="s">
        <v>30</v>
      </c>
      <c r="K485" s="28" t="s">
        <v>21</v>
      </c>
      <c r="L485" s="28">
        <v>3</v>
      </c>
      <c r="M485" s="4">
        <v>4</v>
      </c>
      <c r="N485" s="5">
        <v>45390</v>
      </c>
      <c r="O485" s="10">
        <v>45866</v>
      </c>
      <c r="P485" s="6">
        <f t="shared" ca="1" si="22"/>
        <v>45876</v>
      </c>
      <c r="Q485" s="7" t="str">
        <f t="shared" ca="1" si="23"/>
        <v>1 ano(s)</v>
      </c>
      <c r="R485" s="9">
        <f ca="1">IFERROR(_xlfn.DAYS(Tabela27271516583029313531213[[#This Row],[DIA HOJE]],Tabela27271516583029313531213[[#This Row],[Data Última Compra]]),"0")</f>
        <v>10</v>
      </c>
      <c r="S485" s="8" t="str">
        <f>IF(OR(J485="-",J485=0),"NUNCA COMPROU",
IF(AND(J485&gt;=1,J485&lt;=30),"&lt;=30 DIAS",
IF(AND(J485&gt;=1,J485&lt;=45),"45 DIAS",
IF(AND(J485&gt;=1,J485&lt;=60),"60 DIAS",
IF(AND(J485&gt;=1,J485&lt;=90),"90 DIAS",
"ACIMA DE 90 DIAS")))))</f>
        <v>ACIMA DE 90 DIAS</v>
      </c>
      <c r="T485" s="9" t="str">
        <f>UPPER(TEXT(Tabela27271516583029313531213[[#This Row],[Data de Cadastro]],"MMMM"))</f>
        <v>ABRIL</v>
      </c>
      <c r="U485" s="9" t="str">
        <f>UPPER(TEXT(Tabela27271516583029313531213[[#This Row],[Data de Cadastro]],"AAAA"))</f>
        <v>2024</v>
      </c>
      <c r="V485" s="9" t="str">
        <f>UPPER(TEXT(Tabela27271516583029313531213[[#This Row],[Data Última Compra]],"MMM/AAA"))</f>
        <v>JUL/2025</v>
      </c>
    </row>
    <row r="486" spans="1:22" x14ac:dyDescent="0.25">
      <c r="A486" s="3">
        <f t="shared" si="21"/>
        <v>0</v>
      </c>
      <c r="B486" s="3" t="s">
        <v>3972</v>
      </c>
      <c r="C486" s="4" t="s">
        <v>2847</v>
      </c>
      <c r="D486" s="4">
        <v>989900</v>
      </c>
      <c r="E486" s="4" t="s">
        <v>954</v>
      </c>
      <c r="F486" s="4" t="s">
        <v>17</v>
      </c>
      <c r="G486" s="4" t="s">
        <v>18</v>
      </c>
      <c r="H486" s="4" t="s">
        <v>3345</v>
      </c>
      <c r="I486" s="4" t="s">
        <v>298</v>
      </c>
      <c r="J486" s="4" t="s">
        <v>24</v>
      </c>
      <c r="K486" s="28" t="s">
        <v>73</v>
      </c>
      <c r="L486" s="28">
        <v>477</v>
      </c>
      <c r="M486" s="4">
        <v>0</v>
      </c>
      <c r="N486" s="5">
        <v>45390</v>
      </c>
      <c r="O486" s="10">
        <v>45392</v>
      </c>
      <c r="P486" s="6">
        <f t="shared" ca="1" si="22"/>
        <v>45876</v>
      </c>
      <c r="Q486" s="7" t="str">
        <f t="shared" ca="1" si="23"/>
        <v>1 ano(s)</v>
      </c>
      <c r="R486" s="9">
        <f ca="1">IFERROR(_xlfn.DAYS(Tabela27271516583029313531213[[#This Row],[DIA HOJE]],Tabela27271516583029313531213[[#This Row],[Data Última Compra]]),"0")</f>
        <v>484</v>
      </c>
      <c r="S486" s="8" t="str">
        <f>IF(OR(J486="-",J486=0),"NUNCA COMPROU",
IF(AND(J486&gt;=1,J486&lt;=30),"&lt;=30 DIAS",
IF(AND(J486&gt;=1,J486&lt;=45),"45 DIAS",
IF(AND(J486&gt;=1,J486&lt;=60),"60 DIAS",
IF(AND(J486&gt;=1,J486&lt;=90),"90 DIAS",
"ACIMA DE 90 DIAS")))))</f>
        <v>ACIMA DE 90 DIAS</v>
      </c>
      <c r="T486" s="9" t="str">
        <f>UPPER(TEXT(Tabela27271516583029313531213[[#This Row],[Data de Cadastro]],"MMMM"))</f>
        <v>ABRIL</v>
      </c>
      <c r="U486" s="9" t="str">
        <f>UPPER(TEXT(Tabela27271516583029313531213[[#This Row],[Data de Cadastro]],"AAAA"))</f>
        <v>2024</v>
      </c>
      <c r="V486" s="9" t="str">
        <f>UPPER(TEXT(Tabela27271516583029313531213[[#This Row],[Data Última Compra]],"MMM/AAA"))</f>
        <v>ABR/2024</v>
      </c>
    </row>
    <row r="487" spans="1:22" x14ac:dyDescent="0.25">
      <c r="A487" s="3">
        <f t="shared" si="21"/>
        <v>2</v>
      </c>
      <c r="B487" s="3" t="s">
        <v>3972</v>
      </c>
      <c r="C487" s="4" t="s">
        <v>2849</v>
      </c>
      <c r="D487" s="4">
        <v>990771</v>
      </c>
      <c r="E487" s="4" t="s">
        <v>955</v>
      </c>
      <c r="F487" s="4" t="s">
        <v>17</v>
      </c>
      <c r="G487" s="4" t="s">
        <v>18</v>
      </c>
      <c r="H487" s="4" t="s">
        <v>3346</v>
      </c>
      <c r="I487" s="4" t="s">
        <v>956</v>
      </c>
      <c r="J487" s="4" t="s">
        <v>246</v>
      </c>
      <c r="K487" s="28" t="s">
        <v>25</v>
      </c>
      <c r="L487" s="28">
        <v>13</v>
      </c>
      <c r="M487" s="4">
        <v>2</v>
      </c>
      <c r="N487" s="5">
        <v>45391</v>
      </c>
      <c r="O487" s="10">
        <v>45856</v>
      </c>
      <c r="P487" s="6">
        <f t="shared" ca="1" si="22"/>
        <v>45876</v>
      </c>
      <c r="Q487" s="7" t="str">
        <f t="shared" ca="1" si="23"/>
        <v>1 ano(s)</v>
      </c>
      <c r="R487" s="9">
        <f ca="1">IFERROR(_xlfn.DAYS(Tabela27271516583029313531213[[#This Row],[DIA HOJE]],Tabela27271516583029313531213[[#This Row],[Data Última Compra]]),"0")</f>
        <v>20</v>
      </c>
      <c r="S487" s="8" t="str">
        <f>IF(OR(J487="-",J487=0),"NUNCA COMPROU",
IF(AND(J487&gt;=1,J487&lt;=30),"&lt;=30 DIAS",
IF(AND(J487&gt;=1,J487&lt;=45),"45 DIAS",
IF(AND(J487&gt;=1,J487&lt;=60),"60 DIAS",
IF(AND(J487&gt;=1,J487&lt;=90),"90 DIAS",
"ACIMA DE 90 DIAS")))))</f>
        <v>ACIMA DE 90 DIAS</v>
      </c>
      <c r="T487" s="9" t="str">
        <f>UPPER(TEXT(Tabela27271516583029313531213[[#This Row],[Data de Cadastro]],"MMMM"))</f>
        <v>ABRIL</v>
      </c>
      <c r="U487" s="9" t="str">
        <f>UPPER(TEXT(Tabela27271516583029313531213[[#This Row],[Data de Cadastro]],"AAAA"))</f>
        <v>2024</v>
      </c>
      <c r="V487" s="9" t="str">
        <f>UPPER(TEXT(Tabela27271516583029313531213[[#This Row],[Data Última Compra]],"MMM/AAA"))</f>
        <v>JUL/2025</v>
      </c>
    </row>
    <row r="488" spans="1:22" x14ac:dyDescent="0.25">
      <c r="A488" s="3">
        <f t="shared" si="21"/>
        <v>0</v>
      </c>
      <c r="B488" s="3" t="s">
        <v>3972</v>
      </c>
      <c r="C488" s="4" t="s">
        <v>2847</v>
      </c>
      <c r="D488" s="4">
        <v>991796</v>
      </c>
      <c r="E488" s="4" t="s">
        <v>957</v>
      </c>
      <c r="F488" s="4" t="s">
        <v>17</v>
      </c>
      <c r="G488" s="4" t="s">
        <v>18</v>
      </c>
      <c r="H488" s="4" t="s">
        <v>3347</v>
      </c>
      <c r="I488" s="4" t="s">
        <v>958</v>
      </c>
      <c r="J488" s="4" t="s">
        <v>291</v>
      </c>
      <c r="K488" s="28" t="s">
        <v>25</v>
      </c>
      <c r="L488" s="28">
        <v>295</v>
      </c>
      <c r="M488" s="4">
        <v>0</v>
      </c>
      <c r="N488" s="5">
        <v>45392</v>
      </c>
      <c r="O488" s="10">
        <v>45574</v>
      </c>
      <c r="P488" s="6">
        <f t="shared" ca="1" si="22"/>
        <v>45876</v>
      </c>
      <c r="Q488" s="7" t="str">
        <f t="shared" ca="1" si="23"/>
        <v>1 ano(s)</v>
      </c>
      <c r="R488" s="9">
        <f ca="1">IFERROR(_xlfn.DAYS(Tabela27271516583029313531213[[#This Row],[DIA HOJE]],Tabela27271516583029313531213[[#This Row],[Data Última Compra]]),"0")</f>
        <v>302</v>
      </c>
      <c r="S488" s="8" t="str">
        <f>IF(OR(J488="-",J488=0),"NUNCA COMPROU",
IF(AND(J488&gt;=1,J488&lt;=30),"&lt;=30 DIAS",
IF(AND(J488&gt;=1,J488&lt;=45),"45 DIAS",
IF(AND(J488&gt;=1,J488&lt;=60),"60 DIAS",
IF(AND(J488&gt;=1,J488&lt;=90),"90 DIAS",
"ACIMA DE 90 DIAS")))))</f>
        <v>ACIMA DE 90 DIAS</v>
      </c>
      <c r="T488" s="9" t="str">
        <f>UPPER(TEXT(Tabela27271516583029313531213[[#This Row],[Data de Cadastro]],"MMMM"))</f>
        <v>ABRIL</v>
      </c>
      <c r="U488" s="9" t="str">
        <f>UPPER(TEXT(Tabela27271516583029313531213[[#This Row],[Data de Cadastro]],"AAAA"))</f>
        <v>2024</v>
      </c>
      <c r="V488" s="9" t="str">
        <f>UPPER(TEXT(Tabela27271516583029313531213[[#This Row],[Data Última Compra]],"MMM/AAA"))</f>
        <v>OUT/2024</v>
      </c>
    </row>
    <row r="489" spans="1:22" x14ac:dyDescent="0.25">
      <c r="A489" s="3">
        <f t="shared" si="21"/>
        <v>1</v>
      </c>
      <c r="B489" s="3" t="s">
        <v>3972</v>
      </c>
      <c r="C489" s="4" t="s">
        <v>2853</v>
      </c>
      <c r="D489" s="4">
        <v>991825</v>
      </c>
      <c r="E489" s="4" t="s">
        <v>959</v>
      </c>
      <c r="F489" s="4" t="s">
        <v>17</v>
      </c>
      <c r="G489" s="4" t="s">
        <v>18</v>
      </c>
      <c r="H489" s="4" t="s">
        <v>3348</v>
      </c>
      <c r="I489" s="4" t="s">
        <v>960</v>
      </c>
      <c r="J489" s="4" t="s">
        <v>314</v>
      </c>
      <c r="K489" s="28" t="s">
        <v>73</v>
      </c>
      <c r="L489" s="28">
        <v>90</v>
      </c>
      <c r="M489" s="4">
        <v>1</v>
      </c>
      <c r="N489" s="5">
        <v>45392</v>
      </c>
      <c r="O489" s="10">
        <v>45779</v>
      </c>
      <c r="P489" s="6">
        <f t="shared" ca="1" si="22"/>
        <v>45876</v>
      </c>
      <c r="Q489" s="7" t="str">
        <f t="shared" ca="1" si="23"/>
        <v>1 ano(s)</v>
      </c>
      <c r="R489" s="9">
        <f ca="1">IFERROR(_xlfn.DAYS(Tabela27271516583029313531213[[#This Row],[DIA HOJE]],Tabela27271516583029313531213[[#This Row],[Data Última Compra]]),"0")</f>
        <v>97</v>
      </c>
      <c r="S489" s="8" t="str">
        <f>IF(OR(J489="-",J489=0),"NUNCA COMPROU",
IF(AND(J489&gt;=1,J489&lt;=30),"&lt;=30 DIAS",
IF(AND(J489&gt;=1,J489&lt;=45),"45 DIAS",
IF(AND(J489&gt;=1,J489&lt;=60),"60 DIAS",
IF(AND(J489&gt;=1,J489&lt;=90),"90 DIAS",
"ACIMA DE 90 DIAS")))))</f>
        <v>ACIMA DE 90 DIAS</v>
      </c>
      <c r="T489" s="9" t="str">
        <f>UPPER(TEXT(Tabela27271516583029313531213[[#This Row],[Data de Cadastro]],"MMMM"))</f>
        <v>ABRIL</v>
      </c>
      <c r="U489" s="9" t="str">
        <f>UPPER(TEXT(Tabela27271516583029313531213[[#This Row],[Data de Cadastro]],"AAAA"))</f>
        <v>2024</v>
      </c>
      <c r="V489" s="9" t="str">
        <f>UPPER(TEXT(Tabela27271516583029313531213[[#This Row],[Data Última Compra]],"MMM/AAA"))</f>
        <v>MAI/2025</v>
      </c>
    </row>
    <row r="490" spans="1:22" x14ac:dyDescent="0.25">
      <c r="A490" s="3">
        <f t="shared" si="21"/>
        <v>2</v>
      </c>
      <c r="B490" s="3" t="s">
        <v>3972</v>
      </c>
      <c r="C490" s="4" t="s">
        <v>2849</v>
      </c>
      <c r="D490" s="4">
        <v>991841</v>
      </c>
      <c r="E490" s="4" t="s">
        <v>961</v>
      </c>
      <c r="F490" s="4" t="s">
        <v>17</v>
      </c>
      <c r="G490" s="4" t="s">
        <v>18</v>
      </c>
      <c r="H490" s="4" t="s">
        <v>3349</v>
      </c>
      <c r="I490" s="4" t="s">
        <v>825</v>
      </c>
      <c r="J490" s="4" t="s">
        <v>24</v>
      </c>
      <c r="K490" s="28" t="s">
        <v>25</v>
      </c>
      <c r="L490" s="28">
        <v>13</v>
      </c>
      <c r="M490" s="4">
        <v>2</v>
      </c>
      <c r="N490" s="5">
        <v>45392</v>
      </c>
      <c r="O490" s="10">
        <v>45856</v>
      </c>
      <c r="P490" s="6">
        <f t="shared" ca="1" si="22"/>
        <v>45876</v>
      </c>
      <c r="Q490" s="7" t="str">
        <f t="shared" ca="1" si="23"/>
        <v>1 ano(s)</v>
      </c>
      <c r="R490" s="9">
        <f ca="1">IFERROR(_xlfn.DAYS(Tabela27271516583029313531213[[#This Row],[DIA HOJE]],Tabela27271516583029313531213[[#This Row],[Data Última Compra]]),"0")</f>
        <v>20</v>
      </c>
      <c r="S490" s="8" t="str">
        <f>IF(OR(J490="-",J490=0),"NUNCA COMPROU",
IF(AND(J490&gt;=1,J490&lt;=30),"&lt;=30 DIAS",
IF(AND(J490&gt;=1,J490&lt;=45),"45 DIAS",
IF(AND(J490&gt;=1,J490&lt;=60),"60 DIAS",
IF(AND(J490&gt;=1,J490&lt;=90),"90 DIAS",
"ACIMA DE 90 DIAS")))))</f>
        <v>ACIMA DE 90 DIAS</v>
      </c>
      <c r="T490" s="9" t="str">
        <f>UPPER(TEXT(Tabela27271516583029313531213[[#This Row],[Data de Cadastro]],"MMMM"))</f>
        <v>ABRIL</v>
      </c>
      <c r="U490" s="9" t="str">
        <f>UPPER(TEXT(Tabela27271516583029313531213[[#This Row],[Data de Cadastro]],"AAAA"))</f>
        <v>2024</v>
      </c>
      <c r="V490" s="9" t="str">
        <f>UPPER(TEXT(Tabela27271516583029313531213[[#This Row],[Data Última Compra]],"MMM/AAA"))</f>
        <v>JUL/2025</v>
      </c>
    </row>
    <row r="491" spans="1:22" x14ac:dyDescent="0.25">
      <c r="A491" s="3">
        <f t="shared" si="21"/>
        <v>2</v>
      </c>
      <c r="B491" s="3" t="s">
        <v>3972</v>
      </c>
      <c r="C491" s="4" t="s">
        <v>2857</v>
      </c>
      <c r="D491" s="4">
        <v>992774</v>
      </c>
      <c r="E491" s="4" t="s">
        <v>962</v>
      </c>
      <c r="F491" s="4" t="s">
        <v>17</v>
      </c>
      <c r="G491" s="4" t="s">
        <v>18</v>
      </c>
      <c r="H491" s="4" t="s">
        <v>3350</v>
      </c>
      <c r="I491" s="4" t="s">
        <v>963</v>
      </c>
      <c r="J491" s="4" t="s">
        <v>40</v>
      </c>
      <c r="K491" s="28" t="s">
        <v>25</v>
      </c>
      <c r="L491" s="28">
        <v>41</v>
      </c>
      <c r="M491" s="4">
        <v>2</v>
      </c>
      <c r="N491" s="5">
        <v>45393</v>
      </c>
      <c r="O491" s="10">
        <v>45828</v>
      </c>
      <c r="P491" s="6">
        <f t="shared" ca="1" si="22"/>
        <v>45876</v>
      </c>
      <c r="Q491" s="7" t="str">
        <f t="shared" ca="1" si="23"/>
        <v>1 ano(s)</v>
      </c>
      <c r="R491" s="9">
        <f ca="1">IFERROR(_xlfn.DAYS(Tabela27271516583029313531213[[#This Row],[DIA HOJE]],Tabela27271516583029313531213[[#This Row],[Data Última Compra]]),"0")</f>
        <v>48</v>
      </c>
      <c r="S491" s="8" t="str">
        <f>IF(OR(J491="-",J491=0),"NUNCA COMPROU",
IF(AND(J491&gt;=1,J491&lt;=30),"&lt;=30 DIAS",
IF(AND(J491&gt;=1,J491&lt;=45),"45 DIAS",
IF(AND(J491&gt;=1,J491&lt;=60),"60 DIAS",
IF(AND(J491&gt;=1,J491&lt;=90),"90 DIAS",
"ACIMA DE 90 DIAS")))))</f>
        <v>ACIMA DE 90 DIAS</v>
      </c>
      <c r="T491" s="9" t="str">
        <f>UPPER(TEXT(Tabela27271516583029313531213[[#This Row],[Data de Cadastro]],"MMMM"))</f>
        <v>ABRIL</v>
      </c>
      <c r="U491" s="9" t="str">
        <f>UPPER(TEXT(Tabela27271516583029313531213[[#This Row],[Data de Cadastro]],"AAAA"))</f>
        <v>2024</v>
      </c>
      <c r="V491" s="9" t="str">
        <f>UPPER(TEXT(Tabela27271516583029313531213[[#This Row],[Data Última Compra]],"MMM/AAA"))</f>
        <v>JUN/2025</v>
      </c>
    </row>
    <row r="492" spans="1:22" x14ac:dyDescent="0.25">
      <c r="A492" s="3">
        <f t="shared" si="21"/>
        <v>1</v>
      </c>
      <c r="B492" s="3" t="s">
        <v>3972</v>
      </c>
      <c r="C492" s="4" t="s">
        <v>2853</v>
      </c>
      <c r="D492" s="4">
        <v>992781</v>
      </c>
      <c r="E492" s="4" t="s">
        <v>964</v>
      </c>
      <c r="F492" s="4" t="s">
        <v>55</v>
      </c>
      <c r="G492" s="4" t="s">
        <v>128</v>
      </c>
      <c r="H492" s="4" t="s">
        <v>3351</v>
      </c>
      <c r="I492" s="4" t="s">
        <v>965</v>
      </c>
      <c r="J492" s="4" t="s">
        <v>30</v>
      </c>
      <c r="K492" s="28" t="s">
        <v>31</v>
      </c>
      <c r="L492" s="28">
        <v>76</v>
      </c>
      <c r="M492" s="4">
        <v>1</v>
      </c>
      <c r="N492" s="5">
        <v>45393</v>
      </c>
      <c r="O492" s="11">
        <v>45793</v>
      </c>
      <c r="P492" s="6">
        <f t="shared" ca="1" si="22"/>
        <v>45876</v>
      </c>
      <c r="Q492" s="7" t="str">
        <f t="shared" ca="1" si="23"/>
        <v>1 ano(s)</v>
      </c>
      <c r="R492" s="9">
        <f ca="1">IFERROR(_xlfn.DAYS(Tabela27271516583029313531213[[#This Row],[DIA HOJE]],Tabela27271516583029313531213[[#This Row],[Data Última Compra]]),"0")</f>
        <v>83</v>
      </c>
      <c r="S492" s="8" t="str">
        <f>IF(OR(J492="-",J492=0),"NUNCA COMPROU",
IF(AND(J492&gt;=1,J492&lt;=30),"&lt;=30 DIAS",
IF(AND(J492&gt;=1,J492&lt;=45),"45 DIAS",
IF(AND(J492&gt;=1,J492&lt;=60),"60 DIAS",
IF(AND(J492&gt;=1,J492&lt;=90),"90 DIAS",
"ACIMA DE 90 DIAS")))))</f>
        <v>ACIMA DE 90 DIAS</v>
      </c>
      <c r="T492" s="9" t="str">
        <f>UPPER(TEXT(Tabela27271516583029313531213[[#This Row],[Data de Cadastro]],"MMMM"))</f>
        <v>ABRIL</v>
      </c>
      <c r="U492" s="9" t="str">
        <f>UPPER(TEXT(Tabela27271516583029313531213[[#This Row],[Data de Cadastro]],"AAAA"))</f>
        <v>2024</v>
      </c>
      <c r="V492" s="9" t="str">
        <f>UPPER(TEXT(Tabela27271516583029313531213[[#This Row],[Data Última Compra]],"MMM/AAA"))</f>
        <v>MAI/2025</v>
      </c>
    </row>
    <row r="493" spans="1:22" x14ac:dyDescent="0.25">
      <c r="A493" s="3">
        <f t="shared" si="21"/>
        <v>0</v>
      </c>
      <c r="B493" s="3" t="s">
        <v>3972</v>
      </c>
      <c r="C493" s="4" t="s">
        <v>2847</v>
      </c>
      <c r="D493" s="4">
        <v>992824</v>
      </c>
      <c r="E493" s="4" t="s">
        <v>966</v>
      </c>
      <c r="F493" s="4" t="s">
        <v>17</v>
      </c>
      <c r="G493" s="4" t="s">
        <v>18</v>
      </c>
      <c r="H493" s="4" t="s">
        <v>3352</v>
      </c>
      <c r="I493" s="4" t="s">
        <v>967</v>
      </c>
      <c r="J493" s="4" t="s">
        <v>339</v>
      </c>
      <c r="K493" s="28" t="s">
        <v>46</v>
      </c>
      <c r="L493" s="28">
        <v>289</v>
      </c>
      <c r="M493" s="4">
        <v>0</v>
      </c>
      <c r="N493" s="5">
        <v>45393</v>
      </c>
      <c r="O493" s="11">
        <v>45580</v>
      </c>
      <c r="P493" s="6">
        <f t="shared" ca="1" si="22"/>
        <v>45876</v>
      </c>
      <c r="Q493" s="7" t="str">
        <f t="shared" ca="1" si="23"/>
        <v>1 ano(s)</v>
      </c>
      <c r="R493" s="9">
        <f ca="1">IFERROR(_xlfn.DAYS(Tabela27271516583029313531213[[#This Row],[DIA HOJE]],Tabela27271516583029313531213[[#This Row],[Data Última Compra]]),"0")</f>
        <v>296</v>
      </c>
      <c r="S493" s="8" t="str">
        <f>IF(OR(J493="-",J493=0),"NUNCA COMPROU",
IF(AND(J493&gt;=1,J493&lt;=30),"&lt;=30 DIAS",
IF(AND(J493&gt;=1,J493&lt;=45),"45 DIAS",
IF(AND(J493&gt;=1,J493&lt;=60),"60 DIAS",
IF(AND(J493&gt;=1,J493&lt;=90),"90 DIAS",
"ACIMA DE 90 DIAS")))))</f>
        <v>ACIMA DE 90 DIAS</v>
      </c>
      <c r="T493" s="9" t="str">
        <f>UPPER(TEXT(Tabela27271516583029313531213[[#This Row],[Data de Cadastro]],"MMMM"))</f>
        <v>ABRIL</v>
      </c>
      <c r="U493" s="9" t="str">
        <f>UPPER(TEXT(Tabela27271516583029313531213[[#This Row],[Data de Cadastro]],"AAAA"))</f>
        <v>2024</v>
      </c>
      <c r="V493" s="9" t="str">
        <f>UPPER(TEXT(Tabela27271516583029313531213[[#This Row],[Data Última Compra]],"MMM/AAA"))</f>
        <v>OUT/2024</v>
      </c>
    </row>
    <row r="494" spans="1:22" x14ac:dyDescent="0.25">
      <c r="A494" s="3">
        <f t="shared" si="21"/>
        <v>0</v>
      </c>
      <c r="B494" s="3" t="s">
        <v>3972</v>
      </c>
      <c r="C494" s="4" t="s">
        <v>6416</v>
      </c>
      <c r="D494" s="4">
        <v>993851</v>
      </c>
      <c r="E494" s="4" t="s">
        <v>968</v>
      </c>
      <c r="F494" s="4" t="s">
        <v>17</v>
      </c>
      <c r="G494" s="4" t="s">
        <v>18</v>
      </c>
      <c r="H494" s="4" t="s">
        <v>3353</v>
      </c>
      <c r="I494" s="4" t="s">
        <v>969</v>
      </c>
      <c r="J494" s="4" t="s">
        <v>40</v>
      </c>
      <c r="K494" s="28" t="s">
        <v>46</v>
      </c>
      <c r="L494" s="28">
        <v>0</v>
      </c>
      <c r="M494" s="4">
        <v>0</v>
      </c>
      <c r="N494" s="5">
        <v>45394</v>
      </c>
      <c r="O494" s="11" t="s">
        <v>6415</v>
      </c>
      <c r="P494" s="6">
        <f t="shared" ca="1" si="22"/>
        <v>45876</v>
      </c>
      <c r="Q494" s="7" t="str">
        <f t="shared" ca="1" si="23"/>
        <v>1 ano(s)</v>
      </c>
      <c r="R494" s="9" t="str">
        <f ca="1">IFERROR(_xlfn.DAYS(Tabela27271516583029313531213[[#This Row],[DIA HOJE]],Tabela27271516583029313531213[[#This Row],[Data Última Compra]]),"0")</f>
        <v>0</v>
      </c>
      <c r="S494" s="8" t="str">
        <f>IF(OR(J494="-",J494=0),"NUNCA COMPROU",
IF(AND(J494&gt;=1,J494&lt;=30),"&lt;=30 DIAS",
IF(AND(J494&gt;=1,J494&lt;=45),"45 DIAS",
IF(AND(J494&gt;=1,J494&lt;=60),"60 DIAS",
IF(AND(J494&gt;=1,J494&lt;=90),"90 DIAS",
"ACIMA DE 90 DIAS")))))</f>
        <v>ACIMA DE 90 DIAS</v>
      </c>
      <c r="T494" s="9" t="str">
        <f>UPPER(TEXT(Tabela27271516583029313531213[[#This Row],[Data de Cadastro]],"MMMM"))</f>
        <v>ABRIL</v>
      </c>
      <c r="U494" s="9" t="str">
        <f>UPPER(TEXT(Tabela27271516583029313531213[[#This Row],[Data de Cadastro]],"AAAA"))</f>
        <v>2024</v>
      </c>
      <c r="V494" s="9" t="str">
        <f>UPPER(TEXT(Tabela27271516583029313531213[[#This Row],[Data Última Compra]],"MMM/AAA"))</f>
        <v>-</v>
      </c>
    </row>
    <row r="495" spans="1:22" x14ac:dyDescent="0.25">
      <c r="A495" s="3">
        <f t="shared" si="21"/>
        <v>0</v>
      </c>
      <c r="B495" s="3" t="s">
        <v>3972</v>
      </c>
      <c r="C495" s="4" t="s">
        <v>2847</v>
      </c>
      <c r="D495" s="4">
        <v>993865</v>
      </c>
      <c r="E495" s="4" t="s">
        <v>970</v>
      </c>
      <c r="F495" s="4" t="s">
        <v>17</v>
      </c>
      <c r="G495" s="4" t="s">
        <v>18</v>
      </c>
      <c r="H495" s="4" t="s">
        <v>3354</v>
      </c>
      <c r="I495" s="4" t="s">
        <v>971</v>
      </c>
      <c r="J495" s="4" t="s">
        <v>36</v>
      </c>
      <c r="K495" s="28" t="s">
        <v>77</v>
      </c>
      <c r="L495" s="28">
        <v>274</v>
      </c>
      <c r="M495" s="4">
        <v>0</v>
      </c>
      <c r="N495" s="5">
        <v>45394</v>
      </c>
      <c r="O495" s="10">
        <v>45595</v>
      </c>
      <c r="P495" s="6">
        <f t="shared" ca="1" si="22"/>
        <v>45876</v>
      </c>
      <c r="Q495" s="7" t="str">
        <f t="shared" ca="1" si="23"/>
        <v>1 ano(s)</v>
      </c>
      <c r="R495" s="9">
        <f ca="1">IFERROR(_xlfn.DAYS(Tabela27271516583029313531213[[#This Row],[DIA HOJE]],Tabela27271516583029313531213[[#This Row],[Data Última Compra]]),"0")</f>
        <v>281</v>
      </c>
      <c r="S495" s="8" t="str">
        <f>IF(OR(J495="-",J495=0),"NUNCA COMPROU",
IF(AND(J495&gt;=1,J495&lt;=30),"&lt;=30 DIAS",
IF(AND(J495&gt;=1,J495&lt;=45),"45 DIAS",
IF(AND(J495&gt;=1,J495&lt;=60),"60 DIAS",
IF(AND(J495&gt;=1,J495&lt;=90),"90 DIAS",
"ACIMA DE 90 DIAS")))))</f>
        <v>ACIMA DE 90 DIAS</v>
      </c>
      <c r="T495" s="9" t="str">
        <f>UPPER(TEXT(Tabela27271516583029313531213[[#This Row],[Data de Cadastro]],"MMMM"))</f>
        <v>ABRIL</v>
      </c>
      <c r="U495" s="9" t="str">
        <f>UPPER(TEXT(Tabela27271516583029313531213[[#This Row],[Data de Cadastro]],"AAAA"))</f>
        <v>2024</v>
      </c>
      <c r="V495" s="9" t="str">
        <f>UPPER(TEXT(Tabela27271516583029313531213[[#This Row],[Data Última Compra]],"MMM/AAA"))</f>
        <v>OUT/2024</v>
      </c>
    </row>
    <row r="496" spans="1:22" x14ac:dyDescent="0.25">
      <c r="A496" s="3">
        <f t="shared" si="21"/>
        <v>0</v>
      </c>
      <c r="B496" s="3" t="s">
        <v>3972</v>
      </c>
      <c r="C496" s="4" t="s">
        <v>2847</v>
      </c>
      <c r="D496" s="4">
        <v>993882</v>
      </c>
      <c r="E496" s="4" t="s">
        <v>972</v>
      </c>
      <c r="F496" s="4" t="s">
        <v>17</v>
      </c>
      <c r="G496" s="4" t="s">
        <v>18</v>
      </c>
      <c r="H496" s="4" t="s">
        <v>3355</v>
      </c>
      <c r="I496" s="4" t="s">
        <v>212</v>
      </c>
      <c r="J496" s="4" t="s">
        <v>67</v>
      </c>
      <c r="K496" s="28" t="s">
        <v>59</v>
      </c>
      <c r="L496" s="28">
        <v>380</v>
      </c>
      <c r="M496" s="4">
        <v>0</v>
      </c>
      <c r="N496" s="5">
        <v>45394</v>
      </c>
      <c r="O496" s="10">
        <v>45489</v>
      </c>
      <c r="P496" s="6">
        <f t="shared" ca="1" si="22"/>
        <v>45876</v>
      </c>
      <c r="Q496" s="7" t="str">
        <f t="shared" ca="1" si="23"/>
        <v>1 ano(s)</v>
      </c>
      <c r="R496" s="9">
        <f ca="1">IFERROR(_xlfn.DAYS(Tabela27271516583029313531213[[#This Row],[DIA HOJE]],Tabela27271516583029313531213[[#This Row],[Data Última Compra]]),"0")</f>
        <v>387</v>
      </c>
      <c r="S496" s="8" t="str">
        <f>IF(OR(J496="-",J496=0),"NUNCA COMPROU",
IF(AND(J496&gt;=1,J496&lt;=30),"&lt;=30 DIAS",
IF(AND(J496&gt;=1,J496&lt;=45),"45 DIAS",
IF(AND(J496&gt;=1,J496&lt;=60),"60 DIAS",
IF(AND(J496&gt;=1,J496&lt;=90),"90 DIAS",
"ACIMA DE 90 DIAS")))))</f>
        <v>ACIMA DE 90 DIAS</v>
      </c>
      <c r="T496" s="9" t="str">
        <f>UPPER(TEXT(Tabela27271516583029313531213[[#This Row],[Data de Cadastro]],"MMMM"))</f>
        <v>ABRIL</v>
      </c>
      <c r="U496" s="9" t="str">
        <f>UPPER(TEXT(Tabela27271516583029313531213[[#This Row],[Data de Cadastro]],"AAAA"))</f>
        <v>2024</v>
      </c>
      <c r="V496" s="9" t="str">
        <f>UPPER(TEXT(Tabela27271516583029313531213[[#This Row],[Data Última Compra]],"MMM/AAA"))</f>
        <v>JUL/2024</v>
      </c>
    </row>
    <row r="497" spans="1:22" x14ac:dyDescent="0.25">
      <c r="A497" s="3">
        <f t="shared" si="21"/>
        <v>0</v>
      </c>
      <c r="B497" s="3" t="s">
        <v>3972</v>
      </c>
      <c r="C497" s="4" t="s">
        <v>2847</v>
      </c>
      <c r="D497" s="4">
        <v>998473</v>
      </c>
      <c r="E497" s="4" t="s">
        <v>973</v>
      </c>
      <c r="F497" s="4" t="s">
        <v>17</v>
      </c>
      <c r="G497" s="4" t="s">
        <v>18</v>
      </c>
      <c r="H497" s="4" t="s">
        <v>3356</v>
      </c>
      <c r="I497" s="4" t="s">
        <v>974</v>
      </c>
      <c r="J497" s="4" t="s">
        <v>36</v>
      </c>
      <c r="K497" s="28" t="s">
        <v>31</v>
      </c>
      <c r="L497" s="28">
        <v>260</v>
      </c>
      <c r="M497" s="4">
        <v>0</v>
      </c>
      <c r="N497" s="5">
        <v>45397</v>
      </c>
      <c r="O497" s="11">
        <v>45609</v>
      </c>
      <c r="P497" s="6">
        <f t="shared" ca="1" si="22"/>
        <v>45876</v>
      </c>
      <c r="Q497" s="7" t="str">
        <f t="shared" ca="1" si="23"/>
        <v>1 ano(s)</v>
      </c>
      <c r="R497" s="9">
        <f ca="1">IFERROR(_xlfn.DAYS(Tabela27271516583029313531213[[#This Row],[DIA HOJE]],Tabela27271516583029313531213[[#This Row],[Data Última Compra]]),"0")</f>
        <v>267</v>
      </c>
      <c r="S497" s="8" t="str">
        <f>IF(OR(J497="-",J497=0),"NUNCA COMPROU",
IF(AND(J497&gt;=1,J497&lt;=30),"&lt;=30 DIAS",
IF(AND(J497&gt;=1,J497&lt;=45),"45 DIAS",
IF(AND(J497&gt;=1,J497&lt;=60),"60 DIAS",
IF(AND(J497&gt;=1,J497&lt;=90),"90 DIAS",
"ACIMA DE 90 DIAS")))))</f>
        <v>ACIMA DE 90 DIAS</v>
      </c>
      <c r="T497" s="9" t="str">
        <f>UPPER(TEXT(Tabela27271516583029313531213[[#This Row],[Data de Cadastro]],"MMMM"))</f>
        <v>ABRIL</v>
      </c>
      <c r="U497" s="9" t="str">
        <f>UPPER(TEXT(Tabela27271516583029313531213[[#This Row],[Data de Cadastro]],"AAAA"))</f>
        <v>2024</v>
      </c>
      <c r="V497" s="9" t="str">
        <f>UPPER(TEXT(Tabela27271516583029313531213[[#This Row],[Data Última Compra]],"MMM/AAA"))</f>
        <v>NOV/2024</v>
      </c>
    </row>
    <row r="498" spans="1:22" x14ac:dyDescent="0.25">
      <c r="A498" s="3" t="str">
        <f t="shared" si="21"/>
        <v>&gt;=3</v>
      </c>
      <c r="B498" s="3" t="s">
        <v>3972</v>
      </c>
      <c r="C498" s="4" t="s">
        <v>6416</v>
      </c>
      <c r="D498" s="4">
        <v>998499</v>
      </c>
      <c r="E498" s="4" t="s">
        <v>979</v>
      </c>
      <c r="F498" s="4" t="s">
        <v>17</v>
      </c>
      <c r="G498" s="4" t="s">
        <v>18</v>
      </c>
      <c r="H498" s="4" t="s">
        <v>3359</v>
      </c>
      <c r="I498" s="4" t="s">
        <v>980</v>
      </c>
      <c r="J498" s="4" t="s">
        <v>181</v>
      </c>
      <c r="K498" s="28" t="s">
        <v>73</v>
      </c>
      <c r="L498" s="28">
        <v>0</v>
      </c>
      <c r="M498" s="4">
        <v>5</v>
      </c>
      <c r="N498" s="5">
        <v>45397</v>
      </c>
      <c r="O498" s="10">
        <v>45869</v>
      </c>
      <c r="P498" s="6">
        <f t="shared" ca="1" si="22"/>
        <v>45876</v>
      </c>
      <c r="Q498" s="7" t="str">
        <f t="shared" ca="1" si="23"/>
        <v>1 ano(s)</v>
      </c>
      <c r="R498" s="9">
        <f ca="1">IFERROR(_xlfn.DAYS(Tabela27271516583029313531213[[#This Row],[DIA HOJE]],Tabela27271516583029313531213[[#This Row],[Data Última Compra]]),"0")</f>
        <v>7</v>
      </c>
      <c r="S498" s="8" t="str">
        <f>IF(OR(J498="-",J498=0),"NUNCA COMPROU",
IF(AND(J498&gt;=1,J498&lt;=30),"&lt;=30 DIAS",
IF(AND(J498&gt;=1,J498&lt;=45),"45 DIAS",
IF(AND(J498&gt;=1,J498&lt;=60),"60 DIAS",
IF(AND(J498&gt;=1,J498&lt;=90),"90 DIAS",
"ACIMA DE 90 DIAS")))))</f>
        <v>ACIMA DE 90 DIAS</v>
      </c>
      <c r="T498" s="9" t="str">
        <f>UPPER(TEXT(Tabela27271516583029313531213[[#This Row],[Data de Cadastro]],"MMMM"))</f>
        <v>ABRIL</v>
      </c>
      <c r="U498" s="9" t="str">
        <f>UPPER(TEXT(Tabela27271516583029313531213[[#This Row],[Data de Cadastro]],"AAAA"))</f>
        <v>2024</v>
      </c>
      <c r="V498" s="9" t="str">
        <f>UPPER(TEXT(Tabela27271516583029313531213[[#This Row],[Data Última Compra]],"MMM/AAA"))</f>
        <v>JUL/2025</v>
      </c>
    </row>
    <row r="499" spans="1:22" x14ac:dyDescent="0.25">
      <c r="A499" s="3">
        <f t="shared" si="21"/>
        <v>2</v>
      </c>
      <c r="B499" s="3" t="s">
        <v>3972</v>
      </c>
      <c r="C499" s="4" t="s">
        <v>2857</v>
      </c>
      <c r="D499" s="4">
        <v>998489</v>
      </c>
      <c r="E499" s="4" t="s">
        <v>975</v>
      </c>
      <c r="F499" s="4" t="s">
        <v>17</v>
      </c>
      <c r="G499" s="4" t="s">
        <v>18</v>
      </c>
      <c r="H499" s="4" t="s">
        <v>3357</v>
      </c>
      <c r="I499" s="4" t="s">
        <v>976</v>
      </c>
      <c r="J499" s="4" t="s">
        <v>58</v>
      </c>
      <c r="K499" s="28" t="s">
        <v>77</v>
      </c>
      <c r="L499" s="28">
        <v>55</v>
      </c>
      <c r="M499" s="4">
        <v>2</v>
      </c>
      <c r="N499" s="5">
        <v>45397</v>
      </c>
      <c r="O499" s="10">
        <v>45814</v>
      </c>
      <c r="P499" s="6">
        <f t="shared" ca="1" si="22"/>
        <v>45876</v>
      </c>
      <c r="Q499" s="7" t="str">
        <f t="shared" ca="1" si="23"/>
        <v>1 ano(s)</v>
      </c>
      <c r="R499" s="9">
        <f ca="1">IFERROR(_xlfn.DAYS(Tabela27271516583029313531213[[#This Row],[DIA HOJE]],Tabela27271516583029313531213[[#This Row],[Data Última Compra]]),"0")</f>
        <v>62</v>
      </c>
      <c r="S499" s="8" t="str">
        <f>IF(OR(J499="-",J499=0),"NUNCA COMPROU",
IF(AND(J499&gt;=1,J499&lt;=30),"&lt;=30 DIAS",
IF(AND(J499&gt;=1,J499&lt;=45),"45 DIAS",
IF(AND(J499&gt;=1,J499&lt;=60),"60 DIAS",
IF(AND(J499&gt;=1,J499&lt;=90),"90 DIAS",
"ACIMA DE 90 DIAS")))))</f>
        <v>ACIMA DE 90 DIAS</v>
      </c>
      <c r="T499" s="9" t="str">
        <f>UPPER(TEXT(Tabela27271516583029313531213[[#This Row],[Data de Cadastro]],"MMMM"))</f>
        <v>ABRIL</v>
      </c>
      <c r="U499" s="9" t="str">
        <f>UPPER(TEXT(Tabela27271516583029313531213[[#This Row],[Data de Cadastro]],"AAAA"))</f>
        <v>2024</v>
      </c>
      <c r="V499" s="9" t="str">
        <f>UPPER(TEXT(Tabela27271516583029313531213[[#This Row],[Data Última Compra]],"MMM/AAA"))</f>
        <v>JUN/2025</v>
      </c>
    </row>
    <row r="500" spans="1:22" x14ac:dyDescent="0.25">
      <c r="A500" s="3">
        <f t="shared" si="21"/>
        <v>1</v>
      </c>
      <c r="B500" s="3" t="s">
        <v>3972</v>
      </c>
      <c r="C500" s="4" t="s">
        <v>2849</v>
      </c>
      <c r="D500" s="4">
        <v>998497</v>
      </c>
      <c r="E500" s="4" t="s">
        <v>977</v>
      </c>
      <c r="F500" s="4" t="s">
        <v>17</v>
      </c>
      <c r="G500" s="4" t="s">
        <v>18</v>
      </c>
      <c r="H500" s="4" t="s">
        <v>3358</v>
      </c>
      <c r="I500" s="4" t="s">
        <v>978</v>
      </c>
      <c r="J500" s="4" t="s">
        <v>40</v>
      </c>
      <c r="K500" s="28" t="s">
        <v>46</v>
      </c>
      <c r="L500" s="28">
        <v>15</v>
      </c>
      <c r="M500" s="4">
        <v>1</v>
      </c>
      <c r="N500" s="5">
        <v>45397</v>
      </c>
      <c r="O500" s="11">
        <v>45854</v>
      </c>
      <c r="P500" s="6">
        <f t="shared" ca="1" si="22"/>
        <v>45876</v>
      </c>
      <c r="Q500" s="7" t="str">
        <f t="shared" ca="1" si="23"/>
        <v>1 ano(s)</v>
      </c>
      <c r="R500" s="9">
        <f ca="1">IFERROR(_xlfn.DAYS(Tabela27271516583029313531213[[#This Row],[DIA HOJE]],Tabela27271516583029313531213[[#This Row],[Data Última Compra]]),"0")</f>
        <v>22</v>
      </c>
      <c r="S500" s="8" t="str">
        <f>IF(OR(J500="-",J500=0),"NUNCA COMPROU",
IF(AND(J500&gt;=1,J500&lt;=30),"&lt;=30 DIAS",
IF(AND(J500&gt;=1,J500&lt;=45),"45 DIAS",
IF(AND(J500&gt;=1,J500&lt;=60),"60 DIAS",
IF(AND(J500&gt;=1,J500&lt;=90),"90 DIAS",
"ACIMA DE 90 DIAS")))))</f>
        <v>ACIMA DE 90 DIAS</v>
      </c>
      <c r="T500" s="9" t="str">
        <f>UPPER(TEXT(Tabela27271516583029313531213[[#This Row],[Data de Cadastro]],"MMMM"))</f>
        <v>ABRIL</v>
      </c>
      <c r="U500" s="9" t="str">
        <f>UPPER(TEXT(Tabela27271516583029313531213[[#This Row],[Data de Cadastro]],"AAAA"))</f>
        <v>2024</v>
      </c>
      <c r="V500" s="9" t="str">
        <f>UPPER(TEXT(Tabela27271516583029313531213[[#This Row],[Data Última Compra]],"MMM/AAA"))</f>
        <v>JUL/2025</v>
      </c>
    </row>
    <row r="501" spans="1:22" x14ac:dyDescent="0.25">
      <c r="A501" s="3">
        <f t="shared" si="21"/>
        <v>1</v>
      </c>
      <c r="B501" s="3" t="s">
        <v>3972</v>
      </c>
      <c r="C501" s="4" t="s">
        <v>2853</v>
      </c>
      <c r="D501" s="4">
        <v>999349</v>
      </c>
      <c r="E501" s="4" t="s">
        <v>982</v>
      </c>
      <c r="F501" s="4" t="s">
        <v>17</v>
      </c>
      <c r="G501" s="4" t="s">
        <v>18</v>
      </c>
      <c r="H501" s="4" t="s">
        <v>3360</v>
      </c>
      <c r="I501" s="4" t="s">
        <v>983</v>
      </c>
      <c r="J501" s="4" t="s">
        <v>40</v>
      </c>
      <c r="K501" s="28" t="s">
        <v>46</v>
      </c>
      <c r="L501" s="28">
        <v>62</v>
      </c>
      <c r="M501" s="4">
        <v>1</v>
      </c>
      <c r="N501" s="5">
        <v>45398</v>
      </c>
      <c r="O501" s="11">
        <v>45807</v>
      </c>
      <c r="P501" s="6">
        <f t="shared" ca="1" si="22"/>
        <v>45876</v>
      </c>
      <c r="Q501" s="7" t="str">
        <f t="shared" ca="1" si="23"/>
        <v>1 ano(s)</v>
      </c>
      <c r="R501" s="9">
        <f ca="1">IFERROR(_xlfn.DAYS(Tabela27271516583029313531213[[#This Row],[DIA HOJE]],Tabela27271516583029313531213[[#This Row],[Data Última Compra]]),"0")</f>
        <v>69</v>
      </c>
      <c r="S501" s="8" t="str">
        <f>IF(OR(J501="-",J501=0),"NUNCA COMPROU",
IF(AND(J501&gt;=1,J501&lt;=30),"&lt;=30 DIAS",
IF(AND(J501&gt;=1,J501&lt;=45),"45 DIAS",
IF(AND(J501&gt;=1,J501&lt;=60),"60 DIAS",
IF(AND(J501&gt;=1,J501&lt;=90),"90 DIAS",
"ACIMA DE 90 DIAS")))))</f>
        <v>ACIMA DE 90 DIAS</v>
      </c>
      <c r="T501" s="9" t="str">
        <f>UPPER(TEXT(Tabela27271516583029313531213[[#This Row],[Data de Cadastro]],"MMMM"))</f>
        <v>ABRIL</v>
      </c>
      <c r="U501" s="9" t="str">
        <f>UPPER(TEXT(Tabela27271516583029313531213[[#This Row],[Data de Cadastro]],"AAAA"))</f>
        <v>2024</v>
      </c>
      <c r="V501" s="9" t="str">
        <f>UPPER(TEXT(Tabela27271516583029313531213[[#This Row],[Data Última Compra]],"MMM/AAA"))</f>
        <v>MAI/2025</v>
      </c>
    </row>
    <row r="502" spans="1:22" x14ac:dyDescent="0.25">
      <c r="A502" s="3" t="str">
        <f t="shared" si="21"/>
        <v>&gt;=3</v>
      </c>
      <c r="B502" s="3" t="s">
        <v>3972</v>
      </c>
      <c r="C502" s="4" t="s">
        <v>2857</v>
      </c>
      <c r="D502" s="4">
        <v>1000014</v>
      </c>
      <c r="E502" s="4" t="s">
        <v>984</v>
      </c>
      <c r="F502" s="4" t="s">
        <v>17</v>
      </c>
      <c r="G502" s="4" t="s">
        <v>18</v>
      </c>
      <c r="H502" s="4" t="s">
        <v>3361</v>
      </c>
      <c r="I502" s="4" t="s">
        <v>985</v>
      </c>
      <c r="J502" s="4" t="s">
        <v>72</v>
      </c>
      <c r="K502" s="28" t="s">
        <v>73</v>
      </c>
      <c r="L502" s="28">
        <v>34</v>
      </c>
      <c r="M502" s="4">
        <v>3</v>
      </c>
      <c r="N502" s="5">
        <v>45399</v>
      </c>
      <c r="O502" s="11">
        <v>45835</v>
      </c>
      <c r="P502" s="6">
        <f t="shared" ca="1" si="22"/>
        <v>45876</v>
      </c>
      <c r="Q502" s="7" t="str">
        <f t="shared" ca="1" si="23"/>
        <v>1 ano(s)</v>
      </c>
      <c r="R502" s="9">
        <f ca="1">IFERROR(_xlfn.DAYS(Tabela27271516583029313531213[[#This Row],[DIA HOJE]],Tabela27271516583029313531213[[#This Row],[Data Última Compra]]),"0")</f>
        <v>41</v>
      </c>
      <c r="S502" s="8" t="str">
        <f>IF(OR(J502="-",J502=0),"NUNCA COMPROU",
IF(AND(J502&gt;=1,J502&lt;=30),"&lt;=30 DIAS",
IF(AND(J502&gt;=1,J502&lt;=45),"45 DIAS",
IF(AND(J502&gt;=1,J502&lt;=60),"60 DIAS",
IF(AND(J502&gt;=1,J502&lt;=90),"90 DIAS",
"ACIMA DE 90 DIAS")))))</f>
        <v>ACIMA DE 90 DIAS</v>
      </c>
      <c r="T502" s="9" t="str">
        <f>UPPER(TEXT(Tabela27271516583029313531213[[#This Row],[Data de Cadastro]],"MMMM"))</f>
        <v>ABRIL</v>
      </c>
      <c r="U502" s="9" t="str">
        <f>UPPER(TEXT(Tabela27271516583029313531213[[#This Row],[Data de Cadastro]],"AAAA"))</f>
        <v>2024</v>
      </c>
      <c r="V502" s="9" t="str">
        <f>UPPER(TEXT(Tabela27271516583029313531213[[#This Row],[Data Última Compra]],"MMM/AAA"))</f>
        <v>JUN/2025</v>
      </c>
    </row>
    <row r="503" spans="1:22" x14ac:dyDescent="0.25">
      <c r="A503" s="3">
        <f t="shared" si="21"/>
        <v>2</v>
      </c>
      <c r="B503" s="3" t="s">
        <v>3972</v>
      </c>
      <c r="C503" s="4" t="s">
        <v>2857</v>
      </c>
      <c r="D503" s="4">
        <v>1000144</v>
      </c>
      <c r="E503" s="4" t="s">
        <v>986</v>
      </c>
      <c r="F503" s="4" t="s">
        <v>17</v>
      </c>
      <c r="G503" s="4" t="s">
        <v>18</v>
      </c>
      <c r="H503" s="4" t="s">
        <v>3362</v>
      </c>
      <c r="I503" s="4" t="s">
        <v>66</v>
      </c>
      <c r="J503" s="4" t="s">
        <v>67</v>
      </c>
      <c r="K503" s="28" t="s">
        <v>59</v>
      </c>
      <c r="L503" s="28">
        <v>43</v>
      </c>
      <c r="M503" s="4">
        <v>2</v>
      </c>
      <c r="N503" s="5">
        <v>45400</v>
      </c>
      <c r="O503" s="11">
        <v>45826</v>
      </c>
      <c r="P503" s="6">
        <f t="shared" ca="1" si="22"/>
        <v>45876</v>
      </c>
      <c r="Q503" s="7" t="str">
        <f t="shared" ca="1" si="23"/>
        <v>1 ano(s)</v>
      </c>
      <c r="R503" s="9">
        <f ca="1">IFERROR(_xlfn.DAYS(Tabela27271516583029313531213[[#This Row],[DIA HOJE]],Tabela27271516583029313531213[[#This Row],[Data Última Compra]]),"0")</f>
        <v>50</v>
      </c>
      <c r="S503" s="8" t="str">
        <f>IF(OR(J503="-",J503=0),"NUNCA COMPROU",
IF(AND(J503&gt;=1,J503&lt;=30),"&lt;=30 DIAS",
IF(AND(J503&gt;=1,J503&lt;=45),"45 DIAS",
IF(AND(J503&gt;=1,J503&lt;=60),"60 DIAS",
IF(AND(J503&gt;=1,J503&lt;=90),"90 DIAS",
"ACIMA DE 90 DIAS")))))</f>
        <v>ACIMA DE 90 DIAS</v>
      </c>
      <c r="T503" s="9" t="str">
        <f>UPPER(TEXT(Tabela27271516583029313531213[[#This Row],[Data de Cadastro]],"MMMM"))</f>
        <v>ABRIL</v>
      </c>
      <c r="U503" s="9" t="str">
        <f>UPPER(TEXT(Tabela27271516583029313531213[[#This Row],[Data de Cadastro]],"AAAA"))</f>
        <v>2024</v>
      </c>
      <c r="V503" s="9" t="str">
        <f>UPPER(TEXT(Tabela27271516583029313531213[[#This Row],[Data Última Compra]],"MMM/AAA"))</f>
        <v>JUN/2025</v>
      </c>
    </row>
    <row r="504" spans="1:22" x14ac:dyDescent="0.25">
      <c r="A504" s="3">
        <f t="shared" si="21"/>
        <v>1</v>
      </c>
      <c r="B504" s="3" t="s">
        <v>3972</v>
      </c>
      <c r="C504" s="4" t="s">
        <v>2853</v>
      </c>
      <c r="D504" s="4">
        <v>1001029</v>
      </c>
      <c r="E504" s="4" t="s">
        <v>987</v>
      </c>
      <c r="F504" s="4" t="s">
        <v>17</v>
      </c>
      <c r="G504" s="4" t="s">
        <v>18</v>
      </c>
      <c r="H504" s="4" t="s">
        <v>3363</v>
      </c>
      <c r="I504" s="4" t="s">
        <v>988</v>
      </c>
      <c r="J504" s="4" t="s">
        <v>58</v>
      </c>
      <c r="K504" s="28" t="s">
        <v>59</v>
      </c>
      <c r="L504" s="28">
        <v>79</v>
      </c>
      <c r="M504" s="4">
        <v>1</v>
      </c>
      <c r="N504" s="5">
        <v>45400</v>
      </c>
      <c r="O504" s="11">
        <v>45790</v>
      </c>
      <c r="P504" s="6">
        <f t="shared" ca="1" si="22"/>
        <v>45876</v>
      </c>
      <c r="Q504" s="7" t="str">
        <f t="shared" ca="1" si="23"/>
        <v>1 ano(s)</v>
      </c>
      <c r="R504" s="9">
        <f ca="1">IFERROR(_xlfn.DAYS(Tabela27271516583029313531213[[#This Row],[DIA HOJE]],Tabela27271516583029313531213[[#This Row],[Data Última Compra]]),"0")</f>
        <v>86</v>
      </c>
      <c r="S504" s="8" t="str">
        <f>IF(OR(J504="-",J504=0),"NUNCA COMPROU",
IF(AND(J504&gt;=1,J504&lt;=30),"&lt;=30 DIAS",
IF(AND(J504&gt;=1,J504&lt;=45),"45 DIAS",
IF(AND(J504&gt;=1,J504&lt;=60),"60 DIAS",
IF(AND(J504&gt;=1,J504&lt;=90),"90 DIAS",
"ACIMA DE 90 DIAS")))))</f>
        <v>ACIMA DE 90 DIAS</v>
      </c>
      <c r="T504" s="9" t="str">
        <f>UPPER(TEXT(Tabela27271516583029313531213[[#This Row],[Data de Cadastro]],"MMMM"))</f>
        <v>ABRIL</v>
      </c>
      <c r="U504" s="9" t="str">
        <f>UPPER(TEXT(Tabela27271516583029313531213[[#This Row],[Data de Cadastro]],"AAAA"))</f>
        <v>2024</v>
      </c>
      <c r="V504" s="9" t="str">
        <f>UPPER(TEXT(Tabela27271516583029313531213[[#This Row],[Data Última Compra]],"MMM/AAA"))</f>
        <v>MAI/2025</v>
      </c>
    </row>
    <row r="505" spans="1:22" x14ac:dyDescent="0.25">
      <c r="A505" s="3">
        <f t="shared" si="21"/>
        <v>1</v>
      </c>
      <c r="B505" s="3" t="s">
        <v>3972</v>
      </c>
      <c r="C505" s="4" t="s">
        <v>2849</v>
      </c>
      <c r="D505" s="4">
        <v>1002106</v>
      </c>
      <c r="E505" s="4" t="s">
        <v>989</v>
      </c>
      <c r="F505" s="4" t="s">
        <v>17</v>
      </c>
      <c r="G505" s="4" t="s">
        <v>18</v>
      </c>
      <c r="H505" s="4" t="s">
        <v>3364</v>
      </c>
      <c r="I505" s="4" t="s">
        <v>990</v>
      </c>
      <c r="J505" s="4" t="s">
        <v>76</v>
      </c>
      <c r="K505" s="28" t="s">
        <v>77</v>
      </c>
      <c r="L505" s="28">
        <v>23</v>
      </c>
      <c r="M505" s="4">
        <v>1</v>
      </c>
      <c r="N505" s="5">
        <v>45401</v>
      </c>
      <c r="O505" s="11">
        <v>45846</v>
      </c>
      <c r="P505" s="6">
        <f t="shared" ca="1" si="22"/>
        <v>45876</v>
      </c>
      <c r="Q505" s="7" t="str">
        <f t="shared" ca="1" si="23"/>
        <v>1 ano(s)</v>
      </c>
      <c r="R505" s="9">
        <f ca="1">IFERROR(_xlfn.DAYS(Tabela27271516583029313531213[[#This Row],[DIA HOJE]],Tabela27271516583029313531213[[#This Row],[Data Última Compra]]),"0")</f>
        <v>30</v>
      </c>
      <c r="S505" s="8" t="str">
        <f>IF(OR(J505="-",J505=0),"NUNCA COMPROU",
IF(AND(J505&gt;=1,J505&lt;=30),"&lt;=30 DIAS",
IF(AND(J505&gt;=1,J505&lt;=45),"45 DIAS",
IF(AND(J505&gt;=1,J505&lt;=60),"60 DIAS",
IF(AND(J505&gt;=1,J505&lt;=90),"90 DIAS",
"ACIMA DE 90 DIAS")))))</f>
        <v>ACIMA DE 90 DIAS</v>
      </c>
      <c r="T505" s="9" t="str">
        <f>UPPER(TEXT(Tabela27271516583029313531213[[#This Row],[Data de Cadastro]],"MMMM"))</f>
        <v>ABRIL</v>
      </c>
      <c r="U505" s="9" t="str">
        <f>UPPER(TEXT(Tabela27271516583029313531213[[#This Row],[Data de Cadastro]],"AAAA"))</f>
        <v>2024</v>
      </c>
      <c r="V505" s="9" t="str">
        <f>UPPER(TEXT(Tabela27271516583029313531213[[#This Row],[Data Última Compra]],"MMM/AAA"))</f>
        <v>JUL/2025</v>
      </c>
    </row>
    <row r="506" spans="1:22" x14ac:dyDescent="0.25">
      <c r="A506" s="3">
        <f t="shared" si="21"/>
        <v>0</v>
      </c>
      <c r="B506" s="3" t="s">
        <v>3972</v>
      </c>
      <c r="C506" s="4" t="s">
        <v>2847</v>
      </c>
      <c r="D506" s="4">
        <v>1006209</v>
      </c>
      <c r="E506" s="4" t="s">
        <v>991</v>
      </c>
      <c r="F506" s="4" t="s">
        <v>17</v>
      </c>
      <c r="G506" s="4" t="s">
        <v>18</v>
      </c>
      <c r="H506" s="4" t="s">
        <v>3365</v>
      </c>
      <c r="I506" s="4" t="s">
        <v>992</v>
      </c>
      <c r="J506" s="4" t="s">
        <v>40</v>
      </c>
      <c r="K506" s="28" t="s">
        <v>21</v>
      </c>
      <c r="L506" s="28">
        <v>363</v>
      </c>
      <c r="M506" s="4">
        <v>0</v>
      </c>
      <c r="N506" s="5">
        <v>45404</v>
      </c>
      <c r="O506" s="11">
        <v>45506</v>
      </c>
      <c r="P506" s="6">
        <f t="shared" ca="1" si="22"/>
        <v>45876</v>
      </c>
      <c r="Q506" s="7" t="str">
        <f t="shared" ca="1" si="23"/>
        <v>1 ano(s)</v>
      </c>
      <c r="R506" s="9">
        <f ca="1">IFERROR(_xlfn.DAYS(Tabela27271516583029313531213[[#This Row],[DIA HOJE]],Tabela27271516583029313531213[[#This Row],[Data Última Compra]]),"0")</f>
        <v>370</v>
      </c>
      <c r="S506" s="8" t="str">
        <f>IF(OR(J506="-",J506=0),"NUNCA COMPROU",
IF(AND(J506&gt;=1,J506&lt;=30),"&lt;=30 DIAS",
IF(AND(J506&gt;=1,J506&lt;=45),"45 DIAS",
IF(AND(J506&gt;=1,J506&lt;=60),"60 DIAS",
IF(AND(J506&gt;=1,J506&lt;=90),"90 DIAS",
"ACIMA DE 90 DIAS")))))</f>
        <v>ACIMA DE 90 DIAS</v>
      </c>
      <c r="T506" s="9" t="str">
        <f>UPPER(TEXT(Tabela27271516583029313531213[[#This Row],[Data de Cadastro]],"MMMM"))</f>
        <v>ABRIL</v>
      </c>
      <c r="U506" s="9" t="str">
        <f>UPPER(TEXT(Tabela27271516583029313531213[[#This Row],[Data de Cadastro]],"AAAA"))</f>
        <v>2024</v>
      </c>
      <c r="V506" s="9" t="str">
        <f>UPPER(TEXT(Tabela27271516583029313531213[[#This Row],[Data Última Compra]],"MMM/AAA"))</f>
        <v>AGO/2024</v>
      </c>
    </row>
    <row r="507" spans="1:22" x14ac:dyDescent="0.25">
      <c r="A507" s="3">
        <f t="shared" si="21"/>
        <v>1</v>
      </c>
      <c r="B507" s="3" t="s">
        <v>3972</v>
      </c>
      <c r="C507" s="4" t="s">
        <v>2849</v>
      </c>
      <c r="D507" s="4">
        <v>1006664</v>
      </c>
      <c r="E507" s="4" t="s">
        <v>993</v>
      </c>
      <c r="F507" s="4" t="s">
        <v>17</v>
      </c>
      <c r="G507" s="4" t="s">
        <v>18</v>
      </c>
      <c r="H507" s="4" t="s">
        <v>3366</v>
      </c>
      <c r="I507" s="4" t="s">
        <v>994</v>
      </c>
      <c r="J507" s="4" t="s">
        <v>40</v>
      </c>
      <c r="K507" s="28" t="s">
        <v>46</v>
      </c>
      <c r="L507" s="28">
        <v>7</v>
      </c>
      <c r="M507" s="4">
        <v>1</v>
      </c>
      <c r="N507" s="5">
        <v>45404</v>
      </c>
      <c r="O507" s="11">
        <v>45862</v>
      </c>
      <c r="P507" s="6">
        <f t="shared" ca="1" si="22"/>
        <v>45876</v>
      </c>
      <c r="Q507" s="7" t="str">
        <f t="shared" ca="1" si="23"/>
        <v>1 ano(s)</v>
      </c>
      <c r="R507" s="9">
        <f ca="1">IFERROR(_xlfn.DAYS(Tabela27271516583029313531213[[#This Row],[DIA HOJE]],Tabela27271516583029313531213[[#This Row],[Data Última Compra]]),"0")</f>
        <v>14</v>
      </c>
      <c r="S507" s="8" t="str">
        <f>IF(OR(J507="-",J507=0),"NUNCA COMPROU",
IF(AND(J507&gt;=1,J507&lt;=30),"&lt;=30 DIAS",
IF(AND(J507&gt;=1,J507&lt;=45),"45 DIAS",
IF(AND(J507&gt;=1,J507&lt;=60),"60 DIAS",
IF(AND(J507&gt;=1,J507&lt;=90),"90 DIAS",
"ACIMA DE 90 DIAS")))))</f>
        <v>ACIMA DE 90 DIAS</v>
      </c>
      <c r="T507" s="9" t="str">
        <f>UPPER(TEXT(Tabela27271516583029313531213[[#This Row],[Data de Cadastro]],"MMMM"))</f>
        <v>ABRIL</v>
      </c>
      <c r="U507" s="9" t="str">
        <f>UPPER(TEXT(Tabela27271516583029313531213[[#This Row],[Data de Cadastro]],"AAAA"))</f>
        <v>2024</v>
      </c>
      <c r="V507" s="9" t="str">
        <f>UPPER(TEXT(Tabela27271516583029313531213[[#This Row],[Data Última Compra]],"MMM/AAA"))</f>
        <v>JUL/2025</v>
      </c>
    </row>
    <row r="508" spans="1:22" x14ac:dyDescent="0.25">
      <c r="A508" s="3">
        <f t="shared" si="21"/>
        <v>1</v>
      </c>
      <c r="B508" s="3" t="s">
        <v>3972</v>
      </c>
      <c r="C508" s="4" t="s">
        <v>2853</v>
      </c>
      <c r="D508" s="4">
        <v>1007565</v>
      </c>
      <c r="E508" s="4" t="s">
        <v>995</v>
      </c>
      <c r="F508" s="4" t="s">
        <v>17</v>
      </c>
      <c r="G508" s="4" t="s">
        <v>18</v>
      </c>
      <c r="H508" s="4" t="s">
        <v>3367</v>
      </c>
      <c r="I508" s="4" t="s">
        <v>476</v>
      </c>
      <c r="J508" s="4" t="s">
        <v>36</v>
      </c>
      <c r="K508" s="28" t="s">
        <v>31</v>
      </c>
      <c r="L508" s="28">
        <v>90</v>
      </c>
      <c r="M508" s="4">
        <v>1</v>
      </c>
      <c r="N508" s="5">
        <v>45405</v>
      </c>
      <c r="O508" s="11">
        <v>45779</v>
      </c>
      <c r="P508" s="6">
        <f t="shared" ca="1" si="22"/>
        <v>45876</v>
      </c>
      <c r="Q508" s="7" t="str">
        <f t="shared" ca="1" si="23"/>
        <v>1 ano(s)</v>
      </c>
      <c r="R508" s="9">
        <f ca="1">IFERROR(_xlfn.DAYS(Tabela27271516583029313531213[[#This Row],[DIA HOJE]],Tabela27271516583029313531213[[#This Row],[Data Última Compra]]),"0")</f>
        <v>97</v>
      </c>
      <c r="S508" s="8" t="str">
        <f>IF(OR(J508="-",J508=0),"NUNCA COMPROU",
IF(AND(J508&gt;=1,J508&lt;=30),"&lt;=30 DIAS",
IF(AND(J508&gt;=1,J508&lt;=45),"45 DIAS",
IF(AND(J508&gt;=1,J508&lt;=60),"60 DIAS",
IF(AND(J508&gt;=1,J508&lt;=90),"90 DIAS",
"ACIMA DE 90 DIAS")))))</f>
        <v>ACIMA DE 90 DIAS</v>
      </c>
      <c r="T508" s="9" t="str">
        <f>UPPER(TEXT(Tabela27271516583029313531213[[#This Row],[Data de Cadastro]],"MMMM"))</f>
        <v>ABRIL</v>
      </c>
      <c r="U508" s="9" t="str">
        <f>UPPER(TEXT(Tabela27271516583029313531213[[#This Row],[Data de Cadastro]],"AAAA"))</f>
        <v>2024</v>
      </c>
      <c r="V508" s="9" t="str">
        <f>UPPER(TEXT(Tabela27271516583029313531213[[#This Row],[Data Última Compra]],"MMM/AAA"))</f>
        <v>MAI/2025</v>
      </c>
    </row>
    <row r="509" spans="1:22" x14ac:dyDescent="0.25">
      <c r="A509" s="3">
        <f t="shared" si="21"/>
        <v>0</v>
      </c>
      <c r="B509" s="3" t="s">
        <v>3972</v>
      </c>
      <c r="C509" s="4" t="s">
        <v>2847</v>
      </c>
      <c r="D509" s="4">
        <v>1008457</v>
      </c>
      <c r="E509" s="4" t="s">
        <v>996</v>
      </c>
      <c r="F509" s="4" t="s">
        <v>17</v>
      </c>
      <c r="G509" s="4" t="s">
        <v>18</v>
      </c>
      <c r="H509" s="4" t="s">
        <v>3368</v>
      </c>
      <c r="I509" s="4" t="s">
        <v>997</v>
      </c>
      <c r="J509" s="4" t="s">
        <v>72</v>
      </c>
      <c r="K509" s="28" t="s">
        <v>73</v>
      </c>
      <c r="L509" s="28">
        <v>99</v>
      </c>
      <c r="M509" s="4">
        <v>0</v>
      </c>
      <c r="N509" s="5">
        <v>45406</v>
      </c>
      <c r="O509" s="11">
        <v>45770</v>
      </c>
      <c r="P509" s="6">
        <f t="shared" ca="1" si="22"/>
        <v>45876</v>
      </c>
      <c r="Q509" s="7" t="str">
        <f t="shared" ca="1" si="23"/>
        <v>1 ano(s)</v>
      </c>
      <c r="R509" s="9">
        <f ca="1">IFERROR(_xlfn.DAYS(Tabela27271516583029313531213[[#This Row],[DIA HOJE]],Tabela27271516583029313531213[[#This Row],[Data Última Compra]]),"0")</f>
        <v>106</v>
      </c>
      <c r="S509" s="8" t="str">
        <f>IF(OR(J509="-",J509=0),"NUNCA COMPROU",
IF(AND(J509&gt;=1,J509&lt;=30),"&lt;=30 DIAS",
IF(AND(J509&gt;=1,J509&lt;=45),"45 DIAS",
IF(AND(J509&gt;=1,J509&lt;=60),"60 DIAS",
IF(AND(J509&gt;=1,J509&lt;=90),"90 DIAS",
"ACIMA DE 90 DIAS")))))</f>
        <v>ACIMA DE 90 DIAS</v>
      </c>
      <c r="T509" s="9" t="str">
        <f>UPPER(TEXT(Tabela27271516583029313531213[[#This Row],[Data de Cadastro]],"MMMM"))</f>
        <v>ABRIL</v>
      </c>
      <c r="U509" s="9" t="str">
        <f>UPPER(TEXT(Tabela27271516583029313531213[[#This Row],[Data de Cadastro]],"AAAA"))</f>
        <v>2024</v>
      </c>
      <c r="V509" s="9" t="str">
        <f>UPPER(TEXT(Tabela27271516583029313531213[[#This Row],[Data Última Compra]],"MMM/AAA"))</f>
        <v>ABR/2025</v>
      </c>
    </row>
    <row r="510" spans="1:22" x14ac:dyDescent="0.25">
      <c r="A510" s="3">
        <f t="shared" si="21"/>
        <v>0</v>
      </c>
      <c r="B510" s="3" t="s">
        <v>3972</v>
      </c>
      <c r="C510" s="4" t="s">
        <v>2847</v>
      </c>
      <c r="D510" s="4">
        <v>1008477</v>
      </c>
      <c r="E510" s="4" t="s">
        <v>998</v>
      </c>
      <c r="F510" s="4" t="s">
        <v>17</v>
      </c>
      <c r="G510" s="4" t="s">
        <v>18</v>
      </c>
      <c r="H510" s="4" t="s">
        <v>3369</v>
      </c>
      <c r="I510" s="4" t="s">
        <v>920</v>
      </c>
      <c r="J510" s="4" t="s">
        <v>36</v>
      </c>
      <c r="K510" s="28" t="s">
        <v>73</v>
      </c>
      <c r="L510" s="28">
        <v>461</v>
      </c>
      <c r="M510" s="4">
        <v>0</v>
      </c>
      <c r="N510" s="5">
        <v>45406</v>
      </c>
      <c r="O510" s="11">
        <v>45408</v>
      </c>
      <c r="P510" s="6">
        <f t="shared" ca="1" si="22"/>
        <v>45876</v>
      </c>
      <c r="Q510" s="7" t="str">
        <f t="shared" ca="1" si="23"/>
        <v>1 ano(s)</v>
      </c>
      <c r="R510" s="9">
        <f ca="1">IFERROR(_xlfn.DAYS(Tabela27271516583029313531213[[#This Row],[DIA HOJE]],Tabela27271516583029313531213[[#This Row],[Data Última Compra]]),"0")</f>
        <v>468</v>
      </c>
      <c r="S510" s="8" t="str">
        <f>IF(OR(J510="-",J510=0),"NUNCA COMPROU",
IF(AND(J510&gt;=1,J510&lt;=30),"&lt;=30 DIAS",
IF(AND(J510&gt;=1,J510&lt;=45),"45 DIAS",
IF(AND(J510&gt;=1,J510&lt;=60),"60 DIAS",
IF(AND(J510&gt;=1,J510&lt;=90),"90 DIAS",
"ACIMA DE 90 DIAS")))))</f>
        <v>ACIMA DE 90 DIAS</v>
      </c>
      <c r="T510" s="9" t="str">
        <f>UPPER(TEXT(Tabela27271516583029313531213[[#This Row],[Data de Cadastro]],"MMMM"))</f>
        <v>ABRIL</v>
      </c>
      <c r="U510" s="9" t="str">
        <f>UPPER(TEXT(Tabela27271516583029313531213[[#This Row],[Data de Cadastro]],"AAAA"))</f>
        <v>2024</v>
      </c>
      <c r="V510" s="9" t="str">
        <f>UPPER(TEXT(Tabela27271516583029313531213[[#This Row],[Data Última Compra]],"MMM/AAA"))</f>
        <v>ABR/2024</v>
      </c>
    </row>
    <row r="511" spans="1:22" x14ac:dyDescent="0.25">
      <c r="A511" s="3" t="str">
        <f t="shared" si="21"/>
        <v>&gt;=3</v>
      </c>
      <c r="B511" s="3" t="s">
        <v>3972</v>
      </c>
      <c r="C511" s="4" t="s">
        <v>6416</v>
      </c>
      <c r="D511" s="4">
        <v>1009406</v>
      </c>
      <c r="E511" s="4" t="s">
        <v>999</v>
      </c>
      <c r="F511" s="4" t="s">
        <v>17</v>
      </c>
      <c r="G511" s="4" t="s">
        <v>18</v>
      </c>
      <c r="H511" s="4" t="s">
        <v>3370</v>
      </c>
      <c r="I511" s="4" t="s">
        <v>1000</v>
      </c>
      <c r="J511" s="4" t="s">
        <v>40</v>
      </c>
      <c r="K511" s="28" t="s">
        <v>77</v>
      </c>
      <c r="L511" s="28">
        <v>0</v>
      </c>
      <c r="M511" s="4">
        <v>5</v>
      </c>
      <c r="N511" s="5">
        <v>45407</v>
      </c>
      <c r="O511" s="11">
        <v>45869</v>
      </c>
      <c r="P511" s="6">
        <f t="shared" ca="1" si="22"/>
        <v>45876</v>
      </c>
      <c r="Q511" s="7" t="str">
        <f t="shared" ca="1" si="23"/>
        <v>1 ano(s)</v>
      </c>
      <c r="R511" s="9">
        <f ca="1">IFERROR(_xlfn.DAYS(Tabela27271516583029313531213[[#This Row],[DIA HOJE]],Tabela27271516583029313531213[[#This Row],[Data Última Compra]]),"0")</f>
        <v>7</v>
      </c>
      <c r="S511" s="8" t="str">
        <f>IF(OR(J511="-",J511=0),"NUNCA COMPROU",
IF(AND(J511&gt;=1,J511&lt;=30),"&lt;=30 DIAS",
IF(AND(J511&gt;=1,J511&lt;=45),"45 DIAS",
IF(AND(J511&gt;=1,J511&lt;=60),"60 DIAS",
IF(AND(J511&gt;=1,J511&lt;=90),"90 DIAS",
"ACIMA DE 90 DIAS")))))</f>
        <v>ACIMA DE 90 DIAS</v>
      </c>
      <c r="T511" s="9" t="str">
        <f>UPPER(TEXT(Tabela27271516583029313531213[[#This Row],[Data de Cadastro]],"MMMM"))</f>
        <v>ABRIL</v>
      </c>
      <c r="U511" s="9" t="str">
        <f>UPPER(TEXT(Tabela27271516583029313531213[[#This Row],[Data de Cadastro]],"AAAA"))</f>
        <v>2024</v>
      </c>
      <c r="V511" s="9" t="str">
        <f>UPPER(TEXT(Tabela27271516583029313531213[[#This Row],[Data Última Compra]],"MMM/AAA"))</f>
        <v>JUL/2025</v>
      </c>
    </row>
    <row r="512" spans="1:22" x14ac:dyDescent="0.25">
      <c r="A512" s="3">
        <f t="shared" si="21"/>
        <v>2</v>
      </c>
      <c r="B512" s="3" t="s">
        <v>3972</v>
      </c>
      <c r="C512" s="4" t="s">
        <v>2857</v>
      </c>
      <c r="D512" s="4">
        <v>1017423</v>
      </c>
      <c r="E512" s="4" t="s">
        <v>1001</v>
      </c>
      <c r="F512" s="4" t="s">
        <v>17</v>
      </c>
      <c r="G512" s="4" t="s">
        <v>18</v>
      </c>
      <c r="H512" s="4" t="s">
        <v>3371</v>
      </c>
      <c r="I512" s="4" t="s">
        <v>1002</v>
      </c>
      <c r="J512" s="4" t="s">
        <v>40</v>
      </c>
      <c r="K512" s="28" t="s">
        <v>59</v>
      </c>
      <c r="L512" s="28">
        <v>36</v>
      </c>
      <c r="M512" s="4">
        <v>2</v>
      </c>
      <c r="N512" s="5">
        <v>45414</v>
      </c>
      <c r="O512" s="11">
        <v>45833</v>
      </c>
      <c r="P512" s="6">
        <f t="shared" ca="1" si="22"/>
        <v>45876</v>
      </c>
      <c r="Q512" s="7" t="str">
        <f t="shared" ca="1" si="23"/>
        <v>1 ano(s)</v>
      </c>
      <c r="R512" s="9">
        <f ca="1">IFERROR(_xlfn.DAYS(Tabela27271516583029313531213[[#This Row],[DIA HOJE]],Tabela27271516583029313531213[[#This Row],[Data Última Compra]]),"0")</f>
        <v>43</v>
      </c>
      <c r="S512" s="8" t="str">
        <f>IF(OR(J512="-",J512=0),"NUNCA COMPROU",
IF(AND(J512&gt;=1,J512&lt;=30),"&lt;=30 DIAS",
IF(AND(J512&gt;=1,J512&lt;=45),"45 DIAS",
IF(AND(J512&gt;=1,J512&lt;=60),"60 DIAS",
IF(AND(J512&gt;=1,J512&lt;=90),"90 DIAS",
"ACIMA DE 90 DIAS")))))</f>
        <v>ACIMA DE 90 DIAS</v>
      </c>
      <c r="T512" s="9" t="str">
        <f>UPPER(TEXT(Tabela27271516583029313531213[[#This Row],[Data de Cadastro]],"MMMM"))</f>
        <v>MAIO</v>
      </c>
      <c r="U512" s="9" t="str">
        <f>UPPER(TEXT(Tabela27271516583029313531213[[#This Row],[Data de Cadastro]],"AAAA"))</f>
        <v>2024</v>
      </c>
      <c r="V512" s="9" t="str">
        <f>UPPER(TEXT(Tabela27271516583029313531213[[#This Row],[Data Última Compra]],"MMM/AAA"))</f>
        <v>JUN/2025</v>
      </c>
    </row>
    <row r="513" spans="1:22" x14ac:dyDescent="0.25">
      <c r="A513" s="3">
        <f t="shared" si="21"/>
        <v>0</v>
      </c>
      <c r="B513" s="3" t="s">
        <v>3972</v>
      </c>
      <c r="C513" s="4" t="s">
        <v>2847</v>
      </c>
      <c r="D513" s="4">
        <v>1018398</v>
      </c>
      <c r="E513" s="4" t="s">
        <v>1003</v>
      </c>
      <c r="F513" s="4" t="s">
        <v>55</v>
      </c>
      <c r="G513" s="4" t="s">
        <v>56</v>
      </c>
      <c r="H513" s="4" t="s">
        <v>3372</v>
      </c>
      <c r="I513" s="4" t="s">
        <v>1004</v>
      </c>
      <c r="J513" s="4" t="s">
        <v>40</v>
      </c>
      <c r="K513" s="28" t="s">
        <v>21</v>
      </c>
      <c r="L513" s="28">
        <v>391</v>
      </c>
      <c r="M513" s="4">
        <v>0</v>
      </c>
      <c r="N513" s="5">
        <v>45415</v>
      </c>
      <c r="O513" s="11">
        <v>45478</v>
      </c>
      <c r="P513" s="6">
        <f t="shared" ca="1" si="22"/>
        <v>45876</v>
      </c>
      <c r="Q513" s="7" t="str">
        <f t="shared" ca="1" si="23"/>
        <v>1 ano(s)</v>
      </c>
      <c r="R513" s="9">
        <f ca="1">IFERROR(_xlfn.DAYS(Tabela27271516583029313531213[[#This Row],[DIA HOJE]],Tabela27271516583029313531213[[#This Row],[Data Última Compra]]),"0")</f>
        <v>398</v>
      </c>
      <c r="S513" s="8" t="str">
        <f>IF(OR(J513="-",J513=0),"NUNCA COMPROU",
IF(AND(J513&gt;=1,J513&lt;=30),"&lt;=30 DIAS",
IF(AND(J513&gt;=1,J513&lt;=45),"45 DIAS",
IF(AND(J513&gt;=1,J513&lt;=60),"60 DIAS",
IF(AND(J513&gt;=1,J513&lt;=90),"90 DIAS",
"ACIMA DE 90 DIAS")))))</f>
        <v>ACIMA DE 90 DIAS</v>
      </c>
      <c r="T513" s="9" t="str">
        <f>UPPER(TEXT(Tabela27271516583029313531213[[#This Row],[Data de Cadastro]],"MMMM"))</f>
        <v>MAIO</v>
      </c>
      <c r="U513" s="9" t="str">
        <f>UPPER(TEXT(Tabela27271516583029313531213[[#This Row],[Data de Cadastro]],"AAAA"))</f>
        <v>2024</v>
      </c>
      <c r="V513" s="9" t="str">
        <f>UPPER(TEXT(Tabela27271516583029313531213[[#This Row],[Data Última Compra]],"MMM/AAA"))</f>
        <v>JUL/2024</v>
      </c>
    </row>
    <row r="514" spans="1:22" x14ac:dyDescent="0.25">
      <c r="A514" s="3">
        <f t="shared" ref="A514:A577" si="24">IF(M514&gt;=3,"&gt;=3",M514)</f>
        <v>0</v>
      </c>
      <c r="B514" s="3" t="s">
        <v>3972</v>
      </c>
      <c r="C514" s="4" t="s">
        <v>2847</v>
      </c>
      <c r="D514" s="4">
        <v>1022773</v>
      </c>
      <c r="E514" s="4" t="s">
        <v>1005</v>
      </c>
      <c r="F514" s="4" t="s">
        <v>17</v>
      </c>
      <c r="G514" s="4" t="s">
        <v>18</v>
      </c>
      <c r="H514" s="4" t="s">
        <v>3373</v>
      </c>
      <c r="I514" s="4" t="s">
        <v>1006</v>
      </c>
      <c r="J514" s="4" t="s">
        <v>45</v>
      </c>
      <c r="K514" s="28" t="s">
        <v>46</v>
      </c>
      <c r="L514" s="28">
        <v>447</v>
      </c>
      <c r="M514" s="4">
        <v>0</v>
      </c>
      <c r="N514" s="5">
        <v>45418</v>
      </c>
      <c r="O514" s="11">
        <v>45422</v>
      </c>
      <c r="P514" s="6">
        <f t="shared" ref="P514:P577" ca="1" si="25">TODAY()</f>
        <v>45876</v>
      </c>
      <c r="Q514" s="7" t="str">
        <f t="shared" ref="Q514:Q577" ca="1" si="26">IF(_xlfn.DAYS(P514,N514) = 0, "Abriu a menos de 1 semana",
IF(_xlfn.DAYS(P514,N514) &lt; 360, "Menos de um ano",
ROUND(_xlfn.DAYS(P514,N514) / 360, 0) &amp; " ano(s)"))</f>
        <v>1 ano(s)</v>
      </c>
      <c r="R514" s="9">
        <f ca="1">IFERROR(_xlfn.DAYS(Tabela27271516583029313531213[[#This Row],[DIA HOJE]],Tabela27271516583029313531213[[#This Row],[Data Última Compra]]),"0")</f>
        <v>454</v>
      </c>
      <c r="S514" s="8" t="str">
        <f>IF(OR(J514="-",J514=0),"NUNCA COMPROU",
IF(AND(J514&gt;=1,J514&lt;=30),"&lt;=30 DIAS",
IF(AND(J514&gt;=1,J514&lt;=45),"45 DIAS",
IF(AND(J514&gt;=1,J514&lt;=60),"60 DIAS",
IF(AND(J514&gt;=1,J514&lt;=90),"90 DIAS",
"ACIMA DE 90 DIAS")))))</f>
        <v>ACIMA DE 90 DIAS</v>
      </c>
      <c r="T514" s="9" t="str">
        <f>UPPER(TEXT(Tabela27271516583029313531213[[#This Row],[Data de Cadastro]],"MMMM"))</f>
        <v>MAIO</v>
      </c>
      <c r="U514" s="9" t="str">
        <f>UPPER(TEXT(Tabela27271516583029313531213[[#This Row],[Data de Cadastro]],"AAAA"))</f>
        <v>2024</v>
      </c>
      <c r="V514" s="9" t="str">
        <f>UPPER(TEXT(Tabela27271516583029313531213[[#This Row],[Data Última Compra]],"MMM/AAA"))</f>
        <v>MAI/2024</v>
      </c>
    </row>
    <row r="515" spans="1:22" x14ac:dyDescent="0.25">
      <c r="A515" s="3">
        <f t="shared" si="24"/>
        <v>2</v>
      </c>
      <c r="B515" s="3" t="s">
        <v>3972</v>
      </c>
      <c r="C515" s="4" t="s">
        <v>2857</v>
      </c>
      <c r="D515" s="4">
        <v>1025087</v>
      </c>
      <c r="E515" s="4" t="s">
        <v>1007</v>
      </c>
      <c r="F515" s="4" t="s">
        <v>17</v>
      </c>
      <c r="G515" s="4" t="s">
        <v>18</v>
      </c>
      <c r="H515" s="4" t="s">
        <v>3374</v>
      </c>
      <c r="I515" s="4" t="s">
        <v>1008</v>
      </c>
      <c r="J515" s="4" t="s">
        <v>104</v>
      </c>
      <c r="K515" s="28" t="s">
        <v>25</v>
      </c>
      <c r="L515" s="28">
        <v>35</v>
      </c>
      <c r="M515" s="4">
        <v>2</v>
      </c>
      <c r="N515" s="5">
        <v>45420</v>
      </c>
      <c r="O515" s="11">
        <v>45834</v>
      </c>
      <c r="P515" s="6">
        <f t="shared" ca="1" si="25"/>
        <v>45876</v>
      </c>
      <c r="Q515" s="7" t="str">
        <f t="shared" ca="1" si="26"/>
        <v>1 ano(s)</v>
      </c>
      <c r="R515" s="9">
        <f ca="1">IFERROR(_xlfn.DAYS(Tabela27271516583029313531213[[#This Row],[DIA HOJE]],Tabela27271516583029313531213[[#This Row],[Data Última Compra]]),"0")</f>
        <v>42</v>
      </c>
      <c r="S515" s="8" t="str">
        <f>IF(OR(J515="-",J515=0),"NUNCA COMPROU",
IF(AND(J515&gt;=1,J515&lt;=30),"&lt;=30 DIAS",
IF(AND(J515&gt;=1,J515&lt;=45),"45 DIAS",
IF(AND(J515&gt;=1,J515&lt;=60),"60 DIAS",
IF(AND(J515&gt;=1,J515&lt;=90),"90 DIAS",
"ACIMA DE 90 DIAS")))))</f>
        <v>ACIMA DE 90 DIAS</v>
      </c>
      <c r="T515" s="9" t="str">
        <f>UPPER(TEXT(Tabela27271516583029313531213[[#This Row],[Data de Cadastro]],"MMMM"))</f>
        <v>MAIO</v>
      </c>
      <c r="U515" s="9" t="str">
        <f>UPPER(TEXT(Tabela27271516583029313531213[[#This Row],[Data de Cadastro]],"AAAA"))</f>
        <v>2024</v>
      </c>
      <c r="V515" s="9" t="str">
        <f>UPPER(TEXT(Tabela27271516583029313531213[[#This Row],[Data Última Compra]],"MMM/AAA"))</f>
        <v>JUN/2025</v>
      </c>
    </row>
    <row r="516" spans="1:22" x14ac:dyDescent="0.25">
      <c r="A516" s="3">
        <f t="shared" si="24"/>
        <v>0</v>
      </c>
      <c r="B516" s="3" t="s">
        <v>3972</v>
      </c>
      <c r="C516" s="4" t="s">
        <v>2847</v>
      </c>
      <c r="D516" s="4">
        <v>1025093</v>
      </c>
      <c r="E516" s="4" t="s">
        <v>1009</v>
      </c>
      <c r="F516" s="4" t="s">
        <v>17</v>
      </c>
      <c r="G516" s="4" t="s">
        <v>18</v>
      </c>
      <c r="H516" s="4" t="s">
        <v>3375</v>
      </c>
      <c r="I516" s="4" t="s">
        <v>318</v>
      </c>
      <c r="J516" s="4" t="s">
        <v>72</v>
      </c>
      <c r="K516" s="28" t="s">
        <v>73</v>
      </c>
      <c r="L516" s="28">
        <v>97</v>
      </c>
      <c r="M516" s="4">
        <v>0</v>
      </c>
      <c r="N516" s="5">
        <v>45420</v>
      </c>
      <c r="O516" s="11">
        <v>45772</v>
      </c>
      <c r="P516" s="6">
        <f t="shared" ca="1" si="25"/>
        <v>45876</v>
      </c>
      <c r="Q516" s="7" t="str">
        <f t="shared" ca="1" si="26"/>
        <v>1 ano(s)</v>
      </c>
      <c r="R516" s="9">
        <f ca="1">IFERROR(_xlfn.DAYS(Tabela27271516583029313531213[[#This Row],[DIA HOJE]],Tabela27271516583029313531213[[#This Row],[Data Última Compra]]),"0")</f>
        <v>104</v>
      </c>
      <c r="S516" s="8" t="str">
        <f>IF(OR(J516="-",J516=0),"NUNCA COMPROU",
IF(AND(J516&gt;=1,J516&lt;=30),"&lt;=30 DIAS",
IF(AND(J516&gt;=1,J516&lt;=45),"45 DIAS",
IF(AND(J516&gt;=1,J516&lt;=60),"60 DIAS",
IF(AND(J516&gt;=1,J516&lt;=90),"90 DIAS",
"ACIMA DE 90 DIAS")))))</f>
        <v>ACIMA DE 90 DIAS</v>
      </c>
      <c r="T516" s="9" t="str">
        <f>UPPER(TEXT(Tabela27271516583029313531213[[#This Row],[Data de Cadastro]],"MMMM"))</f>
        <v>MAIO</v>
      </c>
      <c r="U516" s="9" t="str">
        <f>UPPER(TEXT(Tabela27271516583029313531213[[#This Row],[Data de Cadastro]],"AAAA"))</f>
        <v>2024</v>
      </c>
      <c r="V516" s="9" t="str">
        <f>UPPER(TEXT(Tabela27271516583029313531213[[#This Row],[Data Última Compra]],"MMM/AAA"))</f>
        <v>ABR/2025</v>
      </c>
    </row>
    <row r="517" spans="1:22" x14ac:dyDescent="0.25">
      <c r="A517" s="3">
        <f t="shared" si="24"/>
        <v>2</v>
      </c>
      <c r="B517" s="3" t="s">
        <v>3972</v>
      </c>
      <c r="C517" s="4" t="s">
        <v>2849</v>
      </c>
      <c r="D517" s="4">
        <v>1025139</v>
      </c>
      <c r="E517" s="4" t="s">
        <v>1010</v>
      </c>
      <c r="F517" s="4" t="s">
        <v>17</v>
      </c>
      <c r="G517" s="4" t="s">
        <v>18</v>
      </c>
      <c r="H517" s="4" t="s">
        <v>3376</v>
      </c>
      <c r="I517" s="4" t="s">
        <v>1011</v>
      </c>
      <c r="J517" s="4" t="s">
        <v>30</v>
      </c>
      <c r="K517" s="28" t="s">
        <v>31</v>
      </c>
      <c r="L517" s="28">
        <v>2</v>
      </c>
      <c r="M517" s="4">
        <v>2</v>
      </c>
      <c r="N517" s="5">
        <v>45420</v>
      </c>
      <c r="O517" s="10">
        <v>45867</v>
      </c>
      <c r="P517" s="6">
        <f t="shared" ca="1" si="25"/>
        <v>45876</v>
      </c>
      <c r="Q517" s="7" t="str">
        <f t="shared" ca="1" si="26"/>
        <v>1 ano(s)</v>
      </c>
      <c r="R517" s="9">
        <f ca="1">IFERROR(_xlfn.DAYS(Tabela27271516583029313531213[[#This Row],[DIA HOJE]],Tabela27271516583029313531213[[#This Row],[Data Última Compra]]),"0")</f>
        <v>9</v>
      </c>
      <c r="S517" s="8" t="str">
        <f>IF(OR(J517="-",J517=0),"NUNCA COMPROU",
IF(AND(J517&gt;=1,J517&lt;=30),"&lt;=30 DIAS",
IF(AND(J517&gt;=1,J517&lt;=45),"45 DIAS",
IF(AND(J517&gt;=1,J517&lt;=60),"60 DIAS",
IF(AND(J517&gt;=1,J517&lt;=90),"90 DIAS",
"ACIMA DE 90 DIAS")))))</f>
        <v>ACIMA DE 90 DIAS</v>
      </c>
      <c r="T517" s="9" t="str">
        <f>UPPER(TEXT(Tabela27271516583029313531213[[#This Row],[Data de Cadastro]],"MMMM"))</f>
        <v>MAIO</v>
      </c>
      <c r="U517" s="9" t="str">
        <f>UPPER(TEXT(Tabela27271516583029313531213[[#This Row],[Data de Cadastro]],"AAAA"))</f>
        <v>2024</v>
      </c>
      <c r="V517" s="9" t="str">
        <f>UPPER(TEXT(Tabela27271516583029313531213[[#This Row],[Data Última Compra]],"MMM/AAA"))</f>
        <v>JUL/2025</v>
      </c>
    </row>
    <row r="518" spans="1:22" x14ac:dyDescent="0.25">
      <c r="A518" s="3">
        <f t="shared" si="24"/>
        <v>2</v>
      </c>
      <c r="B518" s="3" t="s">
        <v>3972</v>
      </c>
      <c r="C518" s="4" t="s">
        <v>2849</v>
      </c>
      <c r="D518" s="4">
        <v>1025148</v>
      </c>
      <c r="E518" s="4" t="s">
        <v>1012</v>
      </c>
      <c r="F518" s="4" t="s">
        <v>17</v>
      </c>
      <c r="G518" s="4" t="s">
        <v>18</v>
      </c>
      <c r="H518" s="4" t="s">
        <v>3377</v>
      </c>
      <c r="I518" s="4" t="s">
        <v>1013</v>
      </c>
      <c r="J518" s="4" t="s">
        <v>40</v>
      </c>
      <c r="K518" s="28" t="s">
        <v>59</v>
      </c>
      <c r="L518" s="28">
        <v>14</v>
      </c>
      <c r="M518" s="4">
        <v>2</v>
      </c>
      <c r="N518" s="5">
        <v>45420</v>
      </c>
      <c r="O518" s="11">
        <v>45855</v>
      </c>
      <c r="P518" s="6">
        <f t="shared" ca="1" si="25"/>
        <v>45876</v>
      </c>
      <c r="Q518" s="7" t="str">
        <f t="shared" ca="1" si="26"/>
        <v>1 ano(s)</v>
      </c>
      <c r="R518" s="9">
        <f ca="1">IFERROR(_xlfn.DAYS(Tabela27271516583029313531213[[#This Row],[DIA HOJE]],Tabela27271516583029313531213[[#This Row],[Data Última Compra]]),"0")</f>
        <v>21</v>
      </c>
      <c r="S518" s="8" t="str">
        <f>IF(OR(J518="-",J518=0),"NUNCA COMPROU",
IF(AND(J518&gt;=1,J518&lt;=30),"&lt;=30 DIAS",
IF(AND(J518&gt;=1,J518&lt;=45),"45 DIAS",
IF(AND(J518&gt;=1,J518&lt;=60),"60 DIAS",
IF(AND(J518&gt;=1,J518&lt;=90),"90 DIAS",
"ACIMA DE 90 DIAS")))))</f>
        <v>ACIMA DE 90 DIAS</v>
      </c>
      <c r="T518" s="9" t="str">
        <f>UPPER(TEXT(Tabela27271516583029313531213[[#This Row],[Data de Cadastro]],"MMMM"))</f>
        <v>MAIO</v>
      </c>
      <c r="U518" s="9" t="str">
        <f>UPPER(TEXT(Tabela27271516583029313531213[[#This Row],[Data de Cadastro]],"AAAA"))</f>
        <v>2024</v>
      </c>
      <c r="V518" s="9" t="str">
        <f>UPPER(TEXT(Tabela27271516583029313531213[[#This Row],[Data Última Compra]],"MMM/AAA"))</f>
        <v>JUL/2025</v>
      </c>
    </row>
    <row r="519" spans="1:22" x14ac:dyDescent="0.25">
      <c r="A519" s="3">
        <f t="shared" si="24"/>
        <v>0</v>
      </c>
      <c r="B519" s="3" t="s">
        <v>3972</v>
      </c>
      <c r="C519" s="4" t="s">
        <v>2847</v>
      </c>
      <c r="D519" s="4">
        <v>1028556</v>
      </c>
      <c r="E519" s="4" t="s">
        <v>1014</v>
      </c>
      <c r="F519" s="4" t="s">
        <v>17</v>
      </c>
      <c r="G519" s="4" t="s">
        <v>18</v>
      </c>
      <c r="H519" s="4" t="s">
        <v>3378</v>
      </c>
      <c r="I519" s="4" t="s">
        <v>1015</v>
      </c>
      <c r="J519" s="4" t="s">
        <v>40</v>
      </c>
      <c r="K519" s="28" t="s">
        <v>77</v>
      </c>
      <c r="L519" s="28">
        <v>430</v>
      </c>
      <c r="M519" s="4">
        <v>0</v>
      </c>
      <c r="N519" s="5">
        <v>45422</v>
      </c>
      <c r="O519" s="11">
        <v>45439</v>
      </c>
      <c r="P519" s="6">
        <f t="shared" ca="1" si="25"/>
        <v>45876</v>
      </c>
      <c r="Q519" s="7" t="str">
        <f t="shared" ca="1" si="26"/>
        <v>1 ano(s)</v>
      </c>
      <c r="R519" s="9">
        <f ca="1">IFERROR(_xlfn.DAYS(Tabela27271516583029313531213[[#This Row],[DIA HOJE]],Tabela27271516583029313531213[[#This Row],[Data Última Compra]]),"0")</f>
        <v>437</v>
      </c>
      <c r="S519" s="8" t="str">
        <f>IF(OR(J519="-",J519=0),"NUNCA COMPROU",
IF(AND(J519&gt;=1,J519&lt;=30),"&lt;=30 DIAS",
IF(AND(J519&gt;=1,J519&lt;=45),"45 DIAS",
IF(AND(J519&gt;=1,J519&lt;=60),"60 DIAS",
IF(AND(J519&gt;=1,J519&lt;=90),"90 DIAS",
"ACIMA DE 90 DIAS")))))</f>
        <v>ACIMA DE 90 DIAS</v>
      </c>
      <c r="T519" s="9" t="str">
        <f>UPPER(TEXT(Tabela27271516583029313531213[[#This Row],[Data de Cadastro]],"MMMM"))</f>
        <v>MAIO</v>
      </c>
      <c r="U519" s="9" t="str">
        <f>UPPER(TEXT(Tabela27271516583029313531213[[#This Row],[Data de Cadastro]],"AAAA"))</f>
        <v>2024</v>
      </c>
      <c r="V519" s="9" t="str">
        <f>UPPER(TEXT(Tabela27271516583029313531213[[#This Row],[Data Última Compra]],"MMM/AAA"))</f>
        <v>MAI/2024</v>
      </c>
    </row>
    <row r="520" spans="1:22" x14ac:dyDescent="0.25">
      <c r="A520" s="3">
        <f t="shared" si="24"/>
        <v>1</v>
      </c>
      <c r="B520" s="3" t="s">
        <v>3972</v>
      </c>
      <c r="C520" s="4" t="s">
        <v>2849</v>
      </c>
      <c r="D520" s="4">
        <v>1028581</v>
      </c>
      <c r="E520" s="4" t="s">
        <v>1016</v>
      </c>
      <c r="F520" s="4" t="s">
        <v>17</v>
      </c>
      <c r="G520" s="4" t="s">
        <v>18</v>
      </c>
      <c r="H520" s="4" t="s">
        <v>3379</v>
      </c>
      <c r="I520" s="4" t="s">
        <v>1017</v>
      </c>
      <c r="J520" s="4" t="s">
        <v>30</v>
      </c>
      <c r="K520" s="28" t="s">
        <v>21</v>
      </c>
      <c r="L520" s="28">
        <v>14</v>
      </c>
      <c r="M520" s="4">
        <v>1</v>
      </c>
      <c r="N520" s="5">
        <v>45422</v>
      </c>
      <c r="O520" s="11">
        <v>45855</v>
      </c>
      <c r="P520" s="6">
        <f t="shared" ca="1" si="25"/>
        <v>45876</v>
      </c>
      <c r="Q520" s="7" t="str">
        <f t="shared" ca="1" si="26"/>
        <v>1 ano(s)</v>
      </c>
      <c r="R520" s="9">
        <f ca="1">IFERROR(_xlfn.DAYS(Tabela27271516583029313531213[[#This Row],[DIA HOJE]],Tabela27271516583029313531213[[#This Row],[Data Última Compra]]),"0")</f>
        <v>21</v>
      </c>
      <c r="S520" s="8" t="str">
        <f>IF(OR(J520="-",J520=0),"NUNCA COMPROU",
IF(AND(J520&gt;=1,J520&lt;=30),"&lt;=30 DIAS",
IF(AND(J520&gt;=1,J520&lt;=45),"45 DIAS",
IF(AND(J520&gt;=1,J520&lt;=60),"60 DIAS",
IF(AND(J520&gt;=1,J520&lt;=90),"90 DIAS",
"ACIMA DE 90 DIAS")))))</f>
        <v>ACIMA DE 90 DIAS</v>
      </c>
      <c r="T520" s="9" t="str">
        <f>UPPER(TEXT(Tabela27271516583029313531213[[#This Row],[Data de Cadastro]],"MMMM"))</f>
        <v>MAIO</v>
      </c>
      <c r="U520" s="9" t="str">
        <f>UPPER(TEXT(Tabela27271516583029313531213[[#This Row],[Data de Cadastro]],"AAAA"))</f>
        <v>2024</v>
      </c>
      <c r="V520" s="9" t="str">
        <f>UPPER(TEXT(Tabela27271516583029313531213[[#This Row],[Data Última Compra]],"MMM/AAA"))</f>
        <v>JUL/2025</v>
      </c>
    </row>
    <row r="521" spans="1:22" x14ac:dyDescent="0.25">
      <c r="A521" s="3">
        <f t="shared" si="24"/>
        <v>1</v>
      </c>
      <c r="B521" s="3" t="s">
        <v>3972</v>
      </c>
      <c r="C521" s="4" t="s">
        <v>2853</v>
      </c>
      <c r="D521" s="4">
        <v>1037928</v>
      </c>
      <c r="E521" s="4" t="s">
        <v>1018</v>
      </c>
      <c r="F521" s="4" t="s">
        <v>17</v>
      </c>
      <c r="G521" s="4" t="s">
        <v>18</v>
      </c>
      <c r="H521" s="4" t="s">
        <v>3380</v>
      </c>
      <c r="I521" s="4" t="s">
        <v>1019</v>
      </c>
      <c r="J521" s="4" t="s">
        <v>40</v>
      </c>
      <c r="K521" s="28" t="s">
        <v>46</v>
      </c>
      <c r="L521" s="28">
        <v>63</v>
      </c>
      <c r="M521" s="4">
        <v>1</v>
      </c>
      <c r="N521" s="5">
        <v>45425</v>
      </c>
      <c r="O521" s="11">
        <v>45806</v>
      </c>
      <c r="P521" s="6">
        <f t="shared" ca="1" si="25"/>
        <v>45876</v>
      </c>
      <c r="Q521" s="7" t="str">
        <f t="shared" ca="1" si="26"/>
        <v>1 ano(s)</v>
      </c>
      <c r="R521" s="9">
        <f ca="1">IFERROR(_xlfn.DAYS(Tabela27271516583029313531213[[#This Row],[DIA HOJE]],Tabela27271516583029313531213[[#This Row],[Data Última Compra]]),"0")</f>
        <v>70</v>
      </c>
      <c r="S521" s="8" t="str">
        <f>IF(OR(J521="-",J521=0),"NUNCA COMPROU",
IF(AND(J521&gt;=1,J521&lt;=30),"&lt;=30 DIAS",
IF(AND(J521&gt;=1,J521&lt;=45),"45 DIAS",
IF(AND(J521&gt;=1,J521&lt;=60),"60 DIAS",
IF(AND(J521&gt;=1,J521&lt;=90),"90 DIAS",
"ACIMA DE 90 DIAS")))))</f>
        <v>ACIMA DE 90 DIAS</v>
      </c>
      <c r="T521" s="9" t="str">
        <f>UPPER(TEXT(Tabela27271516583029313531213[[#This Row],[Data de Cadastro]],"MMMM"))</f>
        <v>MAIO</v>
      </c>
      <c r="U521" s="9" t="str">
        <f>UPPER(TEXT(Tabela27271516583029313531213[[#This Row],[Data de Cadastro]],"AAAA"))</f>
        <v>2024</v>
      </c>
      <c r="V521" s="9" t="str">
        <f>UPPER(TEXT(Tabela27271516583029313531213[[#This Row],[Data Última Compra]],"MMM/AAA"))</f>
        <v>MAI/2025</v>
      </c>
    </row>
    <row r="522" spans="1:22" x14ac:dyDescent="0.25">
      <c r="A522" s="3" t="str">
        <f t="shared" si="24"/>
        <v>&gt;=3</v>
      </c>
      <c r="B522" s="3" t="s">
        <v>3972</v>
      </c>
      <c r="C522" s="4" t="s">
        <v>2853</v>
      </c>
      <c r="D522" s="4">
        <v>1039042</v>
      </c>
      <c r="E522" s="4" t="s">
        <v>1020</v>
      </c>
      <c r="F522" s="4" t="s">
        <v>17</v>
      </c>
      <c r="G522" s="4" t="s">
        <v>18</v>
      </c>
      <c r="H522" s="4" t="s">
        <v>3381</v>
      </c>
      <c r="I522" s="4" t="s">
        <v>1021</v>
      </c>
      <c r="J522" s="4" t="s">
        <v>36</v>
      </c>
      <c r="K522" s="28" t="s">
        <v>31</v>
      </c>
      <c r="L522" s="28">
        <v>62</v>
      </c>
      <c r="M522" s="4">
        <v>4</v>
      </c>
      <c r="N522" s="5">
        <v>45426</v>
      </c>
      <c r="O522" s="10">
        <v>45807</v>
      </c>
      <c r="P522" s="6">
        <f t="shared" ca="1" si="25"/>
        <v>45876</v>
      </c>
      <c r="Q522" s="7" t="str">
        <f t="shared" ca="1" si="26"/>
        <v>1 ano(s)</v>
      </c>
      <c r="R522" s="9">
        <f ca="1">IFERROR(_xlfn.DAYS(Tabela27271516583029313531213[[#This Row],[DIA HOJE]],Tabela27271516583029313531213[[#This Row],[Data Última Compra]]),"0")</f>
        <v>69</v>
      </c>
      <c r="S522" s="8" t="str">
        <f>IF(OR(J522="-",J522=0),"NUNCA COMPROU",
IF(AND(J522&gt;=1,J522&lt;=30),"&lt;=30 DIAS",
IF(AND(J522&gt;=1,J522&lt;=45),"45 DIAS",
IF(AND(J522&gt;=1,J522&lt;=60),"60 DIAS",
IF(AND(J522&gt;=1,J522&lt;=90),"90 DIAS",
"ACIMA DE 90 DIAS")))))</f>
        <v>ACIMA DE 90 DIAS</v>
      </c>
      <c r="T522" s="9" t="str">
        <f>UPPER(TEXT(Tabela27271516583029313531213[[#This Row],[Data de Cadastro]],"MMMM"))</f>
        <v>MAIO</v>
      </c>
      <c r="U522" s="9" t="str">
        <f>UPPER(TEXT(Tabela27271516583029313531213[[#This Row],[Data de Cadastro]],"AAAA"))</f>
        <v>2024</v>
      </c>
      <c r="V522" s="9" t="str">
        <f>UPPER(TEXT(Tabela27271516583029313531213[[#This Row],[Data Última Compra]],"MMM/AAA"))</f>
        <v>MAI/2025</v>
      </c>
    </row>
    <row r="523" spans="1:22" x14ac:dyDescent="0.25">
      <c r="A523" s="3">
        <f t="shared" si="24"/>
        <v>0</v>
      </c>
      <c r="B523" s="3" t="s">
        <v>3972</v>
      </c>
      <c r="C523" s="4" t="s">
        <v>2847</v>
      </c>
      <c r="D523" s="4">
        <v>1040109</v>
      </c>
      <c r="E523" s="4" t="s">
        <v>1022</v>
      </c>
      <c r="F523" s="4" t="s">
        <v>55</v>
      </c>
      <c r="G523" s="4" t="s">
        <v>128</v>
      </c>
      <c r="H523" s="4" t="s">
        <v>3382</v>
      </c>
      <c r="I523" s="4" t="s">
        <v>220</v>
      </c>
      <c r="J523" s="4" t="s">
        <v>67</v>
      </c>
      <c r="K523" s="28" t="s">
        <v>59</v>
      </c>
      <c r="L523" s="28">
        <v>441</v>
      </c>
      <c r="M523" s="4">
        <v>0</v>
      </c>
      <c r="N523" s="5">
        <v>45427</v>
      </c>
      <c r="O523" s="11">
        <v>45428</v>
      </c>
      <c r="P523" s="6">
        <f t="shared" ca="1" si="25"/>
        <v>45876</v>
      </c>
      <c r="Q523" s="7" t="str">
        <f t="shared" ca="1" si="26"/>
        <v>1 ano(s)</v>
      </c>
      <c r="R523" s="9">
        <f ca="1">IFERROR(_xlfn.DAYS(Tabela27271516583029313531213[[#This Row],[DIA HOJE]],Tabela27271516583029313531213[[#This Row],[Data Última Compra]]),"0")</f>
        <v>448</v>
      </c>
      <c r="S523" s="8" t="str">
        <f>IF(OR(J523="-",J523=0),"NUNCA COMPROU",
IF(AND(J523&gt;=1,J523&lt;=30),"&lt;=30 DIAS",
IF(AND(J523&gt;=1,J523&lt;=45),"45 DIAS",
IF(AND(J523&gt;=1,J523&lt;=60),"60 DIAS",
IF(AND(J523&gt;=1,J523&lt;=90),"90 DIAS",
"ACIMA DE 90 DIAS")))))</f>
        <v>ACIMA DE 90 DIAS</v>
      </c>
      <c r="T523" s="9" t="str">
        <f>UPPER(TEXT(Tabela27271516583029313531213[[#This Row],[Data de Cadastro]],"MMMM"))</f>
        <v>MAIO</v>
      </c>
      <c r="U523" s="9" t="str">
        <f>UPPER(TEXT(Tabela27271516583029313531213[[#This Row],[Data de Cadastro]],"AAAA"))</f>
        <v>2024</v>
      </c>
      <c r="V523" s="9" t="str">
        <f>UPPER(TEXT(Tabela27271516583029313531213[[#This Row],[Data Última Compra]],"MMM/AAA"))</f>
        <v>MAI/2024</v>
      </c>
    </row>
    <row r="524" spans="1:22" x14ac:dyDescent="0.25">
      <c r="A524" s="3">
        <f t="shared" si="24"/>
        <v>0</v>
      </c>
      <c r="B524" s="3" t="s">
        <v>3972</v>
      </c>
      <c r="C524" s="4" t="s">
        <v>2847</v>
      </c>
      <c r="D524" s="4">
        <v>1040114</v>
      </c>
      <c r="E524" s="4" t="s">
        <v>1023</v>
      </c>
      <c r="F524" s="4" t="s">
        <v>17</v>
      </c>
      <c r="G524" s="4" t="s">
        <v>18</v>
      </c>
      <c r="H524" s="4" t="s">
        <v>3383</v>
      </c>
      <c r="I524" s="4" t="s">
        <v>1024</v>
      </c>
      <c r="J524" s="4" t="s">
        <v>40</v>
      </c>
      <c r="K524" s="28" t="s">
        <v>21</v>
      </c>
      <c r="L524" s="28">
        <v>317</v>
      </c>
      <c r="M524" s="4">
        <v>0</v>
      </c>
      <c r="N524" s="5">
        <v>45427</v>
      </c>
      <c r="O524" s="11">
        <v>45552</v>
      </c>
      <c r="P524" s="6">
        <f t="shared" ca="1" si="25"/>
        <v>45876</v>
      </c>
      <c r="Q524" s="7" t="str">
        <f t="shared" ca="1" si="26"/>
        <v>1 ano(s)</v>
      </c>
      <c r="R524" s="9">
        <f ca="1">IFERROR(_xlfn.DAYS(Tabela27271516583029313531213[[#This Row],[DIA HOJE]],Tabela27271516583029313531213[[#This Row],[Data Última Compra]]),"0")</f>
        <v>324</v>
      </c>
      <c r="S524" s="8" t="str">
        <f>IF(OR(J524="-",J524=0),"NUNCA COMPROU",
IF(AND(J524&gt;=1,J524&lt;=30),"&lt;=30 DIAS",
IF(AND(J524&gt;=1,J524&lt;=45),"45 DIAS",
IF(AND(J524&gt;=1,J524&lt;=60),"60 DIAS",
IF(AND(J524&gt;=1,J524&lt;=90),"90 DIAS",
"ACIMA DE 90 DIAS")))))</f>
        <v>ACIMA DE 90 DIAS</v>
      </c>
      <c r="T524" s="9" t="str">
        <f>UPPER(TEXT(Tabela27271516583029313531213[[#This Row],[Data de Cadastro]],"MMMM"))</f>
        <v>MAIO</v>
      </c>
      <c r="U524" s="9" t="str">
        <f>UPPER(TEXT(Tabela27271516583029313531213[[#This Row],[Data de Cadastro]],"AAAA"))</f>
        <v>2024</v>
      </c>
      <c r="V524" s="9" t="str">
        <f>UPPER(TEXT(Tabela27271516583029313531213[[#This Row],[Data Última Compra]],"MMM/AAA"))</f>
        <v>SET/2024</v>
      </c>
    </row>
    <row r="525" spans="1:22" x14ac:dyDescent="0.25">
      <c r="A525" s="3">
        <f t="shared" si="24"/>
        <v>1</v>
      </c>
      <c r="B525" s="3" t="s">
        <v>3972</v>
      </c>
      <c r="C525" s="4" t="s">
        <v>2853</v>
      </c>
      <c r="D525" s="4">
        <v>1040149</v>
      </c>
      <c r="E525" s="4" t="s">
        <v>1025</v>
      </c>
      <c r="F525" s="4" t="s">
        <v>17</v>
      </c>
      <c r="G525" s="4" t="s">
        <v>18</v>
      </c>
      <c r="H525" s="4" t="s">
        <v>3384</v>
      </c>
      <c r="I525" s="4" t="s">
        <v>1026</v>
      </c>
      <c r="J525" s="4" t="s">
        <v>30</v>
      </c>
      <c r="K525" s="28" t="s">
        <v>21</v>
      </c>
      <c r="L525" s="28">
        <v>66</v>
      </c>
      <c r="M525" s="4">
        <v>1</v>
      </c>
      <c r="N525" s="5">
        <v>45427</v>
      </c>
      <c r="O525" s="10">
        <v>45803</v>
      </c>
      <c r="P525" s="6">
        <f t="shared" ca="1" si="25"/>
        <v>45876</v>
      </c>
      <c r="Q525" s="7" t="str">
        <f t="shared" ca="1" si="26"/>
        <v>1 ano(s)</v>
      </c>
      <c r="R525" s="9">
        <f ca="1">IFERROR(_xlfn.DAYS(Tabela27271516583029313531213[[#This Row],[DIA HOJE]],Tabela27271516583029313531213[[#This Row],[Data Última Compra]]),"0")</f>
        <v>73</v>
      </c>
      <c r="S525" s="8" t="str">
        <f>IF(OR(J525="-",J525=0),"NUNCA COMPROU",
IF(AND(J525&gt;=1,J525&lt;=30),"&lt;=30 DIAS",
IF(AND(J525&gt;=1,J525&lt;=45),"45 DIAS",
IF(AND(J525&gt;=1,J525&lt;=60),"60 DIAS",
IF(AND(J525&gt;=1,J525&lt;=90),"90 DIAS",
"ACIMA DE 90 DIAS")))))</f>
        <v>ACIMA DE 90 DIAS</v>
      </c>
      <c r="T525" s="9" t="str">
        <f>UPPER(TEXT(Tabela27271516583029313531213[[#This Row],[Data de Cadastro]],"MMMM"))</f>
        <v>MAIO</v>
      </c>
      <c r="U525" s="9" t="str">
        <f>UPPER(TEXT(Tabela27271516583029313531213[[#This Row],[Data de Cadastro]],"AAAA"))</f>
        <v>2024</v>
      </c>
      <c r="V525" s="9" t="str">
        <f>UPPER(TEXT(Tabela27271516583029313531213[[#This Row],[Data Última Compra]],"MMM/AAA"))</f>
        <v>MAI/2025</v>
      </c>
    </row>
    <row r="526" spans="1:22" x14ac:dyDescent="0.25">
      <c r="A526" s="3">
        <f t="shared" si="24"/>
        <v>0</v>
      </c>
      <c r="B526" s="3" t="s">
        <v>3972</v>
      </c>
      <c r="C526" s="4" t="s">
        <v>2847</v>
      </c>
      <c r="D526" s="4">
        <v>1041152</v>
      </c>
      <c r="E526" s="4" t="s">
        <v>1027</v>
      </c>
      <c r="F526" s="4" t="s">
        <v>17</v>
      </c>
      <c r="G526" s="4" t="s">
        <v>18</v>
      </c>
      <c r="H526" s="4" t="s">
        <v>3385</v>
      </c>
      <c r="I526" s="4" t="s">
        <v>1028</v>
      </c>
      <c r="J526" s="4" t="s">
        <v>36</v>
      </c>
      <c r="K526" s="28" t="s">
        <v>73</v>
      </c>
      <c r="L526" s="28">
        <v>440</v>
      </c>
      <c r="M526" s="4">
        <v>0</v>
      </c>
      <c r="N526" s="5">
        <v>45428</v>
      </c>
      <c r="O526" s="10">
        <v>45429</v>
      </c>
      <c r="P526" s="6">
        <f t="shared" ca="1" si="25"/>
        <v>45876</v>
      </c>
      <c r="Q526" s="7" t="str">
        <f t="shared" ca="1" si="26"/>
        <v>1 ano(s)</v>
      </c>
      <c r="R526" s="9">
        <f ca="1">IFERROR(_xlfn.DAYS(Tabela27271516583029313531213[[#This Row],[DIA HOJE]],Tabela27271516583029313531213[[#This Row],[Data Última Compra]]),"0")</f>
        <v>447</v>
      </c>
      <c r="S526" s="8" t="str">
        <f>IF(OR(J526="-",J526=0),"NUNCA COMPROU",
IF(AND(J526&gt;=1,J526&lt;=30),"&lt;=30 DIAS",
IF(AND(J526&gt;=1,J526&lt;=45),"45 DIAS",
IF(AND(J526&gt;=1,J526&lt;=60),"60 DIAS",
IF(AND(J526&gt;=1,J526&lt;=90),"90 DIAS",
"ACIMA DE 90 DIAS")))))</f>
        <v>ACIMA DE 90 DIAS</v>
      </c>
      <c r="T526" s="9" t="str">
        <f>UPPER(TEXT(Tabela27271516583029313531213[[#This Row],[Data de Cadastro]],"MMMM"))</f>
        <v>MAIO</v>
      </c>
      <c r="U526" s="9" t="str">
        <f>UPPER(TEXT(Tabela27271516583029313531213[[#This Row],[Data de Cadastro]],"AAAA"))</f>
        <v>2024</v>
      </c>
      <c r="V526" s="9" t="str">
        <f>UPPER(TEXT(Tabela27271516583029313531213[[#This Row],[Data Última Compra]],"MMM/AAA"))</f>
        <v>MAI/2024</v>
      </c>
    </row>
    <row r="527" spans="1:22" x14ac:dyDescent="0.25">
      <c r="A527" s="3">
        <f t="shared" si="24"/>
        <v>0</v>
      </c>
      <c r="B527" s="3" t="s">
        <v>3972</v>
      </c>
      <c r="C527" s="4" t="s">
        <v>6416</v>
      </c>
      <c r="D527" s="4">
        <v>1042327</v>
      </c>
      <c r="E527" s="4" t="s">
        <v>1029</v>
      </c>
      <c r="F527" s="4" t="s">
        <v>55</v>
      </c>
      <c r="G527" s="4" t="s">
        <v>65</v>
      </c>
      <c r="H527" s="4" t="s">
        <v>3386</v>
      </c>
      <c r="I527" s="4" t="s">
        <v>1030</v>
      </c>
      <c r="J527" s="4" t="s">
        <v>40</v>
      </c>
      <c r="K527" s="28" t="s">
        <v>73</v>
      </c>
      <c r="L527" s="28">
        <v>0</v>
      </c>
      <c r="M527" s="4">
        <v>0</v>
      </c>
      <c r="N527" s="5">
        <v>45429</v>
      </c>
      <c r="O527" s="11" t="s">
        <v>6415</v>
      </c>
      <c r="P527" s="6">
        <f t="shared" ca="1" si="25"/>
        <v>45876</v>
      </c>
      <c r="Q527" s="7" t="str">
        <f t="shared" ca="1" si="26"/>
        <v>1 ano(s)</v>
      </c>
      <c r="R527" s="9" t="str">
        <f ca="1">IFERROR(_xlfn.DAYS(Tabela27271516583029313531213[[#This Row],[DIA HOJE]],Tabela27271516583029313531213[[#This Row],[Data Última Compra]]),"0")</f>
        <v>0</v>
      </c>
      <c r="S527" s="8" t="str">
        <f>IF(OR(J527="-",J527=0),"NUNCA COMPROU",
IF(AND(J527&gt;=1,J527&lt;=30),"&lt;=30 DIAS",
IF(AND(J527&gt;=1,J527&lt;=45),"45 DIAS",
IF(AND(J527&gt;=1,J527&lt;=60),"60 DIAS",
IF(AND(J527&gt;=1,J527&lt;=90),"90 DIAS",
"ACIMA DE 90 DIAS")))))</f>
        <v>ACIMA DE 90 DIAS</v>
      </c>
      <c r="T527" s="9" t="str">
        <f>UPPER(TEXT(Tabela27271516583029313531213[[#This Row],[Data de Cadastro]],"MMMM"))</f>
        <v>MAIO</v>
      </c>
      <c r="U527" s="9" t="str">
        <f>UPPER(TEXT(Tabela27271516583029313531213[[#This Row],[Data de Cadastro]],"AAAA"))</f>
        <v>2024</v>
      </c>
      <c r="V527" s="9" t="str">
        <f>UPPER(TEXT(Tabela27271516583029313531213[[#This Row],[Data Última Compra]],"MMM/AAA"))</f>
        <v>-</v>
      </c>
    </row>
    <row r="528" spans="1:22" x14ac:dyDescent="0.25">
      <c r="A528" s="3">
        <f t="shared" si="24"/>
        <v>1</v>
      </c>
      <c r="B528" s="3" t="s">
        <v>3972</v>
      </c>
      <c r="C528" s="4" t="s">
        <v>2857</v>
      </c>
      <c r="D528" s="4">
        <v>1042338</v>
      </c>
      <c r="E528" s="4" t="s">
        <v>1031</v>
      </c>
      <c r="F528" s="4" t="s">
        <v>17</v>
      </c>
      <c r="G528" s="4" t="s">
        <v>18</v>
      </c>
      <c r="H528" s="4" t="s">
        <v>3387</v>
      </c>
      <c r="I528" s="4" t="s">
        <v>1032</v>
      </c>
      <c r="J528" s="4" t="s">
        <v>45</v>
      </c>
      <c r="K528" s="28" t="s">
        <v>46</v>
      </c>
      <c r="L528" s="28">
        <v>37</v>
      </c>
      <c r="M528" s="4">
        <v>1</v>
      </c>
      <c r="N528" s="5">
        <v>45429</v>
      </c>
      <c r="O528" s="10">
        <v>45832</v>
      </c>
      <c r="P528" s="6">
        <f t="shared" ca="1" si="25"/>
        <v>45876</v>
      </c>
      <c r="Q528" s="7" t="str">
        <f t="shared" ca="1" si="26"/>
        <v>1 ano(s)</v>
      </c>
      <c r="R528" s="9">
        <f ca="1">IFERROR(_xlfn.DAYS(Tabela27271516583029313531213[[#This Row],[DIA HOJE]],Tabela27271516583029313531213[[#This Row],[Data Última Compra]]),"0")</f>
        <v>44</v>
      </c>
      <c r="S528" s="8" t="str">
        <f>IF(OR(J528="-",J528=0),"NUNCA COMPROU",
IF(AND(J528&gt;=1,J528&lt;=30),"&lt;=30 DIAS",
IF(AND(J528&gt;=1,J528&lt;=45),"45 DIAS",
IF(AND(J528&gt;=1,J528&lt;=60),"60 DIAS",
IF(AND(J528&gt;=1,J528&lt;=90),"90 DIAS",
"ACIMA DE 90 DIAS")))))</f>
        <v>ACIMA DE 90 DIAS</v>
      </c>
      <c r="T528" s="9" t="str">
        <f>UPPER(TEXT(Tabela27271516583029313531213[[#This Row],[Data de Cadastro]],"MMMM"))</f>
        <v>MAIO</v>
      </c>
      <c r="U528" s="9" t="str">
        <f>UPPER(TEXT(Tabela27271516583029313531213[[#This Row],[Data de Cadastro]],"AAAA"))</f>
        <v>2024</v>
      </c>
      <c r="V528" s="9" t="str">
        <f>UPPER(TEXT(Tabela27271516583029313531213[[#This Row],[Data Última Compra]],"MMM/AAA"))</f>
        <v>JUN/2025</v>
      </c>
    </row>
    <row r="529" spans="1:22" x14ac:dyDescent="0.25">
      <c r="A529" s="3" t="str">
        <f t="shared" si="24"/>
        <v>&gt;=3</v>
      </c>
      <c r="B529" s="3" t="s">
        <v>3972</v>
      </c>
      <c r="C529" s="4" t="s">
        <v>2849</v>
      </c>
      <c r="D529" s="4">
        <v>1042339</v>
      </c>
      <c r="E529" s="4" t="s">
        <v>1033</v>
      </c>
      <c r="F529" s="4" t="s">
        <v>17</v>
      </c>
      <c r="G529" s="4" t="s">
        <v>18</v>
      </c>
      <c r="H529" s="4" t="s">
        <v>3388</v>
      </c>
      <c r="I529" s="4" t="s">
        <v>1034</v>
      </c>
      <c r="J529" s="4" t="s">
        <v>72</v>
      </c>
      <c r="K529" s="28" t="s">
        <v>73</v>
      </c>
      <c r="L529" s="28">
        <v>16</v>
      </c>
      <c r="M529" s="4">
        <v>4</v>
      </c>
      <c r="N529" s="5">
        <v>45429</v>
      </c>
      <c r="O529" s="10">
        <v>45853</v>
      </c>
      <c r="P529" s="6">
        <f t="shared" ca="1" si="25"/>
        <v>45876</v>
      </c>
      <c r="Q529" s="7" t="str">
        <f t="shared" ca="1" si="26"/>
        <v>1 ano(s)</v>
      </c>
      <c r="R529" s="9">
        <f ca="1">IFERROR(_xlfn.DAYS(Tabela27271516583029313531213[[#This Row],[DIA HOJE]],Tabela27271516583029313531213[[#This Row],[Data Última Compra]]),"0")</f>
        <v>23</v>
      </c>
      <c r="S529" s="8" t="str">
        <f>IF(OR(J529="-",J529=0),"NUNCA COMPROU",
IF(AND(J529&gt;=1,J529&lt;=30),"&lt;=30 DIAS",
IF(AND(J529&gt;=1,J529&lt;=45),"45 DIAS",
IF(AND(J529&gt;=1,J529&lt;=60),"60 DIAS",
IF(AND(J529&gt;=1,J529&lt;=90),"90 DIAS",
"ACIMA DE 90 DIAS")))))</f>
        <v>ACIMA DE 90 DIAS</v>
      </c>
      <c r="T529" s="9" t="str">
        <f>UPPER(TEXT(Tabela27271516583029313531213[[#This Row],[Data de Cadastro]],"MMMM"))</f>
        <v>MAIO</v>
      </c>
      <c r="U529" s="9" t="str">
        <f>UPPER(TEXT(Tabela27271516583029313531213[[#This Row],[Data de Cadastro]],"AAAA"))</f>
        <v>2024</v>
      </c>
      <c r="V529" s="9" t="str">
        <f>UPPER(TEXT(Tabela27271516583029313531213[[#This Row],[Data Última Compra]],"MMM/AAA"))</f>
        <v>JUL/2025</v>
      </c>
    </row>
    <row r="530" spans="1:22" x14ac:dyDescent="0.25">
      <c r="A530" s="3">
        <f t="shared" si="24"/>
        <v>1</v>
      </c>
      <c r="B530" s="3" t="s">
        <v>3972</v>
      </c>
      <c r="C530" s="4" t="s">
        <v>2857</v>
      </c>
      <c r="D530" s="4">
        <v>1042342</v>
      </c>
      <c r="E530" s="4" t="s">
        <v>1035</v>
      </c>
      <c r="F530" s="4" t="s">
        <v>17</v>
      </c>
      <c r="G530" s="4" t="s">
        <v>18</v>
      </c>
      <c r="H530" s="4" t="s">
        <v>3389</v>
      </c>
      <c r="I530" s="4" t="s">
        <v>1036</v>
      </c>
      <c r="J530" s="4" t="s">
        <v>40</v>
      </c>
      <c r="K530" s="28" t="s">
        <v>46</v>
      </c>
      <c r="L530" s="28">
        <v>38</v>
      </c>
      <c r="M530" s="4">
        <v>1</v>
      </c>
      <c r="N530" s="5">
        <v>45429</v>
      </c>
      <c r="O530" s="10">
        <v>45831</v>
      </c>
      <c r="P530" s="6">
        <f t="shared" ca="1" si="25"/>
        <v>45876</v>
      </c>
      <c r="Q530" s="7" t="str">
        <f t="shared" ca="1" si="26"/>
        <v>1 ano(s)</v>
      </c>
      <c r="R530" s="9">
        <f ca="1">IFERROR(_xlfn.DAYS(Tabela27271516583029313531213[[#This Row],[DIA HOJE]],Tabela27271516583029313531213[[#This Row],[Data Última Compra]]),"0")</f>
        <v>45</v>
      </c>
      <c r="S530" s="8" t="str">
        <f>IF(OR(J530="-",J530=0),"NUNCA COMPROU",
IF(AND(J530&gt;=1,J530&lt;=30),"&lt;=30 DIAS",
IF(AND(J530&gt;=1,J530&lt;=45),"45 DIAS",
IF(AND(J530&gt;=1,J530&lt;=60),"60 DIAS",
IF(AND(J530&gt;=1,J530&lt;=90),"90 DIAS",
"ACIMA DE 90 DIAS")))))</f>
        <v>ACIMA DE 90 DIAS</v>
      </c>
      <c r="T530" s="9" t="str">
        <f>UPPER(TEXT(Tabela27271516583029313531213[[#This Row],[Data de Cadastro]],"MMMM"))</f>
        <v>MAIO</v>
      </c>
      <c r="U530" s="9" t="str">
        <f>UPPER(TEXT(Tabela27271516583029313531213[[#This Row],[Data de Cadastro]],"AAAA"))</f>
        <v>2024</v>
      </c>
      <c r="V530" s="9" t="str">
        <f>UPPER(TEXT(Tabela27271516583029313531213[[#This Row],[Data Última Compra]],"MMM/AAA"))</f>
        <v>JUN/2025</v>
      </c>
    </row>
    <row r="531" spans="1:22" x14ac:dyDescent="0.25">
      <c r="A531" s="3">
        <f t="shared" si="24"/>
        <v>0</v>
      </c>
      <c r="B531" s="3" t="s">
        <v>3972</v>
      </c>
      <c r="C531" s="4" t="s">
        <v>2847</v>
      </c>
      <c r="D531" s="4">
        <v>1046743</v>
      </c>
      <c r="E531" s="4" t="s">
        <v>1037</v>
      </c>
      <c r="F531" s="4" t="s">
        <v>17</v>
      </c>
      <c r="G531" s="4" t="s">
        <v>18</v>
      </c>
      <c r="H531" s="4" t="s">
        <v>3390</v>
      </c>
      <c r="I531" s="4" t="s">
        <v>494</v>
      </c>
      <c r="J531" s="4" t="s">
        <v>36</v>
      </c>
      <c r="K531" s="28" t="s">
        <v>73</v>
      </c>
      <c r="L531" s="28">
        <v>185</v>
      </c>
      <c r="M531" s="4">
        <v>0</v>
      </c>
      <c r="N531" s="5">
        <v>45432</v>
      </c>
      <c r="O531" s="10">
        <v>45684</v>
      </c>
      <c r="P531" s="6">
        <f t="shared" ca="1" si="25"/>
        <v>45876</v>
      </c>
      <c r="Q531" s="7" t="str">
        <f t="shared" ca="1" si="26"/>
        <v>1 ano(s)</v>
      </c>
      <c r="R531" s="9">
        <f ca="1">IFERROR(_xlfn.DAYS(Tabela27271516583029313531213[[#This Row],[DIA HOJE]],Tabela27271516583029313531213[[#This Row],[Data Última Compra]]),"0")</f>
        <v>192</v>
      </c>
      <c r="S531" s="8" t="str">
        <f>IF(OR(J531="-",J531=0),"NUNCA COMPROU",
IF(AND(J531&gt;=1,J531&lt;=30),"&lt;=30 DIAS",
IF(AND(J531&gt;=1,J531&lt;=45),"45 DIAS",
IF(AND(J531&gt;=1,J531&lt;=60),"60 DIAS",
IF(AND(J531&gt;=1,J531&lt;=90),"90 DIAS",
"ACIMA DE 90 DIAS")))))</f>
        <v>ACIMA DE 90 DIAS</v>
      </c>
      <c r="T531" s="9" t="str">
        <f>UPPER(TEXT(Tabela27271516583029313531213[[#This Row],[Data de Cadastro]],"MMMM"))</f>
        <v>MAIO</v>
      </c>
      <c r="U531" s="9" t="str">
        <f>UPPER(TEXT(Tabela27271516583029313531213[[#This Row],[Data de Cadastro]],"AAAA"))</f>
        <v>2024</v>
      </c>
      <c r="V531" s="9" t="str">
        <f>UPPER(TEXT(Tabela27271516583029313531213[[#This Row],[Data Última Compra]],"MMM/AAA"))</f>
        <v>JAN/2025</v>
      </c>
    </row>
    <row r="532" spans="1:22" x14ac:dyDescent="0.25">
      <c r="A532" s="3">
        <f t="shared" si="24"/>
        <v>0</v>
      </c>
      <c r="B532" s="3" t="s">
        <v>3972</v>
      </c>
      <c r="C532" s="4" t="s">
        <v>2847</v>
      </c>
      <c r="D532" s="4">
        <v>1047721</v>
      </c>
      <c r="E532" s="4" t="s">
        <v>1038</v>
      </c>
      <c r="F532" s="4" t="s">
        <v>17</v>
      </c>
      <c r="G532" s="4" t="s">
        <v>18</v>
      </c>
      <c r="H532" s="4" t="s">
        <v>3391</v>
      </c>
      <c r="I532" s="4" t="s">
        <v>1039</v>
      </c>
      <c r="J532" s="4" t="s">
        <v>104</v>
      </c>
      <c r="K532" s="28" t="s">
        <v>25</v>
      </c>
      <c r="L532" s="28">
        <v>435</v>
      </c>
      <c r="M532" s="4">
        <v>0</v>
      </c>
      <c r="N532" s="5">
        <v>45433</v>
      </c>
      <c r="O532" s="10">
        <v>45434</v>
      </c>
      <c r="P532" s="6">
        <f t="shared" ca="1" si="25"/>
        <v>45876</v>
      </c>
      <c r="Q532" s="7" t="str">
        <f t="shared" ca="1" si="26"/>
        <v>1 ano(s)</v>
      </c>
      <c r="R532" s="9">
        <f ca="1">IFERROR(_xlfn.DAYS(Tabela27271516583029313531213[[#This Row],[DIA HOJE]],Tabela27271516583029313531213[[#This Row],[Data Última Compra]]),"0")</f>
        <v>442</v>
      </c>
      <c r="S532" s="8" t="str">
        <f>IF(OR(J532="-",J532=0),"NUNCA COMPROU",
IF(AND(J532&gt;=1,J532&lt;=30),"&lt;=30 DIAS",
IF(AND(J532&gt;=1,J532&lt;=45),"45 DIAS",
IF(AND(J532&gt;=1,J532&lt;=60),"60 DIAS",
IF(AND(J532&gt;=1,J532&lt;=90),"90 DIAS",
"ACIMA DE 90 DIAS")))))</f>
        <v>ACIMA DE 90 DIAS</v>
      </c>
      <c r="T532" s="9" t="str">
        <f>UPPER(TEXT(Tabela27271516583029313531213[[#This Row],[Data de Cadastro]],"MMMM"))</f>
        <v>MAIO</v>
      </c>
      <c r="U532" s="9" t="str">
        <f>UPPER(TEXT(Tabela27271516583029313531213[[#This Row],[Data de Cadastro]],"AAAA"))</f>
        <v>2024</v>
      </c>
      <c r="V532" s="9" t="str">
        <f>UPPER(TEXT(Tabela27271516583029313531213[[#This Row],[Data Última Compra]],"MMM/AAA"))</f>
        <v>MAI/2024</v>
      </c>
    </row>
    <row r="533" spans="1:22" x14ac:dyDescent="0.25">
      <c r="A533" s="3">
        <f t="shared" si="24"/>
        <v>0</v>
      </c>
      <c r="B533" s="3" t="s">
        <v>3972</v>
      </c>
      <c r="C533" s="4" t="s">
        <v>2847</v>
      </c>
      <c r="D533" s="4">
        <v>1049719</v>
      </c>
      <c r="E533" s="4" t="s">
        <v>1040</v>
      </c>
      <c r="F533" s="4" t="s">
        <v>55</v>
      </c>
      <c r="G533" s="4" t="s">
        <v>128</v>
      </c>
      <c r="H533" s="4" t="s">
        <v>3392</v>
      </c>
      <c r="I533" s="4" t="s">
        <v>1041</v>
      </c>
      <c r="J533" s="4" t="s">
        <v>314</v>
      </c>
      <c r="K533" s="28" t="s">
        <v>31</v>
      </c>
      <c r="L533" s="28">
        <v>399</v>
      </c>
      <c r="M533" s="4">
        <v>0</v>
      </c>
      <c r="N533" s="5">
        <v>45435</v>
      </c>
      <c r="O533" s="10">
        <v>45470</v>
      </c>
      <c r="P533" s="6">
        <f t="shared" ca="1" si="25"/>
        <v>45876</v>
      </c>
      <c r="Q533" s="7" t="str">
        <f t="shared" ca="1" si="26"/>
        <v>1 ano(s)</v>
      </c>
      <c r="R533" s="9">
        <f ca="1">IFERROR(_xlfn.DAYS(Tabela27271516583029313531213[[#This Row],[DIA HOJE]],Tabela27271516583029313531213[[#This Row],[Data Última Compra]]),"0")</f>
        <v>406</v>
      </c>
      <c r="S533" s="8" t="str">
        <f>IF(OR(J533="-",J533=0),"NUNCA COMPROU",
IF(AND(J533&gt;=1,J533&lt;=30),"&lt;=30 DIAS",
IF(AND(J533&gt;=1,J533&lt;=45),"45 DIAS",
IF(AND(J533&gt;=1,J533&lt;=60),"60 DIAS",
IF(AND(J533&gt;=1,J533&lt;=90),"90 DIAS",
"ACIMA DE 90 DIAS")))))</f>
        <v>ACIMA DE 90 DIAS</v>
      </c>
      <c r="T533" s="9" t="str">
        <f>UPPER(TEXT(Tabela27271516583029313531213[[#This Row],[Data de Cadastro]],"MMMM"))</f>
        <v>MAIO</v>
      </c>
      <c r="U533" s="9" t="str">
        <f>UPPER(TEXT(Tabela27271516583029313531213[[#This Row],[Data de Cadastro]],"AAAA"))</f>
        <v>2024</v>
      </c>
      <c r="V533" s="9" t="str">
        <f>UPPER(TEXT(Tabela27271516583029313531213[[#This Row],[Data Última Compra]],"MMM/AAA"))</f>
        <v>JUN/2024</v>
      </c>
    </row>
    <row r="534" spans="1:22" x14ac:dyDescent="0.25">
      <c r="A534" s="3">
        <f t="shared" si="24"/>
        <v>1</v>
      </c>
      <c r="B534" s="3" t="s">
        <v>3972</v>
      </c>
      <c r="C534" s="4" t="s">
        <v>2849</v>
      </c>
      <c r="D534" s="4">
        <v>1050069</v>
      </c>
      <c r="E534" s="4" t="s">
        <v>1042</v>
      </c>
      <c r="F534" s="4" t="s">
        <v>17</v>
      </c>
      <c r="G534" s="4" t="s">
        <v>18</v>
      </c>
      <c r="H534" s="4" t="s">
        <v>3393</v>
      </c>
      <c r="I534" s="4" t="s">
        <v>1043</v>
      </c>
      <c r="J534" s="4" t="s">
        <v>72</v>
      </c>
      <c r="K534" s="28" t="s">
        <v>73</v>
      </c>
      <c r="L534" s="28">
        <v>7</v>
      </c>
      <c r="M534" s="4">
        <v>1</v>
      </c>
      <c r="N534" s="5">
        <v>45439</v>
      </c>
      <c r="O534" s="11">
        <v>45862</v>
      </c>
      <c r="P534" s="6">
        <f t="shared" ca="1" si="25"/>
        <v>45876</v>
      </c>
      <c r="Q534" s="7" t="str">
        <f t="shared" ca="1" si="26"/>
        <v>1 ano(s)</v>
      </c>
      <c r="R534" s="9">
        <f ca="1">IFERROR(_xlfn.DAYS(Tabela27271516583029313531213[[#This Row],[DIA HOJE]],Tabela27271516583029313531213[[#This Row],[Data Última Compra]]),"0")</f>
        <v>14</v>
      </c>
      <c r="S534" s="8" t="str">
        <f>IF(OR(J534="-",J534=0),"NUNCA COMPROU",
IF(AND(J534&gt;=1,J534&lt;=30),"&lt;=30 DIAS",
IF(AND(J534&gt;=1,J534&lt;=45),"45 DIAS",
IF(AND(J534&gt;=1,J534&lt;=60),"60 DIAS",
IF(AND(J534&gt;=1,J534&lt;=90),"90 DIAS",
"ACIMA DE 90 DIAS")))))</f>
        <v>ACIMA DE 90 DIAS</v>
      </c>
      <c r="T534" s="9" t="str">
        <f>UPPER(TEXT(Tabela27271516583029313531213[[#This Row],[Data de Cadastro]],"MMMM"))</f>
        <v>MAIO</v>
      </c>
      <c r="U534" s="9" t="str">
        <f>UPPER(TEXT(Tabela27271516583029313531213[[#This Row],[Data de Cadastro]],"AAAA"))</f>
        <v>2024</v>
      </c>
      <c r="V534" s="9" t="str">
        <f>UPPER(TEXT(Tabela27271516583029313531213[[#This Row],[Data Última Compra]],"MMM/AAA"))</f>
        <v>JUL/2025</v>
      </c>
    </row>
    <row r="535" spans="1:22" x14ac:dyDescent="0.25">
      <c r="A535" s="3">
        <f t="shared" si="24"/>
        <v>0</v>
      </c>
      <c r="B535" s="3" t="s">
        <v>3972</v>
      </c>
      <c r="C535" s="4" t="s">
        <v>2847</v>
      </c>
      <c r="D535" s="4">
        <v>1055219</v>
      </c>
      <c r="E535" s="4" t="s">
        <v>1044</v>
      </c>
      <c r="F535" s="4" t="s">
        <v>17</v>
      </c>
      <c r="G535" s="4" t="s">
        <v>18</v>
      </c>
      <c r="H535" s="4" t="s">
        <v>3394</v>
      </c>
      <c r="I535" s="4" t="s">
        <v>1045</v>
      </c>
      <c r="J535" s="4" t="s">
        <v>40</v>
      </c>
      <c r="K535" s="28" t="s">
        <v>46</v>
      </c>
      <c r="L535" s="28">
        <v>379</v>
      </c>
      <c r="M535" s="4">
        <v>0</v>
      </c>
      <c r="N535" s="5">
        <v>45440</v>
      </c>
      <c r="O535" s="10">
        <v>45490</v>
      </c>
      <c r="P535" s="6">
        <f t="shared" ca="1" si="25"/>
        <v>45876</v>
      </c>
      <c r="Q535" s="7" t="str">
        <f t="shared" ca="1" si="26"/>
        <v>1 ano(s)</v>
      </c>
      <c r="R535" s="9">
        <f ca="1">IFERROR(_xlfn.DAYS(Tabela27271516583029313531213[[#This Row],[DIA HOJE]],Tabela27271516583029313531213[[#This Row],[Data Última Compra]]),"0")</f>
        <v>386</v>
      </c>
      <c r="S535" s="8" t="str">
        <f>IF(OR(J535="-",J535=0),"NUNCA COMPROU",
IF(AND(J535&gt;=1,J535&lt;=30),"&lt;=30 DIAS",
IF(AND(J535&gt;=1,J535&lt;=45),"45 DIAS",
IF(AND(J535&gt;=1,J535&lt;=60),"60 DIAS",
IF(AND(J535&gt;=1,J535&lt;=90),"90 DIAS",
"ACIMA DE 90 DIAS")))))</f>
        <v>ACIMA DE 90 DIAS</v>
      </c>
      <c r="T535" s="9" t="str">
        <f>UPPER(TEXT(Tabela27271516583029313531213[[#This Row],[Data de Cadastro]],"MMMM"))</f>
        <v>MAIO</v>
      </c>
      <c r="U535" s="9" t="str">
        <f>UPPER(TEXT(Tabela27271516583029313531213[[#This Row],[Data de Cadastro]],"AAAA"))</f>
        <v>2024</v>
      </c>
      <c r="V535" s="9" t="str">
        <f>UPPER(TEXT(Tabela27271516583029313531213[[#This Row],[Data Última Compra]],"MMM/AAA"))</f>
        <v>JUL/2024</v>
      </c>
    </row>
    <row r="536" spans="1:22" x14ac:dyDescent="0.25">
      <c r="A536" s="3">
        <f t="shared" si="24"/>
        <v>1</v>
      </c>
      <c r="B536" s="3" t="s">
        <v>3972</v>
      </c>
      <c r="C536" s="4" t="s">
        <v>2857</v>
      </c>
      <c r="D536" s="4">
        <v>1055234</v>
      </c>
      <c r="E536" s="4" t="s">
        <v>1046</v>
      </c>
      <c r="F536" s="4" t="s">
        <v>17</v>
      </c>
      <c r="G536" s="4" t="s">
        <v>18</v>
      </c>
      <c r="H536" s="4" t="s">
        <v>3395</v>
      </c>
      <c r="I536" s="4" t="s">
        <v>1047</v>
      </c>
      <c r="J536" s="4" t="s">
        <v>540</v>
      </c>
      <c r="K536" s="28" t="s">
        <v>46</v>
      </c>
      <c r="L536" s="28">
        <v>34</v>
      </c>
      <c r="M536" s="4">
        <v>1</v>
      </c>
      <c r="N536" s="5">
        <v>45440</v>
      </c>
      <c r="O536" s="10">
        <v>45835</v>
      </c>
      <c r="P536" s="6">
        <f t="shared" ca="1" si="25"/>
        <v>45876</v>
      </c>
      <c r="Q536" s="7" t="str">
        <f t="shared" ca="1" si="26"/>
        <v>1 ano(s)</v>
      </c>
      <c r="R536" s="9">
        <f ca="1">IFERROR(_xlfn.DAYS(Tabela27271516583029313531213[[#This Row],[DIA HOJE]],Tabela27271516583029313531213[[#This Row],[Data Última Compra]]),"0")</f>
        <v>41</v>
      </c>
      <c r="S536" s="8" t="str">
        <f>IF(OR(J536="-",J536=0),"NUNCA COMPROU",
IF(AND(J536&gt;=1,J536&lt;=30),"&lt;=30 DIAS",
IF(AND(J536&gt;=1,J536&lt;=45),"45 DIAS",
IF(AND(J536&gt;=1,J536&lt;=60),"60 DIAS",
IF(AND(J536&gt;=1,J536&lt;=90),"90 DIAS",
"ACIMA DE 90 DIAS")))))</f>
        <v>ACIMA DE 90 DIAS</v>
      </c>
      <c r="T536" s="9" t="str">
        <f>UPPER(TEXT(Tabela27271516583029313531213[[#This Row],[Data de Cadastro]],"MMMM"))</f>
        <v>MAIO</v>
      </c>
      <c r="U536" s="9" t="str">
        <f>UPPER(TEXT(Tabela27271516583029313531213[[#This Row],[Data de Cadastro]],"AAAA"))</f>
        <v>2024</v>
      </c>
      <c r="V536" s="9" t="str">
        <f>UPPER(TEXT(Tabela27271516583029313531213[[#This Row],[Data Última Compra]],"MMM/AAA"))</f>
        <v>JUN/2025</v>
      </c>
    </row>
    <row r="537" spans="1:22" x14ac:dyDescent="0.25">
      <c r="A537" s="3">
        <f t="shared" si="24"/>
        <v>0</v>
      </c>
      <c r="B537" s="3" t="s">
        <v>3972</v>
      </c>
      <c r="C537" s="4" t="s">
        <v>2847</v>
      </c>
      <c r="D537" s="4">
        <v>1062667</v>
      </c>
      <c r="E537" s="4" t="s">
        <v>1048</v>
      </c>
      <c r="F537" s="4" t="s">
        <v>17</v>
      </c>
      <c r="G537" s="4" t="s">
        <v>18</v>
      </c>
      <c r="H537" s="4" t="s">
        <v>3396</v>
      </c>
      <c r="I537" s="4" t="s">
        <v>1049</v>
      </c>
      <c r="J537" s="4" t="s">
        <v>67</v>
      </c>
      <c r="K537" s="28" t="s">
        <v>59</v>
      </c>
      <c r="L537" s="28">
        <v>161</v>
      </c>
      <c r="M537" s="4">
        <v>0</v>
      </c>
      <c r="N537" s="5">
        <v>45446</v>
      </c>
      <c r="O537" s="10">
        <v>45708</v>
      </c>
      <c r="P537" s="6">
        <f t="shared" ca="1" si="25"/>
        <v>45876</v>
      </c>
      <c r="Q537" s="7" t="str">
        <f t="shared" ca="1" si="26"/>
        <v>1 ano(s)</v>
      </c>
      <c r="R537" s="9">
        <f ca="1">IFERROR(_xlfn.DAYS(Tabela27271516583029313531213[[#This Row],[DIA HOJE]],Tabela27271516583029313531213[[#This Row],[Data Última Compra]]),"0")</f>
        <v>168</v>
      </c>
      <c r="S537" s="8" t="str">
        <f>IF(OR(J537="-",J537=0),"NUNCA COMPROU",
IF(AND(J537&gt;=1,J537&lt;=30),"&lt;=30 DIAS",
IF(AND(J537&gt;=1,J537&lt;=45),"45 DIAS",
IF(AND(J537&gt;=1,J537&lt;=60),"60 DIAS",
IF(AND(J537&gt;=1,J537&lt;=90),"90 DIAS",
"ACIMA DE 90 DIAS")))))</f>
        <v>ACIMA DE 90 DIAS</v>
      </c>
      <c r="T537" s="9" t="str">
        <f>UPPER(TEXT(Tabela27271516583029313531213[[#This Row],[Data de Cadastro]],"MMMM"))</f>
        <v>JUNHO</v>
      </c>
      <c r="U537" s="9" t="str">
        <f>UPPER(TEXT(Tabela27271516583029313531213[[#This Row],[Data de Cadastro]],"AAAA"))</f>
        <v>2024</v>
      </c>
      <c r="V537" s="9" t="str">
        <f>UPPER(TEXT(Tabela27271516583029313531213[[#This Row],[Data Última Compra]],"MMM/AAA"))</f>
        <v>FEV/2025</v>
      </c>
    </row>
    <row r="538" spans="1:22" x14ac:dyDescent="0.25">
      <c r="A538" s="3">
        <f t="shared" si="24"/>
        <v>0</v>
      </c>
      <c r="B538" s="3" t="s">
        <v>3972</v>
      </c>
      <c r="C538" s="4" t="s">
        <v>2847</v>
      </c>
      <c r="D538" s="4">
        <v>1062705</v>
      </c>
      <c r="E538" s="4" t="s">
        <v>1050</v>
      </c>
      <c r="F538" s="4" t="s">
        <v>17</v>
      </c>
      <c r="G538" s="4" t="s">
        <v>18</v>
      </c>
      <c r="H538" s="4" t="s">
        <v>3397</v>
      </c>
      <c r="I538" s="4" t="s">
        <v>1051</v>
      </c>
      <c r="J538" s="4" t="s">
        <v>314</v>
      </c>
      <c r="K538" s="28" t="s">
        <v>31</v>
      </c>
      <c r="L538" s="28">
        <v>282</v>
      </c>
      <c r="M538" s="4">
        <v>0</v>
      </c>
      <c r="N538" s="5">
        <v>45446</v>
      </c>
      <c r="O538" s="11">
        <v>45587</v>
      </c>
      <c r="P538" s="6">
        <f t="shared" ca="1" si="25"/>
        <v>45876</v>
      </c>
      <c r="Q538" s="7" t="str">
        <f t="shared" ca="1" si="26"/>
        <v>1 ano(s)</v>
      </c>
      <c r="R538" s="9">
        <f ca="1">IFERROR(_xlfn.DAYS(Tabela27271516583029313531213[[#This Row],[DIA HOJE]],Tabela27271516583029313531213[[#This Row],[Data Última Compra]]),"0")</f>
        <v>289</v>
      </c>
      <c r="S538" s="8" t="str">
        <f>IF(OR(J538="-",J538=0),"NUNCA COMPROU",
IF(AND(J538&gt;=1,J538&lt;=30),"&lt;=30 DIAS",
IF(AND(J538&gt;=1,J538&lt;=45),"45 DIAS",
IF(AND(J538&gt;=1,J538&lt;=60),"60 DIAS",
IF(AND(J538&gt;=1,J538&lt;=90),"90 DIAS",
"ACIMA DE 90 DIAS")))))</f>
        <v>ACIMA DE 90 DIAS</v>
      </c>
      <c r="T538" s="9" t="str">
        <f>UPPER(TEXT(Tabela27271516583029313531213[[#This Row],[Data de Cadastro]],"MMMM"))</f>
        <v>JUNHO</v>
      </c>
      <c r="U538" s="9" t="str">
        <f>UPPER(TEXT(Tabela27271516583029313531213[[#This Row],[Data de Cadastro]],"AAAA"))</f>
        <v>2024</v>
      </c>
      <c r="V538" s="9" t="str">
        <f>UPPER(TEXT(Tabela27271516583029313531213[[#This Row],[Data Última Compra]],"MMM/AAA"))</f>
        <v>OUT/2024</v>
      </c>
    </row>
    <row r="539" spans="1:22" x14ac:dyDescent="0.25">
      <c r="A539" s="3">
        <f t="shared" si="24"/>
        <v>1</v>
      </c>
      <c r="B539" s="3" t="s">
        <v>3972</v>
      </c>
      <c r="C539" s="4" t="s">
        <v>2849</v>
      </c>
      <c r="D539" s="4">
        <v>1065629</v>
      </c>
      <c r="E539" s="4" t="s">
        <v>1052</v>
      </c>
      <c r="F539" s="4" t="s">
        <v>17</v>
      </c>
      <c r="G539" s="4" t="s">
        <v>18</v>
      </c>
      <c r="H539" s="4" t="s">
        <v>3398</v>
      </c>
      <c r="I539" s="4" t="s">
        <v>1053</v>
      </c>
      <c r="J539" s="4" t="s">
        <v>24</v>
      </c>
      <c r="K539" s="28" t="s">
        <v>25</v>
      </c>
      <c r="L539" s="28">
        <v>17</v>
      </c>
      <c r="M539" s="4">
        <v>1</v>
      </c>
      <c r="N539" s="5">
        <v>45449</v>
      </c>
      <c r="O539" s="11">
        <v>45852</v>
      </c>
      <c r="P539" s="6">
        <f t="shared" ca="1" si="25"/>
        <v>45876</v>
      </c>
      <c r="Q539" s="7" t="str">
        <f t="shared" ca="1" si="26"/>
        <v>1 ano(s)</v>
      </c>
      <c r="R539" s="9">
        <f ca="1">IFERROR(_xlfn.DAYS(Tabela27271516583029313531213[[#This Row],[DIA HOJE]],Tabela27271516583029313531213[[#This Row],[Data Última Compra]]),"0")</f>
        <v>24</v>
      </c>
      <c r="S539" s="8" t="str">
        <f>IF(OR(J539="-",J539=0),"NUNCA COMPROU",
IF(AND(J539&gt;=1,J539&lt;=30),"&lt;=30 DIAS",
IF(AND(J539&gt;=1,J539&lt;=45),"45 DIAS",
IF(AND(J539&gt;=1,J539&lt;=60),"60 DIAS",
IF(AND(J539&gt;=1,J539&lt;=90),"90 DIAS",
"ACIMA DE 90 DIAS")))))</f>
        <v>ACIMA DE 90 DIAS</v>
      </c>
      <c r="T539" s="9" t="str">
        <f>UPPER(TEXT(Tabela27271516583029313531213[[#This Row],[Data de Cadastro]],"MMMM"))</f>
        <v>JUNHO</v>
      </c>
      <c r="U539" s="9" t="str">
        <f>UPPER(TEXT(Tabela27271516583029313531213[[#This Row],[Data de Cadastro]],"AAAA"))</f>
        <v>2024</v>
      </c>
      <c r="V539" s="9" t="str">
        <f>UPPER(TEXT(Tabela27271516583029313531213[[#This Row],[Data Última Compra]],"MMM/AAA"))</f>
        <v>JUL/2025</v>
      </c>
    </row>
    <row r="540" spans="1:22" x14ac:dyDescent="0.25">
      <c r="A540" s="3">
        <f t="shared" si="24"/>
        <v>2</v>
      </c>
      <c r="B540" s="3" t="s">
        <v>3972</v>
      </c>
      <c r="C540" s="4" t="s">
        <v>2849</v>
      </c>
      <c r="D540" s="4">
        <v>1066827</v>
      </c>
      <c r="E540" s="4" t="s">
        <v>1054</v>
      </c>
      <c r="F540" s="4" t="s">
        <v>17</v>
      </c>
      <c r="G540" s="4" t="s">
        <v>18</v>
      </c>
      <c r="H540" s="4" t="s">
        <v>3399</v>
      </c>
      <c r="I540" s="4" t="s">
        <v>1055</v>
      </c>
      <c r="J540" s="4" t="s">
        <v>45</v>
      </c>
      <c r="K540" s="28" t="s">
        <v>46</v>
      </c>
      <c r="L540" s="28">
        <v>8</v>
      </c>
      <c r="M540" s="4">
        <v>2</v>
      </c>
      <c r="N540" s="5">
        <v>45450</v>
      </c>
      <c r="O540" s="11">
        <v>45861</v>
      </c>
      <c r="P540" s="6">
        <f t="shared" ca="1" si="25"/>
        <v>45876</v>
      </c>
      <c r="Q540" s="7" t="str">
        <f t="shared" ca="1" si="26"/>
        <v>1 ano(s)</v>
      </c>
      <c r="R540" s="9">
        <f ca="1">IFERROR(_xlfn.DAYS(Tabela27271516583029313531213[[#This Row],[DIA HOJE]],Tabela27271516583029313531213[[#This Row],[Data Última Compra]]),"0")</f>
        <v>15</v>
      </c>
      <c r="S540" s="8" t="str">
        <f>IF(OR(J540="-",J540=0),"NUNCA COMPROU",
IF(AND(J540&gt;=1,J540&lt;=30),"&lt;=30 DIAS",
IF(AND(J540&gt;=1,J540&lt;=45),"45 DIAS",
IF(AND(J540&gt;=1,J540&lt;=60),"60 DIAS",
IF(AND(J540&gt;=1,J540&lt;=90),"90 DIAS",
"ACIMA DE 90 DIAS")))))</f>
        <v>ACIMA DE 90 DIAS</v>
      </c>
      <c r="T540" s="9" t="str">
        <f>UPPER(TEXT(Tabela27271516583029313531213[[#This Row],[Data de Cadastro]],"MMMM"))</f>
        <v>JUNHO</v>
      </c>
      <c r="U540" s="9" t="str">
        <f>UPPER(TEXT(Tabela27271516583029313531213[[#This Row],[Data de Cadastro]],"AAAA"))</f>
        <v>2024</v>
      </c>
      <c r="V540" s="9" t="str">
        <f>UPPER(TEXT(Tabela27271516583029313531213[[#This Row],[Data Última Compra]],"MMM/AAA"))</f>
        <v>JUL/2025</v>
      </c>
    </row>
    <row r="541" spans="1:22" x14ac:dyDescent="0.25">
      <c r="A541" s="3">
        <f t="shared" si="24"/>
        <v>0</v>
      </c>
      <c r="B541" s="3" t="s">
        <v>3972</v>
      </c>
      <c r="C541" s="4" t="s">
        <v>2847</v>
      </c>
      <c r="D541" s="4">
        <v>1066835</v>
      </c>
      <c r="E541" s="4" t="s">
        <v>1056</v>
      </c>
      <c r="F541" s="4" t="s">
        <v>17</v>
      </c>
      <c r="G541" s="4" t="s">
        <v>18</v>
      </c>
      <c r="H541" s="4" t="s">
        <v>3400</v>
      </c>
      <c r="I541" s="4" t="s">
        <v>1057</v>
      </c>
      <c r="J541" s="4" t="s">
        <v>58</v>
      </c>
      <c r="K541" s="28" t="s">
        <v>59</v>
      </c>
      <c r="L541" s="28">
        <v>293</v>
      </c>
      <c r="M541" s="4">
        <v>0</v>
      </c>
      <c r="N541" s="5">
        <v>45450</v>
      </c>
      <c r="O541" s="11">
        <v>45576</v>
      </c>
      <c r="P541" s="6">
        <f t="shared" ca="1" si="25"/>
        <v>45876</v>
      </c>
      <c r="Q541" s="7" t="str">
        <f t="shared" ca="1" si="26"/>
        <v>1 ano(s)</v>
      </c>
      <c r="R541" s="9">
        <f ca="1">IFERROR(_xlfn.DAYS(Tabela27271516583029313531213[[#This Row],[DIA HOJE]],Tabela27271516583029313531213[[#This Row],[Data Última Compra]]),"0")</f>
        <v>300</v>
      </c>
      <c r="S541" s="8" t="str">
        <f>IF(OR(J541="-",J541=0),"NUNCA COMPROU",
IF(AND(J541&gt;=1,J541&lt;=30),"&lt;=30 DIAS",
IF(AND(J541&gt;=1,J541&lt;=45),"45 DIAS",
IF(AND(J541&gt;=1,J541&lt;=60),"60 DIAS",
IF(AND(J541&gt;=1,J541&lt;=90),"90 DIAS",
"ACIMA DE 90 DIAS")))))</f>
        <v>ACIMA DE 90 DIAS</v>
      </c>
      <c r="T541" s="9" t="str">
        <f>UPPER(TEXT(Tabela27271516583029313531213[[#This Row],[Data de Cadastro]],"MMMM"))</f>
        <v>JUNHO</v>
      </c>
      <c r="U541" s="9" t="str">
        <f>UPPER(TEXT(Tabela27271516583029313531213[[#This Row],[Data de Cadastro]],"AAAA"))</f>
        <v>2024</v>
      </c>
      <c r="V541" s="9" t="str">
        <f>UPPER(TEXT(Tabela27271516583029313531213[[#This Row],[Data Última Compra]],"MMM/AAA"))</f>
        <v>OUT/2024</v>
      </c>
    </row>
    <row r="542" spans="1:22" x14ac:dyDescent="0.25">
      <c r="A542" s="3">
        <f t="shared" si="24"/>
        <v>1</v>
      </c>
      <c r="B542" s="3" t="s">
        <v>3972</v>
      </c>
      <c r="C542" s="4" t="s">
        <v>2849</v>
      </c>
      <c r="D542" s="4">
        <v>1071794</v>
      </c>
      <c r="E542" s="4" t="s">
        <v>1058</v>
      </c>
      <c r="F542" s="4" t="s">
        <v>17</v>
      </c>
      <c r="G542" s="4" t="s">
        <v>18</v>
      </c>
      <c r="H542" s="4" t="s">
        <v>3401</v>
      </c>
      <c r="I542" s="4" t="s">
        <v>1059</v>
      </c>
      <c r="J542" s="4" t="s">
        <v>40</v>
      </c>
      <c r="K542" s="28" t="s">
        <v>31</v>
      </c>
      <c r="L542" s="28">
        <v>22</v>
      </c>
      <c r="M542" s="4">
        <v>1</v>
      </c>
      <c r="N542" s="5">
        <v>45453</v>
      </c>
      <c r="O542" s="11">
        <v>45847</v>
      </c>
      <c r="P542" s="6">
        <f t="shared" ca="1" si="25"/>
        <v>45876</v>
      </c>
      <c r="Q542" s="7" t="str">
        <f t="shared" ca="1" si="26"/>
        <v>1 ano(s)</v>
      </c>
      <c r="R542" s="9">
        <f ca="1">IFERROR(_xlfn.DAYS(Tabela27271516583029313531213[[#This Row],[DIA HOJE]],Tabela27271516583029313531213[[#This Row],[Data Última Compra]]),"0")</f>
        <v>29</v>
      </c>
      <c r="S542" s="8" t="str">
        <f>IF(OR(J542="-",J542=0),"NUNCA COMPROU",
IF(AND(J542&gt;=1,J542&lt;=30),"&lt;=30 DIAS",
IF(AND(J542&gt;=1,J542&lt;=45),"45 DIAS",
IF(AND(J542&gt;=1,J542&lt;=60),"60 DIAS",
IF(AND(J542&gt;=1,J542&lt;=90),"90 DIAS",
"ACIMA DE 90 DIAS")))))</f>
        <v>ACIMA DE 90 DIAS</v>
      </c>
      <c r="T542" s="9" t="str">
        <f>UPPER(TEXT(Tabela27271516583029313531213[[#This Row],[Data de Cadastro]],"MMMM"))</f>
        <v>JUNHO</v>
      </c>
      <c r="U542" s="9" t="str">
        <f>UPPER(TEXT(Tabela27271516583029313531213[[#This Row],[Data de Cadastro]],"AAAA"))</f>
        <v>2024</v>
      </c>
      <c r="V542" s="9" t="str">
        <f>UPPER(TEXT(Tabela27271516583029313531213[[#This Row],[Data Última Compra]],"MMM/AAA"))</f>
        <v>JUL/2025</v>
      </c>
    </row>
    <row r="543" spans="1:22" x14ac:dyDescent="0.25">
      <c r="A543" s="3">
        <f t="shared" si="24"/>
        <v>1</v>
      </c>
      <c r="B543" s="3" t="s">
        <v>3972</v>
      </c>
      <c r="C543" s="4" t="s">
        <v>2849</v>
      </c>
      <c r="D543" s="4">
        <v>1071826</v>
      </c>
      <c r="E543" s="4" t="s">
        <v>1060</v>
      </c>
      <c r="F543" s="4" t="s">
        <v>17</v>
      </c>
      <c r="G543" s="4" t="s">
        <v>18</v>
      </c>
      <c r="H543" s="4" t="s">
        <v>3402</v>
      </c>
      <c r="I543" s="4" t="s">
        <v>1061</v>
      </c>
      <c r="J543" s="4" t="s">
        <v>24</v>
      </c>
      <c r="K543" s="28" t="s">
        <v>25</v>
      </c>
      <c r="L543" s="28">
        <v>21</v>
      </c>
      <c r="M543" s="4">
        <v>1</v>
      </c>
      <c r="N543" s="5">
        <v>45453</v>
      </c>
      <c r="O543" s="11">
        <v>45848</v>
      </c>
      <c r="P543" s="6">
        <f t="shared" ca="1" si="25"/>
        <v>45876</v>
      </c>
      <c r="Q543" s="7" t="str">
        <f t="shared" ca="1" si="26"/>
        <v>1 ano(s)</v>
      </c>
      <c r="R543" s="9">
        <f ca="1">IFERROR(_xlfn.DAYS(Tabela27271516583029313531213[[#This Row],[DIA HOJE]],Tabela27271516583029313531213[[#This Row],[Data Última Compra]]),"0")</f>
        <v>28</v>
      </c>
      <c r="S543" s="8" t="str">
        <f>IF(OR(J543="-",J543=0),"NUNCA COMPROU",
IF(AND(J543&gt;=1,J543&lt;=30),"&lt;=30 DIAS",
IF(AND(J543&gt;=1,J543&lt;=45),"45 DIAS",
IF(AND(J543&gt;=1,J543&lt;=60),"60 DIAS",
IF(AND(J543&gt;=1,J543&lt;=90),"90 DIAS",
"ACIMA DE 90 DIAS")))))</f>
        <v>ACIMA DE 90 DIAS</v>
      </c>
      <c r="T543" s="9" t="str">
        <f>UPPER(TEXT(Tabela27271516583029313531213[[#This Row],[Data de Cadastro]],"MMMM"))</f>
        <v>JUNHO</v>
      </c>
      <c r="U543" s="9" t="str">
        <f>UPPER(TEXT(Tabela27271516583029313531213[[#This Row],[Data de Cadastro]],"AAAA"))</f>
        <v>2024</v>
      </c>
      <c r="V543" s="9" t="str">
        <f>UPPER(TEXT(Tabela27271516583029313531213[[#This Row],[Data Última Compra]],"MMM/AAA"))</f>
        <v>JUL/2025</v>
      </c>
    </row>
    <row r="544" spans="1:22" x14ac:dyDescent="0.25">
      <c r="A544" s="3">
        <f t="shared" si="24"/>
        <v>0</v>
      </c>
      <c r="B544" s="3" t="s">
        <v>3972</v>
      </c>
      <c r="C544" s="4" t="s">
        <v>2847</v>
      </c>
      <c r="D544" s="4">
        <v>1071829</v>
      </c>
      <c r="E544" s="4" t="s">
        <v>1062</v>
      </c>
      <c r="F544" s="4" t="s">
        <v>17</v>
      </c>
      <c r="G544" s="4" t="s">
        <v>18</v>
      </c>
      <c r="H544" s="4" t="s">
        <v>3403</v>
      </c>
      <c r="I544" s="4" t="s">
        <v>1063</v>
      </c>
      <c r="J544" s="4" t="s">
        <v>40</v>
      </c>
      <c r="K544" s="28" t="s">
        <v>46</v>
      </c>
      <c r="L544" s="28">
        <v>97</v>
      </c>
      <c r="M544" s="4">
        <v>0</v>
      </c>
      <c r="N544" s="5">
        <v>45453</v>
      </c>
      <c r="O544" s="11">
        <v>45772</v>
      </c>
      <c r="P544" s="6">
        <f t="shared" ca="1" si="25"/>
        <v>45876</v>
      </c>
      <c r="Q544" s="7" t="str">
        <f t="shared" ca="1" si="26"/>
        <v>1 ano(s)</v>
      </c>
      <c r="R544" s="9">
        <f ca="1">IFERROR(_xlfn.DAYS(Tabela27271516583029313531213[[#This Row],[DIA HOJE]],Tabela27271516583029313531213[[#This Row],[Data Última Compra]]),"0")</f>
        <v>104</v>
      </c>
      <c r="S544" s="8" t="str">
        <f>IF(OR(J544="-",J544=0),"NUNCA COMPROU",
IF(AND(J544&gt;=1,J544&lt;=30),"&lt;=30 DIAS",
IF(AND(J544&gt;=1,J544&lt;=45),"45 DIAS",
IF(AND(J544&gt;=1,J544&lt;=60),"60 DIAS",
IF(AND(J544&gt;=1,J544&lt;=90),"90 DIAS",
"ACIMA DE 90 DIAS")))))</f>
        <v>ACIMA DE 90 DIAS</v>
      </c>
      <c r="T544" s="9" t="str">
        <f>UPPER(TEXT(Tabela27271516583029313531213[[#This Row],[Data de Cadastro]],"MMMM"))</f>
        <v>JUNHO</v>
      </c>
      <c r="U544" s="9" t="str">
        <f>UPPER(TEXT(Tabela27271516583029313531213[[#This Row],[Data de Cadastro]],"AAAA"))</f>
        <v>2024</v>
      </c>
      <c r="V544" s="9" t="str">
        <f>UPPER(TEXT(Tabela27271516583029313531213[[#This Row],[Data Última Compra]],"MMM/AAA"))</f>
        <v>ABR/2025</v>
      </c>
    </row>
    <row r="545" spans="1:22" x14ac:dyDescent="0.25">
      <c r="A545" s="3">
        <f t="shared" si="24"/>
        <v>0</v>
      </c>
      <c r="B545" s="3" t="s">
        <v>3972</v>
      </c>
      <c r="C545" s="4" t="s">
        <v>2847</v>
      </c>
      <c r="D545" s="4">
        <v>1071834</v>
      </c>
      <c r="E545" s="4" t="s">
        <v>1064</v>
      </c>
      <c r="F545" s="4" t="s">
        <v>17</v>
      </c>
      <c r="G545" s="4" t="s">
        <v>18</v>
      </c>
      <c r="H545" s="4" t="s">
        <v>3404</v>
      </c>
      <c r="I545" s="4" t="s">
        <v>1065</v>
      </c>
      <c r="J545" s="4" t="s">
        <v>593</v>
      </c>
      <c r="K545" s="28" t="s">
        <v>31</v>
      </c>
      <c r="L545" s="28">
        <v>224</v>
      </c>
      <c r="M545" s="4">
        <v>0</v>
      </c>
      <c r="N545" s="5">
        <v>45453</v>
      </c>
      <c r="O545" s="11">
        <v>45645</v>
      </c>
      <c r="P545" s="6">
        <f t="shared" ca="1" si="25"/>
        <v>45876</v>
      </c>
      <c r="Q545" s="7" t="str">
        <f t="shared" ca="1" si="26"/>
        <v>1 ano(s)</v>
      </c>
      <c r="R545" s="9">
        <f ca="1">IFERROR(_xlfn.DAYS(Tabela27271516583029313531213[[#This Row],[DIA HOJE]],Tabela27271516583029313531213[[#This Row],[Data Última Compra]]),"0")</f>
        <v>231</v>
      </c>
      <c r="S545" s="8" t="str">
        <f>IF(OR(J545="-",J545=0),"NUNCA COMPROU",
IF(AND(J545&gt;=1,J545&lt;=30),"&lt;=30 DIAS",
IF(AND(J545&gt;=1,J545&lt;=45),"45 DIAS",
IF(AND(J545&gt;=1,J545&lt;=60),"60 DIAS",
IF(AND(J545&gt;=1,J545&lt;=90),"90 DIAS",
"ACIMA DE 90 DIAS")))))</f>
        <v>ACIMA DE 90 DIAS</v>
      </c>
      <c r="T545" s="9" t="str">
        <f>UPPER(TEXT(Tabela27271516583029313531213[[#This Row],[Data de Cadastro]],"MMMM"))</f>
        <v>JUNHO</v>
      </c>
      <c r="U545" s="9" t="str">
        <f>UPPER(TEXT(Tabela27271516583029313531213[[#This Row],[Data de Cadastro]],"AAAA"))</f>
        <v>2024</v>
      </c>
      <c r="V545" s="9" t="str">
        <f>UPPER(TEXT(Tabela27271516583029313531213[[#This Row],[Data Última Compra]],"MMM/AAA"))</f>
        <v>DEZ/2024</v>
      </c>
    </row>
    <row r="546" spans="1:22" x14ac:dyDescent="0.25">
      <c r="A546" s="3">
        <f t="shared" si="24"/>
        <v>0</v>
      </c>
      <c r="B546" s="3" t="s">
        <v>3972</v>
      </c>
      <c r="C546" s="4" t="s">
        <v>6416</v>
      </c>
      <c r="D546" s="4">
        <v>1073164</v>
      </c>
      <c r="E546" s="4" t="s">
        <v>1066</v>
      </c>
      <c r="F546" s="4" t="s">
        <v>55</v>
      </c>
      <c r="G546" s="4" t="s">
        <v>65</v>
      </c>
      <c r="H546" s="4" t="s">
        <v>3405</v>
      </c>
      <c r="I546" s="4" t="s">
        <v>1067</v>
      </c>
      <c r="J546" s="4" t="s">
        <v>40</v>
      </c>
      <c r="K546" s="28" t="s">
        <v>73</v>
      </c>
      <c r="L546" s="28">
        <v>0</v>
      </c>
      <c r="M546" s="4">
        <v>0</v>
      </c>
      <c r="N546" s="5">
        <v>45454</v>
      </c>
      <c r="O546" s="11" t="s">
        <v>6415</v>
      </c>
      <c r="P546" s="6">
        <f t="shared" ca="1" si="25"/>
        <v>45876</v>
      </c>
      <c r="Q546" s="7" t="str">
        <f t="shared" ca="1" si="26"/>
        <v>1 ano(s)</v>
      </c>
      <c r="R546" s="9" t="str">
        <f ca="1">IFERROR(_xlfn.DAYS(Tabela27271516583029313531213[[#This Row],[DIA HOJE]],Tabela27271516583029313531213[[#This Row],[Data Última Compra]]),"0")</f>
        <v>0</v>
      </c>
      <c r="S546" s="8" t="str">
        <f>IF(OR(J546="-",J546=0),"NUNCA COMPROU",
IF(AND(J546&gt;=1,J546&lt;=30),"&lt;=30 DIAS",
IF(AND(J546&gt;=1,J546&lt;=45),"45 DIAS",
IF(AND(J546&gt;=1,J546&lt;=60),"60 DIAS",
IF(AND(J546&gt;=1,J546&lt;=90),"90 DIAS",
"ACIMA DE 90 DIAS")))))</f>
        <v>ACIMA DE 90 DIAS</v>
      </c>
      <c r="T546" s="9" t="str">
        <f>UPPER(TEXT(Tabela27271516583029313531213[[#This Row],[Data de Cadastro]],"MMMM"))</f>
        <v>JUNHO</v>
      </c>
      <c r="U546" s="9" t="str">
        <f>UPPER(TEXT(Tabela27271516583029313531213[[#This Row],[Data de Cadastro]],"AAAA"))</f>
        <v>2024</v>
      </c>
      <c r="V546" s="9" t="str">
        <f>UPPER(TEXT(Tabela27271516583029313531213[[#This Row],[Data Última Compra]],"MMM/AAA"))</f>
        <v>-</v>
      </c>
    </row>
    <row r="547" spans="1:22" x14ac:dyDescent="0.25">
      <c r="A547" s="3">
        <f t="shared" si="24"/>
        <v>2</v>
      </c>
      <c r="B547" s="3" t="s">
        <v>3972</v>
      </c>
      <c r="C547" s="4" t="s">
        <v>2849</v>
      </c>
      <c r="D547" s="4">
        <v>1073192</v>
      </c>
      <c r="E547" s="4" t="s">
        <v>1068</v>
      </c>
      <c r="F547" s="4" t="s">
        <v>17</v>
      </c>
      <c r="G547" s="4" t="s">
        <v>18</v>
      </c>
      <c r="H547" s="4" t="s">
        <v>3406</v>
      </c>
      <c r="I547" s="4" t="s">
        <v>1069</v>
      </c>
      <c r="J547" s="4" t="s">
        <v>40</v>
      </c>
      <c r="K547" s="28" t="s">
        <v>73</v>
      </c>
      <c r="L547" s="28">
        <v>10</v>
      </c>
      <c r="M547" s="4">
        <v>2</v>
      </c>
      <c r="N547" s="5">
        <v>45454</v>
      </c>
      <c r="O547" s="10">
        <v>45859</v>
      </c>
      <c r="P547" s="6">
        <f t="shared" ca="1" si="25"/>
        <v>45876</v>
      </c>
      <c r="Q547" s="7" t="str">
        <f t="shared" ca="1" si="26"/>
        <v>1 ano(s)</v>
      </c>
      <c r="R547" s="9">
        <f ca="1">IFERROR(_xlfn.DAYS(Tabela27271516583029313531213[[#This Row],[DIA HOJE]],Tabela27271516583029313531213[[#This Row],[Data Última Compra]]),"0")</f>
        <v>17</v>
      </c>
      <c r="S547" s="8" t="str">
        <f>IF(OR(J547="-",J547=0),"NUNCA COMPROU",
IF(AND(J547&gt;=1,J547&lt;=30),"&lt;=30 DIAS",
IF(AND(J547&gt;=1,J547&lt;=45),"45 DIAS",
IF(AND(J547&gt;=1,J547&lt;=60),"60 DIAS",
IF(AND(J547&gt;=1,J547&lt;=90),"90 DIAS",
"ACIMA DE 90 DIAS")))))</f>
        <v>ACIMA DE 90 DIAS</v>
      </c>
      <c r="T547" s="9" t="str">
        <f>UPPER(TEXT(Tabela27271516583029313531213[[#This Row],[Data de Cadastro]],"MMMM"))</f>
        <v>JUNHO</v>
      </c>
      <c r="U547" s="9" t="str">
        <f>UPPER(TEXT(Tabela27271516583029313531213[[#This Row],[Data de Cadastro]],"AAAA"))</f>
        <v>2024</v>
      </c>
      <c r="V547" s="9" t="str">
        <f>UPPER(TEXT(Tabela27271516583029313531213[[#This Row],[Data Última Compra]],"MMM/AAA"))</f>
        <v>JUL/2025</v>
      </c>
    </row>
    <row r="548" spans="1:22" x14ac:dyDescent="0.25">
      <c r="A548" s="3">
        <f t="shared" si="24"/>
        <v>2</v>
      </c>
      <c r="B548" s="3" t="s">
        <v>3972</v>
      </c>
      <c r="C548" s="4" t="s">
        <v>2853</v>
      </c>
      <c r="D548" s="4">
        <v>1073193</v>
      </c>
      <c r="E548" s="4" t="s">
        <v>1070</v>
      </c>
      <c r="F548" s="4" t="s">
        <v>17</v>
      </c>
      <c r="G548" s="4" t="s">
        <v>18</v>
      </c>
      <c r="H548" s="4" t="s">
        <v>3407</v>
      </c>
      <c r="I548" s="4" t="s">
        <v>1071</v>
      </c>
      <c r="J548" s="4" t="s">
        <v>45</v>
      </c>
      <c r="K548" s="28" t="s">
        <v>46</v>
      </c>
      <c r="L548" s="28">
        <v>63</v>
      </c>
      <c r="M548" s="4">
        <v>2</v>
      </c>
      <c r="N548" s="5">
        <v>45454</v>
      </c>
      <c r="O548" s="10">
        <v>45806</v>
      </c>
      <c r="P548" s="6">
        <f t="shared" ca="1" si="25"/>
        <v>45876</v>
      </c>
      <c r="Q548" s="7" t="str">
        <f t="shared" ca="1" si="26"/>
        <v>1 ano(s)</v>
      </c>
      <c r="R548" s="9">
        <f ca="1">IFERROR(_xlfn.DAYS(Tabela27271516583029313531213[[#This Row],[DIA HOJE]],Tabela27271516583029313531213[[#This Row],[Data Última Compra]]),"0")</f>
        <v>70</v>
      </c>
      <c r="S548" s="8" t="str">
        <f>IF(OR(J548="-",J548=0),"NUNCA COMPROU",
IF(AND(J548&gt;=1,J548&lt;=30),"&lt;=30 DIAS",
IF(AND(J548&gt;=1,J548&lt;=45),"45 DIAS",
IF(AND(J548&gt;=1,J548&lt;=60),"60 DIAS",
IF(AND(J548&gt;=1,J548&lt;=90),"90 DIAS",
"ACIMA DE 90 DIAS")))))</f>
        <v>ACIMA DE 90 DIAS</v>
      </c>
      <c r="T548" s="9" t="str">
        <f>UPPER(TEXT(Tabela27271516583029313531213[[#This Row],[Data de Cadastro]],"MMMM"))</f>
        <v>JUNHO</v>
      </c>
      <c r="U548" s="9" t="str">
        <f>UPPER(TEXT(Tabela27271516583029313531213[[#This Row],[Data de Cadastro]],"AAAA"))</f>
        <v>2024</v>
      </c>
      <c r="V548" s="9" t="str">
        <f>UPPER(TEXT(Tabela27271516583029313531213[[#This Row],[Data Última Compra]],"MMM/AAA"))</f>
        <v>MAI/2025</v>
      </c>
    </row>
    <row r="549" spans="1:22" x14ac:dyDescent="0.25">
      <c r="A549" s="3">
        <f t="shared" si="24"/>
        <v>0</v>
      </c>
      <c r="B549" s="3" t="s">
        <v>3972</v>
      </c>
      <c r="C549" s="4" t="s">
        <v>2847</v>
      </c>
      <c r="D549" s="4">
        <v>1073194</v>
      </c>
      <c r="E549" s="4" t="s">
        <v>1072</v>
      </c>
      <c r="F549" s="4" t="s">
        <v>17</v>
      </c>
      <c r="G549" s="4" t="s">
        <v>18</v>
      </c>
      <c r="H549" s="4" t="s">
        <v>3408</v>
      </c>
      <c r="I549" s="4" t="s">
        <v>1073</v>
      </c>
      <c r="J549" s="4" t="s">
        <v>231</v>
      </c>
      <c r="K549" s="28" t="s">
        <v>77</v>
      </c>
      <c r="L549" s="28">
        <v>289</v>
      </c>
      <c r="M549" s="4">
        <v>0</v>
      </c>
      <c r="N549" s="5">
        <v>45454</v>
      </c>
      <c r="O549" s="10">
        <v>45580</v>
      </c>
      <c r="P549" s="6">
        <f t="shared" ca="1" si="25"/>
        <v>45876</v>
      </c>
      <c r="Q549" s="7" t="str">
        <f t="shared" ca="1" si="26"/>
        <v>1 ano(s)</v>
      </c>
      <c r="R549" s="9">
        <f ca="1">IFERROR(_xlfn.DAYS(Tabela27271516583029313531213[[#This Row],[DIA HOJE]],Tabela27271516583029313531213[[#This Row],[Data Última Compra]]),"0")</f>
        <v>296</v>
      </c>
      <c r="S549" s="8" t="str">
        <f>IF(OR(J549="-",J549=0),"NUNCA COMPROU",
IF(AND(J549&gt;=1,J549&lt;=30),"&lt;=30 DIAS",
IF(AND(J549&gt;=1,J549&lt;=45),"45 DIAS",
IF(AND(J549&gt;=1,J549&lt;=60),"60 DIAS",
IF(AND(J549&gt;=1,J549&lt;=90),"90 DIAS",
"ACIMA DE 90 DIAS")))))</f>
        <v>ACIMA DE 90 DIAS</v>
      </c>
      <c r="T549" s="9" t="str">
        <f>UPPER(TEXT(Tabela27271516583029313531213[[#This Row],[Data de Cadastro]],"MMMM"))</f>
        <v>JUNHO</v>
      </c>
      <c r="U549" s="9" t="str">
        <f>UPPER(TEXT(Tabela27271516583029313531213[[#This Row],[Data de Cadastro]],"AAAA"))</f>
        <v>2024</v>
      </c>
      <c r="V549" s="9" t="str">
        <f>UPPER(TEXT(Tabela27271516583029313531213[[#This Row],[Data Última Compra]],"MMM/AAA"))</f>
        <v>OUT/2024</v>
      </c>
    </row>
    <row r="550" spans="1:22" x14ac:dyDescent="0.25">
      <c r="A550" s="3">
        <f t="shared" si="24"/>
        <v>0</v>
      </c>
      <c r="B550" s="3" t="s">
        <v>3972</v>
      </c>
      <c r="C550" s="4" t="s">
        <v>6416</v>
      </c>
      <c r="D550" s="4">
        <v>1074939</v>
      </c>
      <c r="E550" s="4" t="s">
        <v>1074</v>
      </c>
      <c r="F550" s="4" t="s">
        <v>17</v>
      </c>
      <c r="G550" s="4" t="s">
        <v>18</v>
      </c>
      <c r="H550" s="4" t="s">
        <v>3409</v>
      </c>
      <c r="I550" s="4" t="s">
        <v>1075</v>
      </c>
      <c r="J550" s="4" t="s">
        <v>40</v>
      </c>
      <c r="K550" s="28" t="s">
        <v>46</v>
      </c>
      <c r="L550" s="28">
        <v>0</v>
      </c>
      <c r="M550" s="4">
        <v>0</v>
      </c>
      <c r="N550" s="5">
        <v>45455</v>
      </c>
      <c r="O550" s="10" t="s">
        <v>6415</v>
      </c>
      <c r="P550" s="6">
        <f t="shared" ca="1" si="25"/>
        <v>45876</v>
      </c>
      <c r="Q550" s="7" t="str">
        <f t="shared" ca="1" si="26"/>
        <v>1 ano(s)</v>
      </c>
      <c r="R550" s="9" t="str">
        <f ca="1">IFERROR(_xlfn.DAYS(Tabela27271516583029313531213[[#This Row],[DIA HOJE]],Tabela27271516583029313531213[[#This Row],[Data Última Compra]]),"0")</f>
        <v>0</v>
      </c>
      <c r="S550" s="8" t="str">
        <f>IF(OR(J550="-",J550=0),"NUNCA COMPROU",
IF(AND(J550&gt;=1,J550&lt;=30),"&lt;=30 DIAS",
IF(AND(J550&gt;=1,J550&lt;=45),"45 DIAS",
IF(AND(J550&gt;=1,J550&lt;=60),"60 DIAS",
IF(AND(J550&gt;=1,J550&lt;=90),"90 DIAS",
"ACIMA DE 90 DIAS")))))</f>
        <v>ACIMA DE 90 DIAS</v>
      </c>
      <c r="T550" s="9" t="str">
        <f>UPPER(TEXT(Tabela27271516583029313531213[[#This Row],[Data de Cadastro]],"MMMM"))</f>
        <v>JUNHO</v>
      </c>
      <c r="U550" s="9" t="str">
        <f>UPPER(TEXT(Tabela27271516583029313531213[[#This Row],[Data de Cadastro]],"AAAA"))</f>
        <v>2024</v>
      </c>
      <c r="V550" s="9" t="str">
        <f>UPPER(TEXT(Tabela27271516583029313531213[[#This Row],[Data Última Compra]],"MMM/AAA"))</f>
        <v>-</v>
      </c>
    </row>
    <row r="551" spans="1:22" x14ac:dyDescent="0.25">
      <c r="A551" s="3">
        <f t="shared" si="24"/>
        <v>2</v>
      </c>
      <c r="B551" s="3" t="s">
        <v>3972</v>
      </c>
      <c r="C551" s="4" t="s">
        <v>2857</v>
      </c>
      <c r="D551" s="4">
        <v>1077270</v>
      </c>
      <c r="E551" s="4" t="s">
        <v>1076</v>
      </c>
      <c r="F551" s="4" t="s">
        <v>17</v>
      </c>
      <c r="G551" s="4" t="s">
        <v>18</v>
      </c>
      <c r="H551" s="4" t="s">
        <v>3410</v>
      </c>
      <c r="I551" s="4" t="s">
        <v>1077</v>
      </c>
      <c r="J551" s="4" t="s">
        <v>40</v>
      </c>
      <c r="K551" s="28" t="s">
        <v>59</v>
      </c>
      <c r="L551" s="28">
        <v>56</v>
      </c>
      <c r="M551" s="4">
        <v>2</v>
      </c>
      <c r="N551" s="5">
        <v>45456</v>
      </c>
      <c r="O551" s="10">
        <v>45813</v>
      </c>
      <c r="P551" s="6">
        <f t="shared" ca="1" si="25"/>
        <v>45876</v>
      </c>
      <c r="Q551" s="7" t="str">
        <f t="shared" ca="1" si="26"/>
        <v>1 ano(s)</v>
      </c>
      <c r="R551" s="9">
        <f ca="1">IFERROR(_xlfn.DAYS(Tabela27271516583029313531213[[#This Row],[DIA HOJE]],Tabela27271516583029313531213[[#This Row],[Data Última Compra]]),"0")</f>
        <v>63</v>
      </c>
      <c r="S551" s="8" t="str">
        <f>IF(OR(J551="-",J551=0),"NUNCA COMPROU",
IF(AND(J551&gt;=1,J551&lt;=30),"&lt;=30 DIAS",
IF(AND(J551&gt;=1,J551&lt;=45),"45 DIAS",
IF(AND(J551&gt;=1,J551&lt;=60),"60 DIAS",
IF(AND(J551&gt;=1,J551&lt;=90),"90 DIAS",
"ACIMA DE 90 DIAS")))))</f>
        <v>ACIMA DE 90 DIAS</v>
      </c>
      <c r="T551" s="9" t="str">
        <f>UPPER(TEXT(Tabela27271516583029313531213[[#This Row],[Data de Cadastro]],"MMMM"))</f>
        <v>JUNHO</v>
      </c>
      <c r="U551" s="9" t="str">
        <f>UPPER(TEXT(Tabela27271516583029313531213[[#This Row],[Data de Cadastro]],"AAAA"))</f>
        <v>2024</v>
      </c>
      <c r="V551" s="9" t="str">
        <f>UPPER(TEXT(Tabela27271516583029313531213[[#This Row],[Data Última Compra]],"MMM/AAA"))</f>
        <v>JUN/2025</v>
      </c>
    </row>
    <row r="552" spans="1:22" x14ac:dyDescent="0.25">
      <c r="A552" s="3" t="str">
        <f t="shared" si="24"/>
        <v>&gt;=3</v>
      </c>
      <c r="B552" s="3" t="s">
        <v>3972</v>
      </c>
      <c r="C552" s="4" t="s">
        <v>2849</v>
      </c>
      <c r="D552" s="4">
        <v>1077291</v>
      </c>
      <c r="E552" s="4" t="s">
        <v>1078</v>
      </c>
      <c r="F552" s="4" t="s">
        <v>17</v>
      </c>
      <c r="G552" s="4" t="s">
        <v>18</v>
      </c>
      <c r="H552" s="4" t="s">
        <v>3411</v>
      </c>
      <c r="I552" s="4" t="s">
        <v>821</v>
      </c>
      <c r="J552" s="4" t="s">
        <v>45</v>
      </c>
      <c r="K552" s="28" t="s">
        <v>46</v>
      </c>
      <c r="L552" s="28">
        <v>13</v>
      </c>
      <c r="M552" s="4">
        <v>3</v>
      </c>
      <c r="N552" s="5">
        <v>45456</v>
      </c>
      <c r="O552" s="10">
        <v>45856</v>
      </c>
      <c r="P552" s="6">
        <f t="shared" ca="1" si="25"/>
        <v>45876</v>
      </c>
      <c r="Q552" s="7" t="str">
        <f t="shared" ca="1" si="26"/>
        <v>1 ano(s)</v>
      </c>
      <c r="R552" s="9">
        <f ca="1">IFERROR(_xlfn.DAYS(Tabela27271516583029313531213[[#This Row],[DIA HOJE]],Tabela27271516583029313531213[[#This Row],[Data Última Compra]]),"0")</f>
        <v>20</v>
      </c>
      <c r="S552" s="8" t="str">
        <f>IF(OR(J552="-",J552=0),"NUNCA COMPROU",
IF(AND(J552&gt;=1,J552&lt;=30),"&lt;=30 DIAS",
IF(AND(J552&gt;=1,J552&lt;=45),"45 DIAS",
IF(AND(J552&gt;=1,J552&lt;=60),"60 DIAS",
IF(AND(J552&gt;=1,J552&lt;=90),"90 DIAS",
"ACIMA DE 90 DIAS")))))</f>
        <v>ACIMA DE 90 DIAS</v>
      </c>
      <c r="T552" s="9" t="str">
        <f>UPPER(TEXT(Tabela27271516583029313531213[[#This Row],[Data de Cadastro]],"MMMM"))</f>
        <v>JUNHO</v>
      </c>
      <c r="U552" s="9" t="str">
        <f>UPPER(TEXT(Tabela27271516583029313531213[[#This Row],[Data de Cadastro]],"AAAA"))</f>
        <v>2024</v>
      </c>
      <c r="V552" s="9" t="str">
        <f>UPPER(TEXT(Tabela27271516583029313531213[[#This Row],[Data Última Compra]],"MMM/AAA"))</f>
        <v>JUL/2025</v>
      </c>
    </row>
    <row r="553" spans="1:22" x14ac:dyDescent="0.25">
      <c r="A553" s="3">
        <f t="shared" si="24"/>
        <v>2</v>
      </c>
      <c r="B553" s="3" t="s">
        <v>3972</v>
      </c>
      <c r="C553" s="4" t="s">
        <v>2857</v>
      </c>
      <c r="D553" s="4">
        <v>1077295</v>
      </c>
      <c r="E553" s="4" t="s">
        <v>1079</v>
      </c>
      <c r="F553" s="4" t="s">
        <v>17</v>
      </c>
      <c r="G553" s="4" t="s">
        <v>18</v>
      </c>
      <c r="H553" s="4" t="s">
        <v>3412</v>
      </c>
      <c r="I553" s="4" t="s">
        <v>1080</v>
      </c>
      <c r="J553" s="4" t="s">
        <v>40</v>
      </c>
      <c r="K553" s="28" t="s">
        <v>77</v>
      </c>
      <c r="L553" s="28">
        <v>55</v>
      </c>
      <c r="M553" s="4">
        <v>2</v>
      </c>
      <c r="N553" s="5">
        <v>45456</v>
      </c>
      <c r="O553" s="10">
        <v>45814</v>
      </c>
      <c r="P553" s="6">
        <f t="shared" ca="1" si="25"/>
        <v>45876</v>
      </c>
      <c r="Q553" s="7" t="str">
        <f t="shared" ca="1" si="26"/>
        <v>1 ano(s)</v>
      </c>
      <c r="R553" s="9">
        <f ca="1">IFERROR(_xlfn.DAYS(Tabela27271516583029313531213[[#This Row],[DIA HOJE]],Tabela27271516583029313531213[[#This Row],[Data Última Compra]]),"0")</f>
        <v>62</v>
      </c>
      <c r="S553" s="8" t="str">
        <f>IF(OR(J553="-",J553=0),"NUNCA COMPROU",
IF(AND(J553&gt;=1,J553&lt;=30),"&lt;=30 DIAS",
IF(AND(J553&gt;=1,J553&lt;=45),"45 DIAS",
IF(AND(J553&gt;=1,J553&lt;=60),"60 DIAS",
IF(AND(J553&gt;=1,J553&lt;=90),"90 DIAS",
"ACIMA DE 90 DIAS")))))</f>
        <v>ACIMA DE 90 DIAS</v>
      </c>
      <c r="T553" s="9" t="str">
        <f>UPPER(TEXT(Tabela27271516583029313531213[[#This Row],[Data de Cadastro]],"MMMM"))</f>
        <v>JUNHO</v>
      </c>
      <c r="U553" s="9" t="str">
        <f>UPPER(TEXT(Tabela27271516583029313531213[[#This Row],[Data de Cadastro]],"AAAA"))</f>
        <v>2024</v>
      </c>
      <c r="V553" s="9" t="str">
        <f>UPPER(TEXT(Tabela27271516583029313531213[[#This Row],[Data Última Compra]],"MMM/AAA"))</f>
        <v>JUN/2025</v>
      </c>
    </row>
    <row r="554" spans="1:22" x14ac:dyDescent="0.25">
      <c r="A554" s="3" t="str">
        <f t="shared" si="24"/>
        <v>&gt;=3</v>
      </c>
      <c r="B554" s="3" t="s">
        <v>3972</v>
      </c>
      <c r="C554" s="4" t="s">
        <v>2849</v>
      </c>
      <c r="D554" s="4">
        <v>1077302</v>
      </c>
      <c r="E554" s="4" t="s">
        <v>1081</v>
      </c>
      <c r="F554" s="4" t="s">
        <v>17</v>
      </c>
      <c r="G554" s="4" t="s">
        <v>18</v>
      </c>
      <c r="H554" s="4" t="s">
        <v>3413</v>
      </c>
      <c r="I554" s="4" t="s">
        <v>260</v>
      </c>
      <c r="J554" s="4" t="s">
        <v>67</v>
      </c>
      <c r="K554" s="28" t="s">
        <v>59</v>
      </c>
      <c r="L554" s="28">
        <v>14</v>
      </c>
      <c r="M554" s="4">
        <v>4</v>
      </c>
      <c r="N554" s="5">
        <v>45456</v>
      </c>
      <c r="O554" s="10">
        <v>45855</v>
      </c>
      <c r="P554" s="6">
        <f t="shared" ca="1" si="25"/>
        <v>45876</v>
      </c>
      <c r="Q554" s="7" t="str">
        <f t="shared" ca="1" si="26"/>
        <v>1 ano(s)</v>
      </c>
      <c r="R554" s="9">
        <f ca="1">IFERROR(_xlfn.DAYS(Tabela27271516583029313531213[[#This Row],[DIA HOJE]],Tabela27271516583029313531213[[#This Row],[Data Última Compra]]),"0")</f>
        <v>21</v>
      </c>
      <c r="S554" s="8" t="str">
        <f>IF(OR(J554="-",J554=0),"NUNCA COMPROU",
IF(AND(J554&gt;=1,J554&lt;=30),"&lt;=30 DIAS",
IF(AND(J554&gt;=1,J554&lt;=45),"45 DIAS",
IF(AND(J554&gt;=1,J554&lt;=60),"60 DIAS",
IF(AND(J554&gt;=1,J554&lt;=90),"90 DIAS",
"ACIMA DE 90 DIAS")))))</f>
        <v>ACIMA DE 90 DIAS</v>
      </c>
      <c r="T554" s="9" t="str">
        <f>UPPER(TEXT(Tabela27271516583029313531213[[#This Row],[Data de Cadastro]],"MMMM"))</f>
        <v>JUNHO</v>
      </c>
      <c r="U554" s="9" t="str">
        <f>UPPER(TEXT(Tabela27271516583029313531213[[#This Row],[Data de Cadastro]],"AAAA"))</f>
        <v>2024</v>
      </c>
      <c r="V554" s="9" t="str">
        <f>UPPER(TEXT(Tabela27271516583029313531213[[#This Row],[Data Última Compra]],"MMM/AAA"))</f>
        <v>JUL/2025</v>
      </c>
    </row>
    <row r="555" spans="1:22" x14ac:dyDescent="0.25">
      <c r="A555" s="3">
        <f t="shared" si="24"/>
        <v>1</v>
      </c>
      <c r="B555" s="3" t="s">
        <v>3972</v>
      </c>
      <c r="C555" s="4" t="s">
        <v>2857</v>
      </c>
      <c r="D555" s="4">
        <v>1077352</v>
      </c>
      <c r="E555" s="4" t="s">
        <v>1082</v>
      </c>
      <c r="F555" s="4" t="s">
        <v>17</v>
      </c>
      <c r="G555" s="4" t="s">
        <v>18</v>
      </c>
      <c r="H555" s="4" t="s">
        <v>3414</v>
      </c>
      <c r="I555" s="4" t="s">
        <v>1083</v>
      </c>
      <c r="J555" s="4" t="s">
        <v>104</v>
      </c>
      <c r="K555" s="28" t="s">
        <v>25</v>
      </c>
      <c r="L555" s="28">
        <v>55</v>
      </c>
      <c r="M555" s="4">
        <v>1</v>
      </c>
      <c r="N555" s="5">
        <v>45456</v>
      </c>
      <c r="O555" s="10">
        <v>45814</v>
      </c>
      <c r="P555" s="6">
        <f t="shared" ca="1" si="25"/>
        <v>45876</v>
      </c>
      <c r="Q555" s="7" t="str">
        <f t="shared" ca="1" si="26"/>
        <v>1 ano(s)</v>
      </c>
      <c r="R555" s="9">
        <f ca="1">IFERROR(_xlfn.DAYS(Tabela27271516583029313531213[[#This Row],[DIA HOJE]],Tabela27271516583029313531213[[#This Row],[Data Última Compra]]),"0")</f>
        <v>62</v>
      </c>
      <c r="S555" s="8" t="str">
        <f>IF(OR(J555="-",J555=0),"NUNCA COMPROU",
IF(AND(J555&gt;=1,J555&lt;=30),"&lt;=30 DIAS",
IF(AND(J555&gt;=1,J555&lt;=45),"45 DIAS",
IF(AND(J555&gt;=1,J555&lt;=60),"60 DIAS",
IF(AND(J555&gt;=1,J555&lt;=90),"90 DIAS",
"ACIMA DE 90 DIAS")))))</f>
        <v>ACIMA DE 90 DIAS</v>
      </c>
      <c r="T555" s="9" t="str">
        <f>UPPER(TEXT(Tabela27271516583029313531213[[#This Row],[Data de Cadastro]],"MMMM"))</f>
        <v>JUNHO</v>
      </c>
      <c r="U555" s="9" t="str">
        <f>UPPER(TEXT(Tabela27271516583029313531213[[#This Row],[Data de Cadastro]],"AAAA"))</f>
        <v>2024</v>
      </c>
      <c r="V555" s="9" t="str">
        <f>UPPER(TEXT(Tabela27271516583029313531213[[#This Row],[Data Última Compra]],"MMM/AAA"))</f>
        <v>JUN/2025</v>
      </c>
    </row>
    <row r="556" spans="1:22" x14ac:dyDescent="0.25">
      <c r="A556" s="3">
        <f t="shared" si="24"/>
        <v>2</v>
      </c>
      <c r="B556" s="3" t="s">
        <v>3972</v>
      </c>
      <c r="C556" s="4" t="s">
        <v>2849</v>
      </c>
      <c r="D556" s="4">
        <v>1077354</v>
      </c>
      <c r="E556" s="4" t="s">
        <v>1084</v>
      </c>
      <c r="F556" s="4" t="s">
        <v>17</v>
      </c>
      <c r="G556" s="4" t="s">
        <v>18</v>
      </c>
      <c r="H556" s="4" t="s">
        <v>3415</v>
      </c>
      <c r="I556" s="4" t="s">
        <v>1085</v>
      </c>
      <c r="J556" s="4" t="s">
        <v>58</v>
      </c>
      <c r="K556" s="28" t="s">
        <v>59</v>
      </c>
      <c r="L556" s="28">
        <v>13</v>
      </c>
      <c r="M556" s="4">
        <v>2</v>
      </c>
      <c r="N556" s="5">
        <v>45456</v>
      </c>
      <c r="O556" s="10">
        <v>45856</v>
      </c>
      <c r="P556" s="6">
        <f t="shared" ca="1" si="25"/>
        <v>45876</v>
      </c>
      <c r="Q556" s="7" t="str">
        <f t="shared" ca="1" si="26"/>
        <v>1 ano(s)</v>
      </c>
      <c r="R556" s="9">
        <f ca="1">IFERROR(_xlfn.DAYS(Tabela27271516583029313531213[[#This Row],[DIA HOJE]],Tabela27271516583029313531213[[#This Row],[Data Última Compra]]),"0")</f>
        <v>20</v>
      </c>
      <c r="S556" s="8" t="str">
        <f>IF(OR(J556="-",J556=0),"NUNCA COMPROU",
IF(AND(J556&gt;=1,J556&lt;=30),"&lt;=30 DIAS",
IF(AND(J556&gt;=1,J556&lt;=45),"45 DIAS",
IF(AND(J556&gt;=1,J556&lt;=60),"60 DIAS",
IF(AND(J556&gt;=1,J556&lt;=90),"90 DIAS",
"ACIMA DE 90 DIAS")))))</f>
        <v>ACIMA DE 90 DIAS</v>
      </c>
      <c r="T556" s="9" t="str">
        <f>UPPER(TEXT(Tabela27271516583029313531213[[#This Row],[Data de Cadastro]],"MMMM"))</f>
        <v>JUNHO</v>
      </c>
      <c r="U556" s="9" t="str">
        <f>UPPER(TEXT(Tabela27271516583029313531213[[#This Row],[Data de Cadastro]],"AAAA"))</f>
        <v>2024</v>
      </c>
      <c r="V556" s="9" t="str">
        <f>UPPER(TEXT(Tabela27271516583029313531213[[#This Row],[Data Última Compra]],"MMM/AAA"))</f>
        <v>JUL/2025</v>
      </c>
    </row>
    <row r="557" spans="1:22" x14ac:dyDescent="0.25">
      <c r="A557" s="3">
        <f t="shared" si="24"/>
        <v>2</v>
      </c>
      <c r="B557" s="3" t="s">
        <v>3972</v>
      </c>
      <c r="C557" s="4" t="s">
        <v>2857</v>
      </c>
      <c r="D557" s="4">
        <v>1084429</v>
      </c>
      <c r="E557" s="4" t="s">
        <v>1086</v>
      </c>
      <c r="F557" s="4" t="s">
        <v>17</v>
      </c>
      <c r="G557" s="4" t="s">
        <v>18</v>
      </c>
      <c r="H557" s="4" t="s">
        <v>3416</v>
      </c>
      <c r="I557" s="4" t="s">
        <v>1087</v>
      </c>
      <c r="J557" s="4" t="s">
        <v>540</v>
      </c>
      <c r="K557" s="28" t="s">
        <v>46</v>
      </c>
      <c r="L557" s="28">
        <v>31</v>
      </c>
      <c r="M557" s="4">
        <v>2</v>
      </c>
      <c r="N557" s="5">
        <v>45461</v>
      </c>
      <c r="O557" s="11">
        <v>45838</v>
      </c>
      <c r="P557" s="6">
        <f t="shared" ca="1" si="25"/>
        <v>45876</v>
      </c>
      <c r="Q557" s="7" t="str">
        <f t="shared" ca="1" si="26"/>
        <v>1 ano(s)</v>
      </c>
      <c r="R557" s="9">
        <f ca="1">IFERROR(_xlfn.DAYS(Tabela27271516583029313531213[[#This Row],[DIA HOJE]],Tabela27271516583029313531213[[#This Row],[Data Última Compra]]),"0")</f>
        <v>38</v>
      </c>
      <c r="S557" s="8" t="str">
        <f>IF(OR(J557="-",J557=0),"NUNCA COMPROU",
IF(AND(J557&gt;=1,J557&lt;=30),"&lt;=30 DIAS",
IF(AND(J557&gt;=1,J557&lt;=45),"45 DIAS",
IF(AND(J557&gt;=1,J557&lt;=60),"60 DIAS",
IF(AND(J557&gt;=1,J557&lt;=90),"90 DIAS",
"ACIMA DE 90 DIAS")))))</f>
        <v>ACIMA DE 90 DIAS</v>
      </c>
      <c r="T557" s="9" t="str">
        <f>UPPER(TEXT(Tabela27271516583029313531213[[#This Row],[Data de Cadastro]],"MMMM"))</f>
        <v>JUNHO</v>
      </c>
      <c r="U557" s="9" t="str">
        <f>UPPER(TEXT(Tabela27271516583029313531213[[#This Row],[Data de Cadastro]],"AAAA"))</f>
        <v>2024</v>
      </c>
      <c r="V557" s="9" t="str">
        <f>UPPER(TEXT(Tabela27271516583029313531213[[#This Row],[Data Última Compra]],"MMM/AAA"))</f>
        <v>JUN/2025</v>
      </c>
    </row>
    <row r="558" spans="1:22" x14ac:dyDescent="0.25">
      <c r="A558" s="3">
        <f t="shared" si="24"/>
        <v>0</v>
      </c>
      <c r="B558" s="3" t="s">
        <v>3972</v>
      </c>
      <c r="C558" s="4" t="s">
        <v>2847</v>
      </c>
      <c r="D558" s="4">
        <v>1084430</v>
      </c>
      <c r="E558" s="4" t="s">
        <v>1088</v>
      </c>
      <c r="F558" s="4" t="s">
        <v>17</v>
      </c>
      <c r="G558" s="4" t="s">
        <v>18</v>
      </c>
      <c r="H558" s="4" t="s">
        <v>3417</v>
      </c>
      <c r="I558" s="4" t="s">
        <v>1089</v>
      </c>
      <c r="J558" s="4" t="s">
        <v>231</v>
      </c>
      <c r="K558" s="28" t="s">
        <v>77</v>
      </c>
      <c r="L558" s="28">
        <v>304</v>
      </c>
      <c r="M558" s="4">
        <v>0</v>
      </c>
      <c r="N558" s="5">
        <v>45461</v>
      </c>
      <c r="O558" s="11">
        <v>45565</v>
      </c>
      <c r="P558" s="6">
        <f t="shared" ca="1" si="25"/>
        <v>45876</v>
      </c>
      <c r="Q558" s="7" t="str">
        <f t="shared" ca="1" si="26"/>
        <v>1 ano(s)</v>
      </c>
      <c r="R558" s="9">
        <f ca="1">IFERROR(_xlfn.DAYS(Tabela27271516583029313531213[[#This Row],[DIA HOJE]],Tabela27271516583029313531213[[#This Row],[Data Última Compra]]),"0")</f>
        <v>311</v>
      </c>
      <c r="S558" s="8" t="str">
        <f>IF(OR(J558="-",J558=0),"NUNCA COMPROU",
IF(AND(J558&gt;=1,J558&lt;=30),"&lt;=30 DIAS",
IF(AND(J558&gt;=1,J558&lt;=45),"45 DIAS",
IF(AND(J558&gt;=1,J558&lt;=60),"60 DIAS",
IF(AND(J558&gt;=1,J558&lt;=90),"90 DIAS",
"ACIMA DE 90 DIAS")))))</f>
        <v>ACIMA DE 90 DIAS</v>
      </c>
      <c r="T558" s="9" t="str">
        <f>UPPER(TEXT(Tabela27271516583029313531213[[#This Row],[Data de Cadastro]],"MMMM"))</f>
        <v>JUNHO</v>
      </c>
      <c r="U558" s="9" t="str">
        <f>UPPER(TEXT(Tabela27271516583029313531213[[#This Row],[Data de Cadastro]],"AAAA"))</f>
        <v>2024</v>
      </c>
      <c r="V558" s="9" t="str">
        <f>UPPER(TEXT(Tabela27271516583029313531213[[#This Row],[Data Última Compra]],"MMM/AAA"))</f>
        <v>SET/2024</v>
      </c>
    </row>
    <row r="559" spans="1:22" x14ac:dyDescent="0.25">
      <c r="A559" s="3">
        <f t="shared" si="24"/>
        <v>0</v>
      </c>
      <c r="B559" s="3" t="s">
        <v>3972</v>
      </c>
      <c r="C559" s="4" t="s">
        <v>2847</v>
      </c>
      <c r="D559" s="4">
        <v>1085604</v>
      </c>
      <c r="E559" s="4" t="s">
        <v>1090</v>
      </c>
      <c r="F559" s="4" t="s">
        <v>17</v>
      </c>
      <c r="G559" s="4" t="s">
        <v>18</v>
      </c>
      <c r="H559" s="4" t="s">
        <v>3418</v>
      </c>
      <c r="I559" s="4" t="s">
        <v>1091</v>
      </c>
      <c r="J559" s="4" t="s">
        <v>45</v>
      </c>
      <c r="K559" s="28" t="s">
        <v>46</v>
      </c>
      <c r="L559" s="28">
        <v>316</v>
      </c>
      <c r="M559" s="4">
        <v>0</v>
      </c>
      <c r="N559" s="5">
        <v>45462</v>
      </c>
      <c r="O559" s="11">
        <v>45553</v>
      </c>
      <c r="P559" s="6">
        <f t="shared" ca="1" si="25"/>
        <v>45876</v>
      </c>
      <c r="Q559" s="7" t="str">
        <f t="shared" ca="1" si="26"/>
        <v>1 ano(s)</v>
      </c>
      <c r="R559" s="9">
        <f ca="1">IFERROR(_xlfn.DAYS(Tabela27271516583029313531213[[#This Row],[DIA HOJE]],Tabela27271516583029313531213[[#This Row],[Data Última Compra]]),"0")</f>
        <v>323</v>
      </c>
      <c r="S559" s="8" t="str">
        <f>IF(OR(J559="-",J559=0),"NUNCA COMPROU",
IF(AND(J559&gt;=1,J559&lt;=30),"&lt;=30 DIAS",
IF(AND(J559&gt;=1,J559&lt;=45),"45 DIAS",
IF(AND(J559&gt;=1,J559&lt;=60),"60 DIAS",
IF(AND(J559&gt;=1,J559&lt;=90),"90 DIAS",
"ACIMA DE 90 DIAS")))))</f>
        <v>ACIMA DE 90 DIAS</v>
      </c>
      <c r="T559" s="9" t="str">
        <f>UPPER(TEXT(Tabela27271516583029313531213[[#This Row],[Data de Cadastro]],"MMMM"))</f>
        <v>JUNHO</v>
      </c>
      <c r="U559" s="9" t="str">
        <f>UPPER(TEXT(Tabela27271516583029313531213[[#This Row],[Data de Cadastro]],"AAAA"))</f>
        <v>2024</v>
      </c>
      <c r="V559" s="9" t="str">
        <f>UPPER(TEXT(Tabela27271516583029313531213[[#This Row],[Data Última Compra]],"MMM/AAA"))</f>
        <v>SET/2024</v>
      </c>
    </row>
    <row r="560" spans="1:22" x14ac:dyDescent="0.25">
      <c r="A560" s="3">
        <f t="shared" si="24"/>
        <v>0</v>
      </c>
      <c r="B560" s="3" t="s">
        <v>3972</v>
      </c>
      <c r="C560" s="4" t="s">
        <v>2847</v>
      </c>
      <c r="D560" s="4">
        <v>1085605</v>
      </c>
      <c r="E560" s="4" t="s">
        <v>1092</v>
      </c>
      <c r="F560" s="4" t="s">
        <v>17</v>
      </c>
      <c r="G560" s="4" t="s">
        <v>18</v>
      </c>
      <c r="H560" s="4" t="s">
        <v>3419</v>
      </c>
      <c r="I560" s="4" t="s">
        <v>821</v>
      </c>
      <c r="J560" s="4" t="s">
        <v>45</v>
      </c>
      <c r="K560" s="28" t="s">
        <v>46</v>
      </c>
      <c r="L560" s="28">
        <v>316</v>
      </c>
      <c r="M560" s="4">
        <v>0</v>
      </c>
      <c r="N560" s="5">
        <v>45462</v>
      </c>
      <c r="O560" s="10">
        <v>45553</v>
      </c>
      <c r="P560" s="6">
        <f t="shared" ca="1" si="25"/>
        <v>45876</v>
      </c>
      <c r="Q560" s="7" t="str">
        <f t="shared" ca="1" si="26"/>
        <v>1 ano(s)</v>
      </c>
      <c r="R560" s="9">
        <f ca="1">IFERROR(_xlfn.DAYS(Tabela27271516583029313531213[[#This Row],[DIA HOJE]],Tabela27271516583029313531213[[#This Row],[Data Última Compra]]),"0")</f>
        <v>323</v>
      </c>
      <c r="S560" s="8" t="str">
        <f>IF(OR(J560="-",J560=0),"NUNCA COMPROU",
IF(AND(J560&gt;=1,J560&lt;=30),"&lt;=30 DIAS",
IF(AND(J560&gt;=1,J560&lt;=45),"45 DIAS",
IF(AND(J560&gt;=1,J560&lt;=60),"60 DIAS",
IF(AND(J560&gt;=1,J560&lt;=90),"90 DIAS",
"ACIMA DE 90 DIAS")))))</f>
        <v>ACIMA DE 90 DIAS</v>
      </c>
      <c r="T560" s="9" t="str">
        <f>UPPER(TEXT(Tabela27271516583029313531213[[#This Row],[Data de Cadastro]],"MMMM"))</f>
        <v>JUNHO</v>
      </c>
      <c r="U560" s="9" t="str">
        <f>UPPER(TEXT(Tabela27271516583029313531213[[#This Row],[Data de Cadastro]],"AAAA"))</f>
        <v>2024</v>
      </c>
      <c r="V560" s="9" t="str">
        <f>UPPER(TEXT(Tabela27271516583029313531213[[#This Row],[Data Última Compra]],"MMM/AAA"))</f>
        <v>SET/2024</v>
      </c>
    </row>
    <row r="561" spans="1:22" x14ac:dyDescent="0.25">
      <c r="A561" s="3">
        <f t="shared" si="24"/>
        <v>0</v>
      </c>
      <c r="B561" s="3" t="s">
        <v>3972</v>
      </c>
      <c r="C561" s="4" t="s">
        <v>2847</v>
      </c>
      <c r="D561" s="4">
        <v>1085606</v>
      </c>
      <c r="E561" s="4" t="s">
        <v>1093</v>
      </c>
      <c r="F561" s="4" t="s">
        <v>17</v>
      </c>
      <c r="G561" s="4" t="s">
        <v>18</v>
      </c>
      <c r="H561" s="4" t="s">
        <v>3420</v>
      </c>
      <c r="I561" s="4" t="s">
        <v>1094</v>
      </c>
      <c r="J561" s="4" t="s">
        <v>45</v>
      </c>
      <c r="K561" s="28" t="s">
        <v>46</v>
      </c>
      <c r="L561" s="28">
        <v>316</v>
      </c>
      <c r="M561" s="4">
        <v>0</v>
      </c>
      <c r="N561" s="5">
        <v>45462</v>
      </c>
      <c r="O561" s="10">
        <v>45553</v>
      </c>
      <c r="P561" s="6">
        <f t="shared" ca="1" si="25"/>
        <v>45876</v>
      </c>
      <c r="Q561" s="7" t="str">
        <f t="shared" ca="1" si="26"/>
        <v>1 ano(s)</v>
      </c>
      <c r="R561" s="9">
        <f ca="1">IFERROR(_xlfn.DAYS(Tabela27271516583029313531213[[#This Row],[DIA HOJE]],Tabela27271516583029313531213[[#This Row],[Data Última Compra]]),"0")</f>
        <v>323</v>
      </c>
      <c r="S561" s="8" t="str">
        <f>IF(OR(J561="-",J561=0),"NUNCA COMPROU",
IF(AND(J561&gt;=1,J561&lt;=30),"&lt;=30 DIAS",
IF(AND(J561&gt;=1,J561&lt;=45),"45 DIAS",
IF(AND(J561&gt;=1,J561&lt;=60),"60 DIAS",
IF(AND(J561&gt;=1,J561&lt;=90),"90 DIAS",
"ACIMA DE 90 DIAS")))))</f>
        <v>ACIMA DE 90 DIAS</v>
      </c>
      <c r="T561" s="9" t="str">
        <f>UPPER(TEXT(Tabela27271516583029313531213[[#This Row],[Data de Cadastro]],"MMMM"))</f>
        <v>JUNHO</v>
      </c>
      <c r="U561" s="9" t="str">
        <f>UPPER(TEXT(Tabela27271516583029313531213[[#This Row],[Data de Cadastro]],"AAAA"))</f>
        <v>2024</v>
      </c>
      <c r="V561" s="9" t="str">
        <f>UPPER(TEXT(Tabela27271516583029313531213[[#This Row],[Data Última Compra]],"MMM/AAA"))</f>
        <v>SET/2024</v>
      </c>
    </row>
    <row r="562" spans="1:22" x14ac:dyDescent="0.25">
      <c r="A562" s="3">
        <f t="shared" si="24"/>
        <v>0</v>
      </c>
      <c r="B562" s="3" t="s">
        <v>3972</v>
      </c>
      <c r="C562" s="4" t="s">
        <v>2847</v>
      </c>
      <c r="D562" s="4">
        <v>1093072</v>
      </c>
      <c r="E562" s="4" t="s">
        <v>1095</v>
      </c>
      <c r="F562" s="4" t="s">
        <v>17</v>
      </c>
      <c r="G562" s="4" t="s">
        <v>18</v>
      </c>
      <c r="H562" s="4" t="s">
        <v>3421</v>
      </c>
      <c r="I562" s="4" t="s">
        <v>1096</v>
      </c>
      <c r="J562" s="4" t="s">
        <v>40</v>
      </c>
      <c r="K562" s="28" t="s">
        <v>21</v>
      </c>
      <c r="L562" s="28">
        <v>370</v>
      </c>
      <c r="M562" s="4">
        <v>0</v>
      </c>
      <c r="N562" s="5">
        <v>45468</v>
      </c>
      <c r="O562" s="10">
        <v>45499</v>
      </c>
      <c r="P562" s="6">
        <f t="shared" ca="1" si="25"/>
        <v>45876</v>
      </c>
      <c r="Q562" s="7" t="str">
        <f t="shared" ca="1" si="26"/>
        <v>1 ano(s)</v>
      </c>
      <c r="R562" s="9">
        <f ca="1">IFERROR(_xlfn.DAYS(Tabela27271516583029313531213[[#This Row],[DIA HOJE]],Tabela27271516583029313531213[[#This Row],[Data Última Compra]]),"0")</f>
        <v>377</v>
      </c>
      <c r="S562" s="8" t="str">
        <f>IF(OR(J562="-",J562=0),"NUNCA COMPROU",
IF(AND(J562&gt;=1,J562&lt;=30),"&lt;=30 DIAS",
IF(AND(J562&gt;=1,J562&lt;=45),"45 DIAS",
IF(AND(J562&gt;=1,J562&lt;=60),"60 DIAS",
IF(AND(J562&gt;=1,J562&lt;=90),"90 DIAS",
"ACIMA DE 90 DIAS")))))</f>
        <v>ACIMA DE 90 DIAS</v>
      </c>
      <c r="T562" s="9" t="str">
        <f>UPPER(TEXT(Tabela27271516583029313531213[[#This Row],[Data de Cadastro]],"MMMM"))</f>
        <v>JUNHO</v>
      </c>
      <c r="U562" s="9" t="str">
        <f>UPPER(TEXT(Tabela27271516583029313531213[[#This Row],[Data de Cadastro]],"AAAA"))</f>
        <v>2024</v>
      </c>
      <c r="V562" s="9" t="str">
        <f>UPPER(TEXT(Tabela27271516583029313531213[[#This Row],[Data Última Compra]],"MMM/AAA"))</f>
        <v>JUL/2024</v>
      </c>
    </row>
    <row r="563" spans="1:22" x14ac:dyDescent="0.25">
      <c r="A563" s="3">
        <f t="shared" si="24"/>
        <v>0</v>
      </c>
      <c r="B563" s="3" t="s">
        <v>3972</v>
      </c>
      <c r="C563" s="4" t="s">
        <v>2847</v>
      </c>
      <c r="D563" s="4">
        <v>1093090</v>
      </c>
      <c r="E563" s="4" t="s">
        <v>1097</v>
      </c>
      <c r="F563" s="4" t="s">
        <v>17</v>
      </c>
      <c r="G563" s="4" t="s">
        <v>18</v>
      </c>
      <c r="H563" s="4" t="s">
        <v>3422</v>
      </c>
      <c r="I563" s="4" t="s">
        <v>1098</v>
      </c>
      <c r="J563" s="4" t="s">
        <v>40</v>
      </c>
      <c r="K563" s="28" t="s">
        <v>21</v>
      </c>
      <c r="L563" s="28">
        <v>329</v>
      </c>
      <c r="M563" s="4">
        <v>0</v>
      </c>
      <c r="N563" s="5">
        <v>45468</v>
      </c>
      <c r="O563" s="10">
        <v>45540</v>
      </c>
      <c r="P563" s="6">
        <f t="shared" ca="1" si="25"/>
        <v>45876</v>
      </c>
      <c r="Q563" s="7" t="str">
        <f t="shared" ca="1" si="26"/>
        <v>1 ano(s)</v>
      </c>
      <c r="R563" s="9">
        <f ca="1">IFERROR(_xlfn.DAYS(Tabela27271516583029313531213[[#This Row],[DIA HOJE]],Tabela27271516583029313531213[[#This Row],[Data Última Compra]]),"0")</f>
        <v>336</v>
      </c>
      <c r="S563" s="8" t="str">
        <f>IF(OR(J563="-",J563=0),"NUNCA COMPROU",
IF(AND(J563&gt;=1,J563&lt;=30),"&lt;=30 DIAS",
IF(AND(J563&gt;=1,J563&lt;=45),"45 DIAS",
IF(AND(J563&gt;=1,J563&lt;=60),"60 DIAS",
IF(AND(J563&gt;=1,J563&lt;=90),"90 DIAS",
"ACIMA DE 90 DIAS")))))</f>
        <v>ACIMA DE 90 DIAS</v>
      </c>
      <c r="T563" s="9" t="str">
        <f>UPPER(TEXT(Tabela27271516583029313531213[[#This Row],[Data de Cadastro]],"MMMM"))</f>
        <v>JUNHO</v>
      </c>
      <c r="U563" s="9" t="str">
        <f>UPPER(TEXT(Tabela27271516583029313531213[[#This Row],[Data de Cadastro]],"AAAA"))</f>
        <v>2024</v>
      </c>
      <c r="V563" s="9" t="str">
        <f>UPPER(TEXT(Tabela27271516583029313531213[[#This Row],[Data Última Compra]],"MMM/AAA"))</f>
        <v>SET/2024</v>
      </c>
    </row>
    <row r="564" spans="1:22" x14ac:dyDescent="0.25">
      <c r="A564" s="3">
        <f t="shared" si="24"/>
        <v>2</v>
      </c>
      <c r="B564" s="3" t="s">
        <v>3972</v>
      </c>
      <c r="C564" s="4" t="s">
        <v>2853</v>
      </c>
      <c r="D564" s="4">
        <v>1094031</v>
      </c>
      <c r="E564" s="4" t="s">
        <v>1099</v>
      </c>
      <c r="F564" s="4" t="s">
        <v>17</v>
      </c>
      <c r="G564" s="4" t="s">
        <v>18</v>
      </c>
      <c r="H564" s="4" t="s">
        <v>3425</v>
      </c>
      <c r="I564" s="4" t="s">
        <v>1100</v>
      </c>
      <c r="J564" s="4" t="s">
        <v>20</v>
      </c>
      <c r="K564" s="28" t="s">
        <v>21</v>
      </c>
      <c r="L564" s="28">
        <v>62</v>
      </c>
      <c r="M564" s="4">
        <v>2</v>
      </c>
      <c r="N564" s="5">
        <v>45469</v>
      </c>
      <c r="O564" s="11">
        <v>45807</v>
      </c>
      <c r="P564" s="6">
        <f t="shared" ca="1" si="25"/>
        <v>45876</v>
      </c>
      <c r="Q564" s="7" t="str">
        <f t="shared" ca="1" si="26"/>
        <v>1 ano(s)</v>
      </c>
      <c r="R564" s="9">
        <f ca="1">IFERROR(_xlfn.DAYS(Tabela27271516583029313531213[[#This Row],[DIA HOJE]],Tabela27271516583029313531213[[#This Row],[Data Última Compra]]),"0")</f>
        <v>69</v>
      </c>
      <c r="S564" s="8" t="str">
        <f>IF(OR(J564="-",J564=0),"NUNCA COMPROU",
IF(AND(J564&gt;=1,J564&lt;=30),"&lt;=30 DIAS",
IF(AND(J564&gt;=1,J564&lt;=45),"45 DIAS",
IF(AND(J564&gt;=1,J564&lt;=60),"60 DIAS",
IF(AND(J564&gt;=1,J564&lt;=90),"90 DIAS",
"ACIMA DE 90 DIAS")))))</f>
        <v>ACIMA DE 90 DIAS</v>
      </c>
      <c r="T564" s="9" t="str">
        <f>UPPER(TEXT(Tabela27271516583029313531213[[#This Row],[Data de Cadastro]],"MMMM"))</f>
        <v>JUNHO</v>
      </c>
      <c r="U564" s="9" t="str">
        <f>UPPER(TEXT(Tabela27271516583029313531213[[#This Row],[Data de Cadastro]],"AAAA"))</f>
        <v>2024</v>
      </c>
      <c r="V564" s="9" t="str">
        <f>UPPER(TEXT(Tabela27271516583029313531213[[#This Row],[Data Última Compra]],"MMM/AAA"))</f>
        <v>MAI/2025</v>
      </c>
    </row>
    <row r="565" spans="1:22" x14ac:dyDescent="0.25">
      <c r="A565" s="3">
        <f t="shared" si="24"/>
        <v>2</v>
      </c>
      <c r="B565" s="3" t="s">
        <v>3972</v>
      </c>
      <c r="C565" s="4" t="s">
        <v>2853</v>
      </c>
      <c r="D565" s="4">
        <v>1094030</v>
      </c>
      <c r="E565" s="4" t="s">
        <v>3423</v>
      </c>
      <c r="F565" s="4" t="s">
        <v>17</v>
      </c>
      <c r="G565" s="4" t="s">
        <v>18</v>
      </c>
      <c r="H565" s="4" t="s">
        <v>3424</v>
      </c>
      <c r="I565" s="4" t="s">
        <v>568</v>
      </c>
      <c r="J565" s="4" t="s">
        <v>45</v>
      </c>
      <c r="K565" s="28" t="s">
        <v>46</v>
      </c>
      <c r="L565" s="28">
        <v>63</v>
      </c>
      <c r="M565" s="4">
        <v>2</v>
      </c>
      <c r="N565" s="5">
        <v>45469</v>
      </c>
      <c r="O565" s="10">
        <v>45806</v>
      </c>
      <c r="P565" s="6">
        <f t="shared" ca="1" si="25"/>
        <v>45876</v>
      </c>
      <c r="Q565" s="7" t="str">
        <f t="shared" ca="1" si="26"/>
        <v>1 ano(s)</v>
      </c>
      <c r="R565" s="9">
        <f ca="1">IFERROR(_xlfn.DAYS(Tabela27271516583029313531213[[#This Row],[DIA HOJE]],Tabela27271516583029313531213[[#This Row],[Data Última Compra]]),"0")</f>
        <v>70</v>
      </c>
      <c r="S565" s="8" t="str">
        <f>IF(OR(J565="-",J565=0),"NUNCA COMPROU",
IF(AND(J565&gt;=1,J565&lt;=30),"&lt;=30 DIAS",
IF(AND(J565&gt;=1,J565&lt;=45),"45 DIAS",
IF(AND(J565&gt;=1,J565&lt;=60),"60 DIAS",
IF(AND(J565&gt;=1,J565&lt;=90),"90 DIAS",
"ACIMA DE 90 DIAS")))))</f>
        <v>ACIMA DE 90 DIAS</v>
      </c>
      <c r="T565" s="9" t="str">
        <f>UPPER(TEXT(Tabela27271516583029313531213[[#This Row],[Data de Cadastro]],"MMMM"))</f>
        <v>JUNHO</v>
      </c>
      <c r="U565" s="9" t="str">
        <f>UPPER(TEXT(Tabela27271516583029313531213[[#This Row],[Data de Cadastro]],"AAAA"))</f>
        <v>2024</v>
      </c>
      <c r="V565" s="9" t="str">
        <f>UPPER(TEXT(Tabela27271516583029313531213[[#This Row],[Data Última Compra]],"MMM/AAA"))</f>
        <v>MAI/2025</v>
      </c>
    </row>
    <row r="566" spans="1:22" x14ac:dyDescent="0.25">
      <c r="A566" s="3" t="str">
        <f t="shared" si="24"/>
        <v>&gt;=3</v>
      </c>
      <c r="B566" s="3" t="s">
        <v>3972</v>
      </c>
      <c r="C566" s="4" t="s">
        <v>2849</v>
      </c>
      <c r="D566" s="4">
        <v>1094039</v>
      </c>
      <c r="E566" s="4" t="s">
        <v>1101</v>
      </c>
      <c r="F566" s="4" t="s">
        <v>17</v>
      </c>
      <c r="G566" s="4" t="s">
        <v>18</v>
      </c>
      <c r="H566" s="4" t="s">
        <v>3426</v>
      </c>
      <c r="I566" s="4" t="s">
        <v>470</v>
      </c>
      <c r="J566" s="4" t="s">
        <v>67</v>
      </c>
      <c r="K566" s="28" t="s">
        <v>59</v>
      </c>
      <c r="L566" s="28">
        <v>15</v>
      </c>
      <c r="M566" s="4">
        <v>4</v>
      </c>
      <c r="N566" s="5">
        <v>45469</v>
      </c>
      <c r="O566" s="10">
        <v>45854</v>
      </c>
      <c r="P566" s="6">
        <f t="shared" ca="1" si="25"/>
        <v>45876</v>
      </c>
      <c r="Q566" s="7" t="str">
        <f t="shared" ca="1" si="26"/>
        <v>1 ano(s)</v>
      </c>
      <c r="R566" s="9">
        <f ca="1">IFERROR(_xlfn.DAYS(Tabela27271516583029313531213[[#This Row],[DIA HOJE]],Tabela27271516583029313531213[[#This Row],[Data Última Compra]]),"0")</f>
        <v>22</v>
      </c>
      <c r="S566" s="8" t="str">
        <f>IF(OR(J566="-",J566=0),"NUNCA COMPROU",
IF(AND(J566&gt;=1,J566&lt;=30),"&lt;=30 DIAS",
IF(AND(J566&gt;=1,J566&lt;=45),"45 DIAS",
IF(AND(J566&gt;=1,J566&lt;=60),"60 DIAS",
IF(AND(J566&gt;=1,J566&lt;=90),"90 DIAS",
"ACIMA DE 90 DIAS")))))</f>
        <v>ACIMA DE 90 DIAS</v>
      </c>
      <c r="T566" s="9" t="str">
        <f>UPPER(TEXT(Tabela27271516583029313531213[[#This Row],[Data de Cadastro]],"MMMM"))</f>
        <v>JUNHO</v>
      </c>
      <c r="U566" s="9" t="str">
        <f>UPPER(TEXT(Tabela27271516583029313531213[[#This Row],[Data de Cadastro]],"AAAA"))</f>
        <v>2024</v>
      </c>
      <c r="V566" s="9" t="str">
        <f>UPPER(TEXT(Tabela27271516583029313531213[[#This Row],[Data Última Compra]],"MMM/AAA"))</f>
        <v>JUL/2025</v>
      </c>
    </row>
    <row r="567" spans="1:22" x14ac:dyDescent="0.25">
      <c r="A567" s="3">
        <f t="shared" si="24"/>
        <v>2</v>
      </c>
      <c r="B567" s="3" t="s">
        <v>3972</v>
      </c>
      <c r="C567" s="4" t="s">
        <v>2853</v>
      </c>
      <c r="D567" s="4">
        <v>1094041</v>
      </c>
      <c r="E567" s="4" t="s">
        <v>1102</v>
      </c>
      <c r="F567" s="4" t="s">
        <v>17</v>
      </c>
      <c r="G567" s="4" t="s">
        <v>18</v>
      </c>
      <c r="H567" s="4" t="s">
        <v>3427</v>
      </c>
      <c r="I567" s="4" t="s">
        <v>1103</v>
      </c>
      <c r="J567" s="4" t="s">
        <v>30</v>
      </c>
      <c r="K567" s="28" t="s">
        <v>59</v>
      </c>
      <c r="L567" s="28">
        <v>85</v>
      </c>
      <c r="M567" s="4">
        <v>2</v>
      </c>
      <c r="N567" s="5">
        <v>45469</v>
      </c>
      <c r="O567" s="10">
        <v>45784</v>
      </c>
      <c r="P567" s="6">
        <f t="shared" ca="1" si="25"/>
        <v>45876</v>
      </c>
      <c r="Q567" s="7" t="str">
        <f t="shared" ca="1" si="26"/>
        <v>1 ano(s)</v>
      </c>
      <c r="R567" s="9">
        <f ca="1">IFERROR(_xlfn.DAYS(Tabela27271516583029313531213[[#This Row],[DIA HOJE]],Tabela27271516583029313531213[[#This Row],[Data Última Compra]]),"0")</f>
        <v>92</v>
      </c>
      <c r="S567" s="8" t="str">
        <f>IF(OR(J567="-",J567=0),"NUNCA COMPROU",
IF(AND(J567&gt;=1,J567&lt;=30),"&lt;=30 DIAS",
IF(AND(J567&gt;=1,J567&lt;=45),"45 DIAS",
IF(AND(J567&gt;=1,J567&lt;=60),"60 DIAS",
IF(AND(J567&gt;=1,J567&lt;=90),"90 DIAS",
"ACIMA DE 90 DIAS")))))</f>
        <v>ACIMA DE 90 DIAS</v>
      </c>
      <c r="T567" s="9" t="str">
        <f>UPPER(TEXT(Tabela27271516583029313531213[[#This Row],[Data de Cadastro]],"MMMM"))</f>
        <v>JUNHO</v>
      </c>
      <c r="U567" s="9" t="str">
        <f>UPPER(TEXT(Tabela27271516583029313531213[[#This Row],[Data de Cadastro]],"AAAA"))</f>
        <v>2024</v>
      </c>
      <c r="V567" s="9" t="str">
        <f>UPPER(TEXT(Tabela27271516583029313531213[[#This Row],[Data Última Compra]],"MMM/AAA"))</f>
        <v>MAI/2025</v>
      </c>
    </row>
    <row r="568" spans="1:22" x14ac:dyDescent="0.25">
      <c r="A568" s="3">
        <f t="shared" si="24"/>
        <v>1</v>
      </c>
      <c r="B568" s="3" t="s">
        <v>3972</v>
      </c>
      <c r="C568" s="4" t="s">
        <v>2853</v>
      </c>
      <c r="D568" s="4">
        <v>1094043</v>
      </c>
      <c r="E568" s="4" t="s">
        <v>1104</v>
      </c>
      <c r="F568" s="4" t="s">
        <v>17</v>
      </c>
      <c r="G568" s="4" t="s">
        <v>18</v>
      </c>
      <c r="H568" s="4" t="s">
        <v>3428</v>
      </c>
      <c r="I568" s="4" t="s">
        <v>967</v>
      </c>
      <c r="J568" s="4" t="s">
        <v>339</v>
      </c>
      <c r="K568" s="28" t="s">
        <v>46</v>
      </c>
      <c r="L568" s="28">
        <v>62</v>
      </c>
      <c r="M568" s="4">
        <v>1</v>
      </c>
      <c r="N568" s="5">
        <v>45469</v>
      </c>
      <c r="O568" s="10">
        <v>45807</v>
      </c>
      <c r="P568" s="6">
        <f t="shared" ca="1" si="25"/>
        <v>45876</v>
      </c>
      <c r="Q568" s="7" t="str">
        <f t="shared" ca="1" si="26"/>
        <v>1 ano(s)</v>
      </c>
      <c r="R568" s="9">
        <f ca="1">IFERROR(_xlfn.DAYS(Tabela27271516583029313531213[[#This Row],[DIA HOJE]],Tabela27271516583029313531213[[#This Row],[Data Última Compra]]),"0")</f>
        <v>69</v>
      </c>
      <c r="S568" s="8" t="str">
        <f>IF(OR(J568="-",J568=0),"NUNCA COMPROU",
IF(AND(J568&gt;=1,J568&lt;=30),"&lt;=30 DIAS",
IF(AND(J568&gt;=1,J568&lt;=45),"45 DIAS",
IF(AND(J568&gt;=1,J568&lt;=60),"60 DIAS",
IF(AND(J568&gt;=1,J568&lt;=90),"90 DIAS",
"ACIMA DE 90 DIAS")))))</f>
        <v>ACIMA DE 90 DIAS</v>
      </c>
      <c r="T568" s="9" t="str">
        <f>UPPER(TEXT(Tabela27271516583029313531213[[#This Row],[Data de Cadastro]],"MMMM"))</f>
        <v>JUNHO</v>
      </c>
      <c r="U568" s="9" t="str">
        <f>UPPER(TEXT(Tabela27271516583029313531213[[#This Row],[Data de Cadastro]],"AAAA"))</f>
        <v>2024</v>
      </c>
      <c r="V568" s="9" t="str">
        <f>UPPER(TEXT(Tabela27271516583029313531213[[#This Row],[Data Última Compra]],"MMM/AAA"))</f>
        <v>MAI/2025</v>
      </c>
    </row>
    <row r="569" spans="1:22" x14ac:dyDescent="0.25">
      <c r="A569" s="3" t="str">
        <f t="shared" si="24"/>
        <v>&gt;=3</v>
      </c>
      <c r="B569" s="3" t="s">
        <v>3972</v>
      </c>
      <c r="C569" s="4" t="s">
        <v>2857</v>
      </c>
      <c r="D569" s="4">
        <v>1094070</v>
      </c>
      <c r="E569" s="4" t="s">
        <v>1105</v>
      </c>
      <c r="F569" s="4" t="s">
        <v>17</v>
      </c>
      <c r="G569" s="4" t="s">
        <v>18</v>
      </c>
      <c r="H569" s="4" t="s">
        <v>3429</v>
      </c>
      <c r="I569" s="4" t="s">
        <v>1080</v>
      </c>
      <c r="J569" s="4" t="s">
        <v>40</v>
      </c>
      <c r="K569" s="28" t="s">
        <v>77</v>
      </c>
      <c r="L569" s="28">
        <v>38</v>
      </c>
      <c r="M569" s="4">
        <v>4</v>
      </c>
      <c r="N569" s="5">
        <v>45469</v>
      </c>
      <c r="O569" s="11">
        <v>45831</v>
      </c>
      <c r="P569" s="6">
        <f t="shared" ca="1" si="25"/>
        <v>45876</v>
      </c>
      <c r="Q569" s="7" t="str">
        <f t="shared" ca="1" si="26"/>
        <v>1 ano(s)</v>
      </c>
      <c r="R569" s="9">
        <f ca="1">IFERROR(_xlfn.DAYS(Tabela27271516583029313531213[[#This Row],[DIA HOJE]],Tabela27271516583029313531213[[#This Row],[Data Última Compra]]),"0")</f>
        <v>45</v>
      </c>
      <c r="S569" s="8" t="str">
        <f>IF(OR(J569="-",J569=0),"NUNCA COMPROU",
IF(AND(J569&gt;=1,J569&lt;=30),"&lt;=30 DIAS",
IF(AND(J569&gt;=1,J569&lt;=45),"45 DIAS",
IF(AND(J569&gt;=1,J569&lt;=60),"60 DIAS",
IF(AND(J569&gt;=1,J569&lt;=90),"90 DIAS",
"ACIMA DE 90 DIAS")))))</f>
        <v>ACIMA DE 90 DIAS</v>
      </c>
      <c r="T569" s="9" t="str">
        <f>UPPER(TEXT(Tabela27271516583029313531213[[#This Row],[Data de Cadastro]],"MMMM"))</f>
        <v>JUNHO</v>
      </c>
      <c r="U569" s="9" t="str">
        <f>UPPER(TEXT(Tabela27271516583029313531213[[#This Row],[Data de Cadastro]],"AAAA"))</f>
        <v>2024</v>
      </c>
      <c r="V569" s="9" t="str">
        <f>UPPER(TEXT(Tabela27271516583029313531213[[#This Row],[Data Última Compra]],"MMM/AAA"))</f>
        <v>JUN/2025</v>
      </c>
    </row>
    <row r="570" spans="1:22" x14ac:dyDescent="0.25">
      <c r="A570" s="3">
        <f t="shared" si="24"/>
        <v>2</v>
      </c>
      <c r="B570" s="3" t="s">
        <v>3972</v>
      </c>
      <c r="C570" s="4" t="s">
        <v>2857</v>
      </c>
      <c r="D570" s="4">
        <v>1095135</v>
      </c>
      <c r="E570" s="4" t="s">
        <v>1106</v>
      </c>
      <c r="F570" s="4" t="s">
        <v>17</v>
      </c>
      <c r="G570" s="4" t="s">
        <v>18</v>
      </c>
      <c r="H570" s="4" t="s">
        <v>3430</v>
      </c>
      <c r="I570" s="4" t="s">
        <v>1107</v>
      </c>
      <c r="J570" s="4" t="s">
        <v>40</v>
      </c>
      <c r="K570" s="28" t="s">
        <v>77</v>
      </c>
      <c r="L570" s="28">
        <v>43</v>
      </c>
      <c r="M570" s="4">
        <v>2</v>
      </c>
      <c r="N570" s="5">
        <v>45470</v>
      </c>
      <c r="O570" s="11">
        <v>45826</v>
      </c>
      <c r="P570" s="6">
        <f t="shared" ca="1" si="25"/>
        <v>45876</v>
      </c>
      <c r="Q570" s="7" t="str">
        <f t="shared" ca="1" si="26"/>
        <v>1 ano(s)</v>
      </c>
      <c r="R570" s="9">
        <f ca="1">IFERROR(_xlfn.DAYS(Tabela27271516583029313531213[[#This Row],[DIA HOJE]],Tabela27271516583029313531213[[#This Row],[Data Última Compra]]),"0")</f>
        <v>50</v>
      </c>
      <c r="S570" s="8" t="str">
        <f>IF(OR(J570="-",J570=0),"NUNCA COMPROU",
IF(AND(J570&gt;=1,J570&lt;=30),"&lt;=30 DIAS",
IF(AND(J570&gt;=1,J570&lt;=45),"45 DIAS",
IF(AND(J570&gt;=1,J570&lt;=60),"60 DIAS",
IF(AND(J570&gt;=1,J570&lt;=90),"90 DIAS",
"ACIMA DE 90 DIAS")))))</f>
        <v>ACIMA DE 90 DIAS</v>
      </c>
      <c r="T570" s="9" t="str">
        <f>UPPER(TEXT(Tabela27271516583029313531213[[#This Row],[Data de Cadastro]],"MMMM"))</f>
        <v>JUNHO</v>
      </c>
      <c r="U570" s="9" t="str">
        <f>UPPER(TEXT(Tabela27271516583029313531213[[#This Row],[Data de Cadastro]],"AAAA"))</f>
        <v>2024</v>
      </c>
      <c r="V570" s="9" t="str">
        <f>UPPER(TEXT(Tabela27271516583029313531213[[#This Row],[Data Última Compra]],"MMM/AAA"))</f>
        <v>JUN/2025</v>
      </c>
    </row>
    <row r="571" spans="1:22" x14ac:dyDescent="0.25">
      <c r="A571" s="3">
        <f t="shared" si="24"/>
        <v>0</v>
      </c>
      <c r="B571" s="3" t="s">
        <v>3972</v>
      </c>
      <c r="C571" s="4" t="s">
        <v>2847</v>
      </c>
      <c r="D571" s="4">
        <v>1096312</v>
      </c>
      <c r="E571" s="4" t="s">
        <v>1108</v>
      </c>
      <c r="F571" s="4" t="s">
        <v>17</v>
      </c>
      <c r="G571" s="4" t="s">
        <v>18</v>
      </c>
      <c r="H571" s="4" t="s">
        <v>3431</v>
      </c>
      <c r="I571" s="4" t="s">
        <v>1109</v>
      </c>
      <c r="J571" s="4" t="s">
        <v>20</v>
      </c>
      <c r="K571" s="28" t="s">
        <v>21</v>
      </c>
      <c r="L571" s="28">
        <v>122</v>
      </c>
      <c r="M571" s="4">
        <v>0</v>
      </c>
      <c r="N571" s="5">
        <v>45471</v>
      </c>
      <c r="O571" s="11">
        <v>45747</v>
      </c>
      <c r="P571" s="6">
        <f t="shared" ca="1" si="25"/>
        <v>45876</v>
      </c>
      <c r="Q571" s="7" t="str">
        <f t="shared" ca="1" si="26"/>
        <v>1 ano(s)</v>
      </c>
      <c r="R571" s="9">
        <f ca="1">IFERROR(_xlfn.DAYS(Tabela27271516583029313531213[[#This Row],[DIA HOJE]],Tabela27271516583029313531213[[#This Row],[Data Última Compra]]),"0")</f>
        <v>129</v>
      </c>
      <c r="S571" s="8" t="str">
        <f>IF(OR(J571="-",J571=0),"NUNCA COMPROU",
IF(AND(J571&gt;=1,J571&lt;=30),"&lt;=30 DIAS",
IF(AND(J571&gt;=1,J571&lt;=45),"45 DIAS",
IF(AND(J571&gt;=1,J571&lt;=60),"60 DIAS",
IF(AND(J571&gt;=1,J571&lt;=90),"90 DIAS",
"ACIMA DE 90 DIAS")))))</f>
        <v>ACIMA DE 90 DIAS</v>
      </c>
      <c r="T571" s="9" t="str">
        <f>UPPER(TEXT(Tabela27271516583029313531213[[#This Row],[Data de Cadastro]],"MMMM"))</f>
        <v>JUNHO</v>
      </c>
      <c r="U571" s="9" t="str">
        <f>UPPER(TEXT(Tabela27271516583029313531213[[#This Row],[Data de Cadastro]],"AAAA"))</f>
        <v>2024</v>
      </c>
      <c r="V571" s="9" t="str">
        <f>UPPER(TEXT(Tabela27271516583029313531213[[#This Row],[Data Última Compra]],"MMM/AAA"))</f>
        <v>MAR/2025</v>
      </c>
    </row>
    <row r="572" spans="1:22" x14ac:dyDescent="0.25">
      <c r="A572" s="3">
        <f t="shared" si="24"/>
        <v>0</v>
      </c>
      <c r="B572" s="3" t="s">
        <v>3972</v>
      </c>
      <c r="C572" s="4" t="s">
        <v>6416</v>
      </c>
      <c r="D572" s="4">
        <v>1100718</v>
      </c>
      <c r="E572" s="4" t="s">
        <v>1110</v>
      </c>
      <c r="F572" s="4" t="s">
        <v>55</v>
      </c>
      <c r="G572" s="4" t="s">
        <v>65</v>
      </c>
      <c r="H572" s="4" t="s">
        <v>3432</v>
      </c>
      <c r="I572" s="4" t="s">
        <v>669</v>
      </c>
      <c r="J572" s="4" t="s">
        <v>72</v>
      </c>
      <c r="K572" s="28" t="s">
        <v>73</v>
      </c>
      <c r="L572" s="28">
        <v>0</v>
      </c>
      <c r="M572" s="4">
        <v>0</v>
      </c>
      <c r="N572" s="5">
        <v>45474</v>
      </c>
      <c r="O572" s="11" t="s">
        <v>6415</v>
      </c>
      <c r="P572" s="6">
        <f t="shared" ca="1" si="25"/>
        <v>45876</v>
      </c>
      <c r="Q572" s="7" t="str">
        <f t="shared" ca="1" si="26"/>
        <v>1 ano(s)</v>
      </c>
      <c r="R572" s="9" t="str">
        <f ca="1">IFERROR(_xlfn.DAYS(Tabela27271516583029313531213[[#This Row],[DIA HOJE]],Tabela27271516583029313531213[[#This Row],[Data Última Compra]]),"0")</f>
        <v>0</v>
      </c>
      <c r="S572" s="8" t="str">
        <f>IF(OR(J572="-",J572=0),"NUNCA COMPROU",
IF(AND(J572&gt;=1,J572&lt;=30),"&lt;=30 DIAS",
IF(AND(J572&gt;=1,J572&lt;=45),"45 DIAS",
IF(AND(J572&gt;=1,J572&lt;=60),"60 DIAS",
IF(AND(J572&gt;=1,J572&lt;=90),"90 DIAS",
"ACIMA DE 90 DIAS")))))</f>
        <v>ACIMA DE 90 DIAS</v>
      </c>
      <c r="T572" s="9" t="str">
        <f>UPPER(TEXT(Tabela27271516583029313531213[[#This Row],[Data de Cadastro]],"MMMM"))</f>
        <v>JULHO</v>
      </c>
      <c r="U572" s="9" t="str">
        <f>UPPER(TEXT(Tabela27271516583029313531213[[#This Row],[Data de Cadastro]],"AAAA"))</f>
        <v>2024</v>
      </c>
      <c r="V572" s="9" t="str">
        <f>UPPER(TEXT(Tabela27271516583029313531213[[#This Row],[Data Última Compra]],"MMM/AAA"))</f>
        <v>-</v>
      </c>
    </row>
    <row r="573" spans="1:22" x14ac:dyDescent="0.25">
      <c r="A573" s="3">
        <f t="shared" si="24"/>
        <v>1</v>
      </c>
      <c r="B573" s="3" t="s">
        <v>3972</v>
      </c>
      <c r="C573" s="4" t="s">
        <v>2849</v>
      </c>
      <c r="D573" s="4">
        <v>1100723</v>
      </c>
      <c r="E573" s="4" t="s">
        <v>1112</v>
      </c>
      <c r="F573" s="4" t="s">
        <v>17</v>
      </c>
      <c r="G573" s="4" t="s">
        <v>18</v>
      </c>
      <c r="H573" s="4" t="s">
        <v>3433</v>
      </c>
      <c r="I573" s="4" t="s">
        <v>443</v>
      </c>
      <c r="J573" s="4" t="s">
        <v>40</v>
      </c>
      <c r="K573" s="28" t="s">
        <v>46</v>
      </c>
      <c r="L573" s="28">
        <v>9</v>
      </c>
      <c r="M573" s="4">
        <v>1</v>
      </c>
      <c r="N573" s="5">
        <v>45474</v>
      </c>
      <c r="O573" s="10">
        <v>45860</v>
      </c>
      <c r="P573" s="6">
        <f t="shared" ca="1" si="25"/>
        <v>45876</v>
      </c>
      <c r="Q573" s="7" t="str">
        <f t="shared" ca="1" si="26"/>
        <v>1 ano(s)</v>
      </c>
      <c r="R573" s="9">
        <f ca="1">IFERROR(_xlfn.DAYS(Tabela27271516583029313531213[[#This Row],[DIA HOJE]],Tabela27271516583029313531213[[#This Row],[Data Última Compra]]),"0")</f>
        <v>16</v>
      </c>
      <c r="S573" s="8" t="str">
        <f>IF(OR(J573="-",J573=0),"NUNCA COMPROU",
IF(AND(J573&gt;=1,J573&lt;=30),"&lt;=30 DIAS",
IF(AND(J573&gt;=1,J573&lt;=45),"45 DIAS",
IF(AND(J573&gt;=1,J573&lt;=60),"60 DIAS",
IF(AND(J573&gt;=1,J573&lt;=90),"90 DIAS",
"ACIMA DE 90 DIAS")))))</f>
        <v>ACIMA DE 90 DIAS</v>
      </c>
      <c r="T573" s="9" t="str">
        <f>UPPER(TEXT(Tabela27271516583029313531213[[#This Row],[Data de Cadastro]],"MMMM"))</f>
        <v>JULHO</v>
      </c>
      <c r="U573" s="9" t="str">
        <f>UPPER(TEXT(Tabela27271516583029313531213[[#This Row],[Data de Cadastro]],"AAAA"))</f>
        <v>2024</v>
      </c>
      <c r="V573" s="9" t="str">
        <f>UPPER(TEXT(Tabela27271516583029313531213[[#This Row],[Data Última Compra]],"MMM/AAA"))</f>
        <v>JUL/2025</v>
      </c>
    </row>
    <row r="574" spans="1:22" x14ac:dyDescent="0.25">
      <c r="A574" s="3">
        <f t="shared" si="24"/>
        <v>2</v>
      </c>
      <c r="B574" s="3" t="s">
        <v>3972</v>
      </c>
      <c r="C574" s="4" t="s">
        <v>2849</v>
      </c>
      <c r="D574" s="4">
        <v>1101839</v>
      </c>
      <c r="E574" s="4" t="s">
        <v>1113</v>
      </c>
      <c r="F574" s="4" t="s">
        <v>17</v>
      </c>
      <c r="G574" s="4" t="s">
        <v>18</v>
      </c>
      <c r="H574" s="4" t="s">
        <v>3434</v>
      </c>
      <c r="I574" s="4" t="s">
        <v>1114</v>
      </c>
      <c r="J574" s="4" t="s">
        <v>104</v>
      </c>
      <c r="K574" s="28" t="s">
        <v>25</v>
      </c>
      <c r="L574" s="28">
        <v>13</v>
      </c>
      <c r="M574" s="4">
        <v>2</v>
      </c>
      <c r="N574" s="5">
        <v>45475</v>
      </c>
      <c r="O574" s="10">
        <v>45856</v>
      </c>
      <c r="P574" s="6">
        <f t="shared" ca="1" si="25"/>
        <v>45876</v>
      </c>
      <c r="Q574" s="7" t="str">
        <f t="shared" ca="1" si="26"/>
        <v>1 ano(s)</v>
      </c>
      <c r="R574" s="9">
        <f ca="1">IFERROR(_xlfn.DAYS(Tabela27271516583029313531213[[#This Row],[DIA HOJE]],Tabela27271516583029313531213[[#This Row],[Data Última Compra]]),"0")</f>
        <v>20</v>
      </c>
      <c r="S574" s="8" t="str">
        <f>IF(OR(J574="-",J574=0),"NUNCA COMPROU",
IF(AND(J574&gt;=1,J574&lt;=30),"&lt;=30 DIAS",
IF(AND(J574&gt;=1,J574&lt;=45),"45 DIAS",
IF(AND(J574&gt;=1,J574&lt;=60),"60 DIAS",
IF(AND(J574&gt;=1,J574&lt;=90),"90 DIAS",
"ACIMA DE 90 DIAS")))))</f>
        <v>ACIMA DE 90 DIAS</v>
      </c>
      <c r="T574" s="9" t="str">
        <f>UPPER(TEXT(Tabela27271516583029313531213[[#This Row],[Data de Cadastro]],"MMMM"))</f>
        <v>JULHO</v>
      </c>
      <c r="U574" s="9" t="str">
        <f>UPPER(TEXT(Tabela27271516583029313531213[[#This Row],[Data de Cadastro]],"AAAA"))</f>
        <v>2024</v>
      </c>
      <c r="V574" s="9" t="str">
        <f>UPPER(TEXT(Tabela27271516583029313531213[[#This Row],[Data Última Compra]],"MMM/AAA"))</f>
        <v>JUL/2025</v>
      </c>
    </row>
    <row r="575" spans="1:22" x14ac:dyDescent="0.25">
      <c r="A575" s="3">
        <f t="shared" si="24"/>
        <v>1</v>
      </c>
      <c r="B575" s="3" t="s">
        <v>3972</v>
      </c>
      <c r="C575" s="4" t="s">
        <v>2853</v>
      </c>
      <c r="D575" s="4">
        <v>1103002</v>
      </c>
      <c r="E575" s="4" t="s">
        <v>1115</v>
      </c>
      <c r="F575" s="4" t="s">
        <v>17</v>
      </c>
      <c r="G575" s="4" t="s">
        <v>18</v>
      </c>
      <c r="H575" s="4" t="s">
        <v>3435</v>
      </c>
      <c r="I575" s="4" t="s">
        <v>1116</v>
      </c>
      <c r="J575" s="4" t="s">
        <v>36</v>
      </c>
      <c r="K575" s="28" t="s">
        <v>31</v>
      </c>
      <c r="L575" s="28">
        <v>72</v>
      </c>
      <c r="M575" s="4">
        <v>1</v>
      </c>
      <c r="N575" s="5">
        <v>45476</v>
      </c>
      <c r="O575" s="10">
        <v>45797</v>
      </c>
      <c r="P575" s="6">
        <f t="shared" ca="1" si="25"/>
        <v>45876</v>
      </c>
      <c r="Q575" s="7" t="str">
        <f t="shared" ca="1" si="26"/>
        <v>1 ano(s)</v>
      </c>
      <c r="R575" s="9">
        <f ca="1">IFERROR(_xlfn.DAYS(Tabela27271516583029313531213[[#This Row],[DIA HOJE]],Tabela27271516583029313531213[[#This Row],[Data Última Compra]]),"0")</f>
        <v>79</v>
      </c>
      <c r="S575" s="8" t="str">
        <f>IF(OR(J575="-",J575=0),"NUNCA COMPROU",
IF(AND(J575&gt;=1,J575&lt;=30),"&lt;=30 DIAS",
IF(AND(J575&gt;=1,J575&lt;=45),"45 DIAS",
IF(AND(J575&gt;=1,J575&lt;=60),"60 DIAS",
IF(AND(J575&gt;=1,J575&lt;=90),"90 DIAS",
"ACIMA DE 90 DIAS")))))</f>
        <v>ACIMA DE 90 DIAS</v>
      </c>
      <c r="T575" s="9" t="str">
        <f>UPPER(TEXT(Tabela27271516583029313531213[[#This Row],[Data de Cadastro]],"MMMM"))</f>
        <v>JULHO</v>
      </c>
      <c r="U575" s="9" t="str">
        <f>UPPER(TEXT(Tabela27271516583029313531213[[#This Row],[Data de Cadastro]],"AAAA"))</f>
        <v>2024</v>
      </c>
      <c r="V575" s="9" t="str">
        <f>UPPER(TEXT(Tabela27271516583029313531213[[#This Row],[Data Última Compra]],"MMM/AAA"))</f>
        <v>MAI/2025</v>
      </c>
    </row>
    <row r="576" spans="1:22" x14ac:dyDescent="0.25">
      <c r="A576" s="3">
        <f t="shared" si="24"/>
        <v>0</v>
      </c>
      <c r="B576" s="3" t="s">
        <v>3972</v>
      </c>
      <c r="C576" s="12" t="s">
        <v>2847</v>
      </c>
      <c r="D576" s="12">
        <v>1104114</v>
      </c>
      <c r="E576" s="12" t="s">
        <v>1117</v>
      </c>
      <c r="F576" s="12" t="s">
        <v>17</v>
      </c>
      <c r="G576" s="12" t="s">
        <v>18</v>
      </c>
      <c r="H576" s="12" t="s">
        <v>3436</v>
      </c>
      <c r="I576" s="13" t="s">
        <v>381</v>
      </c>
      <c r="J576" s="4" t="s">
        <v>24</v>
      </c>
      <c r="K576" s="28" t="s">
        <v>25</v>
      </c>
      <c r="L576" s="28">
        <v>391</v>
      </c>
      <c r="M576" s="12">
        <v>0</v>
      </c>
      <c r="N576" s="14">
        <v>45477</v>
      </c>
      <c r="O576" s="10">
        <v>45478</v>
      </c>
      <c r="P576" s="6">
        <f t="shared" ca="1" si="25"/>
        <v>45876</v>
      </c>
      <c r="Q576" s="7" t="str">
        <f t="shared" ca="1" si="26"/>
        <v>1 ano(s)</v>
      </c>
      <c r="R576" s="9">
        <f ca="1">IFERROR(_xlfn.DAYS(Tabela27271516583029313531213[[#This Row],[DIA HOJE]],Tabela27271516583029313531213[[#This Row],[Data Última Compra]]),"0")</f>
        <v>398</v>
      </c>
      <c r="S576" s="8" t="str">
        <f>IF(OR(J576="-",J576=0),"NUNCA COMPROU",
IF(AND(J576&gt;=1,J576&lt;=30),"&lt;=30 DIAS",
IF(AND(J576&gt;=1,J576&lt;=45),"45 DIAS",
IF(AND(J576&gt;=1,J576&lt;=60),"60 DIAS",
IF(AND(J576&gt;=1,J576&lt;=90),"90 DIAS",
"ACIMA DE 90 DIAS")))))</f>
        <v>ACIMA DE 90 DIAS</v>
      </c>
      <c r="T576" s="9" t="str">
        <f>UPPER(TEXT(Tabela27271516583029313531213[[#This Row],[Data de Cadastro]],"MMMM"))</f>
        <v>JULHO</v>
      </c>
      <c r="U576" s="9" t="str">
        <f>UPPER(TEXT(Tabela27271516583029313531213[[#This Row],[Data de Cadastro]],"AAAA"))</f>
        <v>2024</v>
      </c>
      <c r="V576" s="9" t="str">
        <f>UPPER(TEXT(Tabela27271516583029313531213[[#This Row],[Data Última Compra]],"MMM/AAA"))</f>
        <v>JUL/2024</v>
      </c>
    </row>
    <row r="577" spans="1:22" x14ac:dyDescent="0.25">
      <c r="A577" s="3">
        <f t="shared" si="24"/>
        <v>2</v>
      </c>
      <c r="B577" s="3" t="s">
        <v>3972</v>
      </c>
      <c r="C577" s="12" t="s">
        <v>2853</v>
      </c>
      <c r="D577" s="12">
        <v>1105550</v>
      </c>
      <c r="E577" s="12" t="s">
        <v>1118</v>
      </c>
      <c r="F577" s="12" t="s">
        <v>17</v>
      </c>
      <c r="G577" s="12" t="s">
        <v>18</v>
      </c>
      <c r="H577" s="12" t="s">
        <v>3437</v>
      </c>
      <c r="I577" s="13" t="s">
        <v>1119</v>
      </c>
      <c r="J577" s="4" t="s">
        <v>72</v>
      </c>
      <c r="K577" s="28" t="s">
        <v>73</v>
      </c>
      <c r="L577" s="28">
        <v>77</v>
      </c>
      <c r="M577" s="12">
        <v>2</v>
      </c>
      <c r="N577" s="14">
        <v>45478</v>
      </c>
      <c r="O577" s="10">
        <v>45792</v>
      </c>
      <c r="P577" s="6">
        <f t="shared" ca="1" si="25"/>
        <v>45876</v>
      </c>
      <c r="Q577" s="7" t="str">
        <f t="shared" ca="1" si="26"/>
        <v>1 ano(s)</v>
      </c>
      <c r="R577" s="9">
        <f ca="1">IFERROR(_xlfn.DAYS(Tabela27271516583029313531213[[#This Row],[DIA HOJE]],Tabela27271516583029313531213[[#This Row],[Data Última Compra]]),"0")</f>
        <v>84</v>
      </c>
      <c r="S577" s="8" t="str">
        <f>IF(OR(J577="-",J577=0),"NUNCA COMPROU",
IF(AND(J577&gt;=1,J577&lt;=30),"&lt;=30 DIAS",
IF(AND(J577&gt;=1,J577&lt;=45),"45 DIAS",
IF(AND(J577&gt;=1,J577&lt;=60),"60 DIAS",
IF(AND(J577&gt;=1,J577&lt;=90),"90 DIAS",
"ACIMA DE 90 DIAS")))))</f>
        <v>ACIMA DE 90 DIAS</v>
      </c>
      <c r="T577" s="9" t="str">
        <f>UPPER(TEXT(Tabela27271516583029313531213[[#This Row],[Data de Cadastro]],"MMMM"))</f>
        <v>JULHO</v>
      </c>
      <c r="U577" s="9" t="str">
        <f>UPPER(TEXT(Tabela27271516583029313531213[[#This Row],[Data de Cadastro]],"AAAA"))</f>
        <v>2024</v>
      </c>
      <c r="V577" s="9" t="str">
        <f>UPPER(TEXT(Tabela27271516583029313531213[[#This Row],[Data Última Compra]],"MMM/AAA"))</f>
        <v>MAI/2025</v>
      </c>
    </row>
    <row r="578" spans="1:22" x14ac:dyDescent="0.25">
      <c r="A578" s="3">
        <f t="shared" ref="A578:A641" si="27">IF(M578&gt;=3,"&gt;=3",M578)</f>
        <v>0</v>
      </c>
      <c r="B578" s="3" t="s">
        <v>3972</v>
      </c>
      <c r="C578" s="12" t="s">
        <v>2847</v>
      </c>
      <c r="D578" s="12">
        <v>1110704</v>
      </c>
      <c r="E578" s="12" t="s">
        <v>1120</v>
      </c>
      <c r="F578" s="12" t="s">
        <v>17</v>
      </c>
      <c r="G578" s="12" t="s">
        <v>18</v>
      </c>
      <c r="H578" s="12" t="s">
        <v>3438</v>
      </c>
      <c r="I578" s="13" t="s">
        <v>731</v>
      </c>
      <c r="J578" s="4" t="s">
        <v>40</v>
      </c>
      <c r="K578" s="28" t="s">
        <v>31</v>
      </c>
      <c r="L578" s="28">
        <v>129</v>
      </c>
      <c r="M578" s="12">
        <v>0</v>
      </c>
      <c r="N578" s="14">
        <v>45481</v>
      </c>
      <c r="O578" s="10">
        <v>45740</v>
      </c>
      <c r="P578" s="6">
        <f t="shared" ref="P578:P641" ca="1" si="28">TODAY()</f>
        <v>45876</v>
      </c>
      <c r="Q578" s="7" t="str">
        <f t="shared" ref="Q578:Q641" ca="1" si="29">IF(_xlfn.DAYS(P578,N578) = 0, "Abriu a menos de 1 semana",
IF(_xlfn.DAYS(P578,N578) &lt; 360, "Menos de um ano",
ROUND(_xlfn.DAYS(P578,N578) / 360, 0) &amp; " ano(s)"))</f>
        <v>1 ano(s)</v>
      </c>
      <c r="R578" s="9">
        <f ca="1">IFERROR(_xlfn.DAYS(Tabela27271516583029313531213[[#This Row],[DIA HOJE]],Tabela27271516583029313531213[[#This Row],[Data Última Compra]]),"0")</f>
        <v>136</v>
      </c>
      <c r="S578" s="8" t="str">
        <f>IF(OR(J578="-",J578=0),"NUNCA COMPROU",
IF(AND(J578&gt;=1,J578&lt;=30),"&lt;=30 DIAS",
IF(AND(J578&gt;=1,J578&lt;=45),"45 DIAS",
IF(AND(J578&gt;=1,J578&lt;=60),"60 DIAS",
IF(AND(J578&gt;=1,J578&lt;=90),"90 DIAS",
"ACIMA DE 90 DIAS")))))</f>
        <v>ACIMA DE 90 DIAS</v>
      </c>
      <c r="T578" s="9" t="str">
        <f>UPPER(TEXT(Tabela27271516583029313531213[[#This Row],[Data de Cadastro]],"MMMM"))</f>
        <v>JULHO</v>
      </c>
      <c r="U578" s="9" t="str">
        <f>UPPER(TEXT(Tabela27271516583029313531213[[#This Row],[Data de Cadastro]],"AAAA"))</f>
        <v>2024</v>
      </c>
      <c r="V578" s="9" t="str">
        <f>UPPER(TEXT(Tabela27271516583029313531213[[#This Row],[Data Última Compra]],"MMM/AAA"))</f>
        <v>MAR/2025</v>
      </c>
    </row>
    <row r="579" spans="1:22" x14ac:dyDescent="0.25">
      <c r="A579" s="3">
        <f t="shared" si="27"/>
        <v>1</v>
      </c>
      <c r="B579" s="3" t="s">
        <v>3972</v>
      </c>
      <c r="C579" s="12" t="s">
        <v>2853</v>
      </c>
      <c r="D579" s="12">
        <v>1110711</v>
      </c>
      <c r="E579" s="12" t="s">
        <v>1121</v>
      </c>
      <c r="F579" s="12" t="s">
        <v>17</v>
      </c>
      <c r="G579" s="12" t="s">
        <v>18</v>
      </c>
      <c r="H579" s="12" t="s">
        <v>3439</v>
      </c>
      <c r="I579" s="13" t="s">
        <v>138</v>
      </c>
      <c r="J579" s="4" t="s">
        <v>76</v>
      </c>
      <c r="K579" s="28" t="s">
        <v>77</v>
      </c>
      <c r="L579" s="28">
        <v>89</v>
      </c>
      <c r="M579" s="12">
        <v>1</v>
      </c>
      <c r="N579" s="14">
        <v>45481</v>
      </c>
      <c r="O579" s="10">
        <v>45780</v>
      </c>
      <c r="P579" s="6">
        <f t="shared" ca="1" si="28"/>
        <v>45876</v>
      </c>
      <c r="Q579" s="7" t="str">
        <f t="shared" ca="1" si="29"/>
        <v>1 ano(s)</v>
      </c>
      <c r="R579" s="9">
        <f ca="1">IFERROR(_xlfn.DAYS(Tabela27271516583029313531213[[#This Row],[DIA HOJE]],Tabela27271516583029313531213[[#This Row],[Data Última Compra]]),"0")</f>
        <v>96</v>
      </c>
      <c r="S579" s="8" t="str">
        <f>IF(OR(J579="-",J579=0),"NUNCA COMPROU",
IF(AND(J579&gt;=1,J579&lt;=30),"&lt;=30 DIAS",
IF(AND(J579&gt;=1,J579&lt;=45),"45 DIAS",
IF(AND(J579&gt;=1,J579&lt;=60),"60 DIAS",
IF(AND(J579&gt;=1,J579&lt;=90),"90 DIAS",
"ACIMA DE 90 DIAS")))))</f>
        <v>ACIMA DE 90 DIAS</v>
      </c>
      <c r="T579" s="9" t="str">
        <f>UPPER(TEXT(Tabela27271516583029313531213[[#This Row],[Data de Cadastro]],"MMMM"))</f>
        <v>JULHO</v>
      </c>
      <c r="U579" s="9" t="str">
        <f>UPPER(TEXT(Tabela27271516583029313531213[[#This Row],[Data de Cadastro]],"AAAA"))</f>
        <v>2024</v>
      </c>
      <c r="V579" s="9" t="str">
        <f>UPPER(TEXT(Tabela27271516583029313531213[[#This Row],[Data Última Compra]],"MMM/AAA"))</f>
        <v>MAI/2025</v>
      </c>
    </row>
    <row r="580" spans="1:22" x14ac:dyDescent="0.25">
      <c r="A580" s="3">
        <f t="shared" si="27"/>
        <v>0</v>
      </c>
      <c r="B580" s="3" t="s">
        <v>3972</v>
      </c>
      <c r="C580" s="12" t="s">
        <v>2847</v>
      </c>
      <c r="D580" s="12">
        <v>1111937</v>
      </c>
      <c r="E580" s="12" t="s">
        <v>1122</v>
      </c>
      <c r="F580" s="12" t="s">
        <v>17</v>
      </c>
      <c r="G580" s="12" t="s">
        <v>18</v>
      </c>
      <c r="H580" s="12" t="s">
        <v>3440</v>
      </c>
      <c r="I580" s="13" t="s">
        <v>1123</v>
      </c>
      <c r="J580" s="4" t="s">
        <v>30</v>
      </c>
      <c r="K580" s="28" t="s">
        <v>21</v>
      </c>
      <c r="L580" s="28">
        <v>232</v>
      </c>
      <c r="M580" s="12">
        <v>0</v>
      </c>
      <c r="N580" s="14">
        <v>45482</v>
      </c>
      <c r="O580" s="11">
        <v>45637</v>
      </c>
      <c r="P580" s="6">
        <f t="shared" ca="1" si="28"/>
        <v>45876</v>
      </c>
      <c r="Q580" s="7" t="str">
        <f t="shared" ca="1" si="29"/>
        <v>1 ano(s)</v>
      </c>
      <c r="R580" s="9">
        <f ca="1">IFERROR(_xlfn.DAYS(Tabela27271516583029313531213[[#This Row],[DIA HOJE]],Tabela27271516583029313531213[[#This Row],[Data Última Compra]]),"0")</f>
        <v>239</v>
      </c>
      <c r="S580" s="8" t="str">
        <f>IF(OR(J580="-",J580=0),"NUNCA COMPROU",
IF(AND(J580&gt;=1,J580&lt;=30),"&lt;=30 DIAS",
IF(AND(J580&gt;=1,J580&lt;=45),"45 DIAS",
IF(AND(J580&gt;=1,J580&lt;=60),"60 DIAS",
IF(AND(J580&gt;=1,J580&lt;=90),"90 DIAS",
"ACIMA DE 90 DIAS")))))</f>
        <v>ACIMA DE 90 DIAS</v>
      </c>
      <c r="T580" s="9" t="str">
        <f>UPPER(TEXT(Tabela27271516583029313531213[[#This Row],[Data de Cadastro]],"MMMM"))</f>
        <v>JULHO</v>
      </c>
      <c r="U580" s="9" t="str">
        <f>UPPER(TEXT(Tabela27271516583029313531213[[#This Row],[Data de Cadastro]],"AAAA"))</f>
        <v>2024</v>
      </c>
      <c r="V580" s="9" t="str">
        <f>UPPER(TEXT(Tabela27271516583029313531213[[#This Row],[Data Última Compra]],"MMM/AAA"))</f>
        <v>DEZ/2024</v>
      </c>
    </row>
    <row r="581" spans="1:22" x14ac:dyDescent="0.25">
      <c r="A581" s="3">
        <f t="shared" si="27"/>
        <v>0</v>
      </c>
      <c r="B581" s="3" t="s">
        <v>3972</v>
      </c>
      <c r="C581" s="12" t="s">
        <v>2847</v>
      </c>
      <c r="D581" s="12">
        <v>1113149</v>
      </c>
      <c r="E581" s="12" t="s">
        <v>1124</v>
      </c>
      <c r="F581" s="12" t="s">
        <v>17</v>
      </c>
      <c r="G581" s="12" t="s">
        <v>18</v>
      </c>
      <c r="H581" s="12" t="s">
        <v>3441</v>
      </c>
      <c r="I581" s="13" t="s">
        <v>680</v>
      </c>
      <c r="J581" s="4" t="s">
        <v>417</v>
      </c>
      <c r="K581" s="28" t="s">
        <v>46</v>
      </c>
      <c r="L581" s="28">
        <v>235</v>
      </c>
      <c r="M581" s="12">
        <v>0</v>
      </c>
      <c r="N581" s="14">
        <v>45483</v>
      </c>
      <c r="O581" s="11">
        <v>45634</v>
      </c>
      <c r="P581" s="6">
        <f t="shared" ca="1" si="28"/>
        <v>45876</v>
      </c>
      <c r="Q581" s="7" t="str">
        <f t="shared" ca="1" si="29"/>
        <v>1 ano(s)</v>
      </c>
      <c r="R581" s="9">
        <f ca="1">IFERROR(_xlfn.DAYS(Tabela27271516583029313531213[[#This Row],[DIA HOJE]],Tabela27271516583029313531213[[#This Row],[Data Última Compra]]),"0")</f>
        <v>242</v>
      </c>
      <c r="S581" s="8" t="str">
        <f>IF(OR(J581="-",J581=0),"NUNCA COMPROU",
IF(AND(J581&gt;=1,J581&lt;=30),"&lt;=30 DIAS",
IF(AND(J581&gt;=1,J581&lt;=45),"45 DIAS",
IF(AND(J581&gt;=1,J581&lt;=60),"60 DIAS",
IF(AND(J581&gt;=1,J581&lt;=90),"90 DIAS",
"ACIMA DE 90 DIAS")))))</f>
        <v>ACIMA DE 90 DIAS</v>
      </c>
      <c r="T581" s="9" t="str">
        <f>UPPER(TEXT(Tabela27271516583029313531213[[#This Row],[Data de Cadastro]],"MMMM"))</f>
        <v>JULHO</v>
      </c>
      <c r="U581" s="9" t="str">
        <f>UPPER(TEXT(Tabela27271516583029313531213[[#This Row],[Data de Cadastro]],"AAAA"))</f>
        <v>2024</v>
      </c>
      <c r="V581" s="9" t="str">
        <f>UPPER(TEXT(Tabela27271516583029313531213[[#This Row],[Data Última Compra]],"MMM/AAA"))</f>
        <v>DEZ/2024</v>
      </c>
    </row>
    <row r="582" spans="1:22" x14ac:dyDescent="0.25">
      <c r="A582" s="3">
        <f t="shared" si="27"/>
        <v>0</v>
      </c>
      <c r="B582" s="3" t="s">
        <v>3972</v>
      </c>
      <c r="C582" s="12" t="s">
        <v>2847</v>
      </c>
      <c r="D582" s="12">
        <v>1114363</v>
      </c>
      <c r="E582" s="12" t="s">
        <v>1125</v>
      </c>
      <c r="F582" s="12" t="s">
        <v>55</v>
      </c>
      <c r="G582" s="12" t="s">
        <v>56</v>
      </c>
      <c r="H582" s="12" t="s">
        <v>3442</v>
      </c>
      <c r="I582" s="13" t="s">
        <v>1011</v>
      </c>
      <c r="J582" s="4" t="s">
        <v>30</v>
      </c>
      <c r="K582" s="28" t="s">
        <v>31</v>
      </c>
      <c r="L582" s="28">
        <v>381</v>
      </c>
      <c r="M582" s="12">
        <v>0</v>
      </c>
      <c r="N582" s="14">
        <v>45484</v>
      </c>
      <c r="O582" s="11">
        <v>45488</v>
      </c>
      <c r="P582" s="6">
        <f t="shared" ca="1" si="28"/>
        <v>45876</v>
      </c>
      <c r="Q582" s="7" t="str">
        <f t="shared" ca="1" si="29"/>
        <v>1 ano(s)</v>
      </c>
      <c r="R582" s="9">
        <f ca="1">IFERROR(_xlfn.DAYS(Tabela27271516583029313531213[[#This Row],[DIA HOJE]],Tabela27271516583029313531213[[#This Row],[Data Última Compra]]),"0")</f>
        <v>388</v>
      </c>
      <c r="S582" s="8" t="str">
        <f>IF(OR(J582="-",J582=0),"NUNCA COMPROU",
IF(AND(J582&gt;=1,J582&lt;=30),"&lt;=30 DIAS",
IF(AND(J582&gt;=1,J582&lt;=45),"45 DIAS",
IF(AND(J582&gt;=1,J582&lt;=60),"60 DIAS",
IF(AND(J582&gt;=1,J582&lt;=90),"90 DIAS",
"ACIMA DE 90 DIAS")))))</f>
        <v>ACIMA DE 90 DIAS</v>
      </c>
      <c r="T582" s="9" t="str">
        <f>UPPER(TEXT(Tabela27271516583029313531213[[#This Row],[Data de Cadastro]],"MMMM"))</f>
        <v>JULHO</v>
      </c>
      <c r="U582" s="9" t="str">
        <f>UPPER(TEXT(Tabela27271516583029313531213[[#This Row],[Data de Cadastro]],"AAAA"))</f>
        <v>2024</v>
      </c>
      <c r="V582" s="9" t="str">
        <f>UPPER(TEXT(Tabela27271516583029313531213[[#This Row],[Data Última Compra]],"MMM/AAA"))</f>
        <v>JUL/2024</v>
      </c>
    </row>
    <row r="583" spans="1:22" x14ac:dyDescent="0.25">
      <c r="A583" s="3">
        <f t="shared" si="27"/>
        <v>0</v>
      </c>
      <c r="B583" s="3" t="s">
        <v>3972</v>
      </c>
      <c r="C583" s="12" t="s">
        <v>2847</v>
      </c>
      <c r="D583" s="12">
        <v>1115666</v>
      </c>
      <c r="E583" s="12" t="s">
        <v>1126</v>
      </c>
      <c r="F583" s="12" t="s">
        <v>17</v>
      </c>
      <c r="G583" s="12" t="s">
        <v>18</v>
      </c>
      <c r="H583" s="12" t="s">
        <v>3443</v>
      </c>
      <c r="I583" s="13" t="s">
        <v>1127</v>
      </c>
      <c r="J583" s="4" t="s">
        <v>40</v>
      </c>
      <c r="K583" s="28" t="s">
        <v>59</v>
      </c>
      <c r="L583" s="28">
        <v>380</v>
      </c>
      <c r="M583" s="12">
        <v>0</v>
      </c>
      <c r="N583" s="14">
        <v>45485</v>
      </c>
      <c r="O583" s="11">
        <v>45489</v>
      </c>
      <c r="P583" s="6">
        <f t="shared" ca="1" si="28"/>
        <v>45876</v>
      </c>
      <c r="Q583" s="7" t="str">
        <f t="shared" ca="1" si="29"/>
        <v>1 ano(s)</v>
      </c>
      <c r="R583" s="9">
        <f ca="1">IFERROR(_xlfn.DAYS(Tabela27271516583029313531213[[#This Row],[DIA HOJE]],Tabela27271516583029313531213[[#This Row],[Data Última Compra]]),"0")</f>
        <v>387</v>
      </c>
      <c r="S583" s="8" t="str">
        <f>IF(OR(J583="-",J583=0),"NUNCA COMPROU",
IF(AND(J583&gt;=1,J583&lt;=30),"&lt;=30 DIAS",
IF(AND(J583&gt;=1,J583&lt;=45),"45 DIAS",
IF(AND(J583&gt;=1,J583&lt;=60),"60 DIAS",
IF(AND(J583&gt;=1,J583&lt;=90),"90 DIAS",
"ACIMA DE 90 DIAS")))))</f>
        <v>ACIMA DE 90 DIAS</v>
      </c>
      <c r="T583" s="9" t="str">
        <f>UPPER(TEXT(Tabela27271516583029313531213[[#This Row],[Data de Cadastro]],"MMMM"))</f>
        <v>JULHO</v>
      </c>
      <c r="U583" s="9" t="str">
        <f>UPPER(TEXT(Tabela27271516583029313531213[[#This Row],[Data de Cadastro]],"AAAA"))</f>
        <v>2024</v>
      </c>
      <c r="V583" s="9" t="str">
        <f>UPPER(TEXT(Tabela27271516583029313531213[[#This Row],[Data Última Compra]],"MMM/AAA"))</f>
        <v>JUL/2024</v>
      </c>
    </row>
    <row r="584" spans="1:22" x14ac:dyDescent="0.25">
      <c r="A584" s="3">
        <f t="shared" si="27"/>
        <v>0</v>
      </c>
      <c r="B584" s="3" t="s">
        <v>3972</v>
      </c>
      <c r="C584" s="12" t="s">
        <v>2847</v>
      </c>
      <c r="D584" s="12">
        <v>1120091</v>
      </c>
      <c r="E584" s="12" t="s">
        <v>1128</v>
      </c>
      <c r="F584" s="12" t="s">
        <v>17</v>
      </c>
      <c r="G584" s="12" t="s">
        <v>18</v>
      </c>
      <c r="H584" s="12" t="s">
        <v>3444</v>
      </c>
      <c r="I584" s="13" t="s">
        <v>1123</v>
      </c>
      <c r="J584" s="4" t="s">
        <v>30</v>
      </c>
      <c r="K584" s="28" t="s">
        <v>21</v>
      </c>
      <c r="L584" s="28">
        <v>380</v>
      </c>
      <c r="M584" s="12">
        <v>0</v>
      </c>
      <c r="N584" s="14">
        <v>45488</v>
      </c>
      <c r="O584" s="11">
        <v>45489</v>
      </c>
      <c r="P584" s="6">
        <f t="shared" ca="1" si="28"/>
        <v>45876</v>
      </c>
      <c r="Q584" s="7" t="str">
        <f t="shared" ca="1" si="29"/>
        <v>1 ano(s)</v>
      </c>
      <c r="R584" s="9">
        <f ca="1">IFERROR(_xlfn.DAYS(Tabela27271516583029313531213[[#This Row],[DIA HOJE]],Tabela27271516583029313531213[[#This Row],[Data Última Compra]]),"0")</f>
        <v>387</v>
      </c>
      <c r="S584" s="8" t="str">
        <f>IF(OR(J584="-",J584=0),"NUNCA COMPROU",
IF(AND(J584&gt;=1,J584&lt;=30),"&lt;=30 DIAS",
IF(AND(J584&gt;=1,J584&lt;=45),"45 DIAS",
IF(AND(J584&gt;=1,J584&lt;=60),"60 DIAS",
IF(AND(J584&gt;=1,J584&lt;=90),"90 DIAS",
"ACIMA DE 90 DIAS")))))</f>
        <v>ACIMA DE 90 DIAS</v>
      </c>
      <c r="T584" s="9" t="str">
        <f>UPPER(TEXT(Tabela27271516583029313531213[[#This Row],[Data de Cadastro]],"MMMM"))</f>
        <v>JULHO</v>
      </c>
      <c r="U584" s="9" t="str">
        <f>UPPER(TEXT(Tabela27271516583029313531213[[#This Row],[Data de Cadastro]],"AAAA"))</f>
        <v>2024</v>
      </c>
      <c r="V584" s="9" t="str">
        <f>UPPER(TEXT(Tabela27271516583029313531213[[#This Row],[Data Última Compra]],"MMM/AAA"))</f>
        <v>JUL/2024</v>
      </c>
    </row>
    <row r="585" spans="1:22" x14ac:dyDescent="0.25">
      <c r="A585" s="3">
        <f t="shared" si="27"/>
        <v>1</v>
      </c>
      <c r="B585" s="3" t="s">
        <v>3972</v>
      </c>
      <c r="C585" s="12" t="s">
        <v>2857</v>
      </c>
      <c r="D585" s="12">
        <v>1121222</v>
      </c>
      <c r="E585" s="12" t="s">
        <v>1129</v>
      </c>
      <c r="F585" s="12" t="s">
        <v>17</v>
      </c>
      <c r="G585" s="12" t="s">
        <v>18</v>
      </c>
      <c r="H585" s="12" t="s">
        <v>3445</v>
      </c>
      <c r="I585" s="13" t="s">
        <v>1130</v>
      </c>
      <c r="J585" s="4" t="s">
        <v>36</v>
      </c>
      <c r="K585" s="28" t="s">
        <v>31</v>
      </c>
      <c r="L585" s="28">
        <v>44</v>
      </c>
      <c r="M585" s="12">
        <v>1</v>
      </c>
      <c r="N585" s="14">
        <v>45489</v>
      </c>
      <c r="O585" s="11">
        <v>45825</v>
      </c>
      <c r="P585" s="6">
        <f t="shared" ca="1" si="28"/>
        <v>45876</v>
      </c>
      <c r="Q585" s="7" t="str">
        <f t="shared" ca="1" si="29"/>
        <v>1 ano(s)</v>
      </c>
      <c r="R585" s="9">
        <f ca="1">IFERROR(_xlfn.DAYS(Tabela27271516583029313531213[[#This Row],[DIA HOJE]],Tabela27271516583029313531213[[#This Row],[Data Última Compra]]),"0")</f>
        <v>51</v>
      </c>
      <c r="S585" s="8" t="str">
        <f>IF(OR(J585="-",J585=0),"NUNCA COMPROU",
IF(AND(J585&gt;=1,J585&lt;=30),"&lt;=30 DIAS",
IF(AND(J585&gt;=1,J585&lt;=45),"45 DIAS",
IF(AND(J585&gt;=1,J585&lt;=60),"60 DIAS",
IF(AND(J585&gt;=1,J585&lt;=90),"90 DIAS",
"ACIMA DE 90 DIAS")))))</f>
        <v>ACIMA DE 90 DIAS</v>
      </c>
      <c r="T585" s="9" t="str">
        <f>UPPER(TEXT(Tabela27271516583029313531213[[#This Row],[Data de Cadastro]],"MMMM"))</f>
        <v>JULHO</v>
      </c>
      <c r="U585" s="9" t="str">
        <f>UPPER(TEXT(Tabela27271516583029313531213[[#This Row],[Data de Cadastro]],"AAAA"))</f>
        <v>2024</v>
      </c>
      <c r="V585" s="9" t="str">
        <f>UPPER(TEXT(Tabela27271516583029313531213[[#This Row],[Data Última Compra]],"MMM/AAA"))</f>
        <v>JUN/2025</v>
      </c>
    </row>
    <row r="586" spans="1:22" x14ac:dyDescent="0.25">
      <c r="A586" s="3">
        <f t="shared" si="27"/>
        <v>0</v>
      </c>
      <c r="B586" s="3" t="s">
        <v>3972</v>
      </c>
      <c r="C586" s="12" t="s">
        <v>2847</v>
      </c>
      <c r="D586" s="12">
        <v>1122445</v>
      </c>
      <c r="E586" s="12" t="s">
        <v>1131</v>
      </c>
      <c r="F586" s="12" t="s">
        <v>17</v>
      </c>
      <c r="G586" s="12" t="s">
        <v>18</v>
      </c>
      <c r="H586" s="12" t="s">
        <v>3446</v>
      </c>
      <c r="I586" s="13" t="s">
        <v>1132</v>
      </c>
      <c r="J586" s="4" t="s">
        <v>30</v>
      </c>
      <c r="K586" s="28" t="s">
        <v>21</v>
      </c>
      <c r="L586" s="28">
        <v>99</v>
      </c>
      <c r="M586" s="12">
        <v>0</v>
      </c>
      <c r="N586" s="14">
        <v>45490</v>
      </c>
      <c r="O586" s="11">
        <v>45770</v>
      </c>
      <c r="P586" s="6">
        <f t="shared" ca="1" si="28"/>
        <v>45876</v>
      </c>
      <c r="Q586" s="7" t="str">
        <f t="shared" ca="1" si="29"/>
        <v>1 ano(s)</v>
      </c>
      <c r="R586" s="9">
        <f ca="1">IFERROR(_xlfn.DAYS(Tabela27271516583029313531213[[#This Row],[DIA HOJE]],Tabela27271516583029313531213[[#This Row],[Data Última Compra]]),"0")</f>
        <v>106</v>
      </c>
      <c r="S586" s="8" t="str">
        <f>IF(OR(J586="-",J586=0),"NUNCA COMPROU",
IF(AND(J586&gt;=1,J586&lt;=30),"&lt;=30 DIAS",
IF(AND(J586&gt;=1,J586&lt;=45),"45 DIAS",
IF(AND(J586&gt;=1,J586&lt;=60),"60 DIAS",
IF(AND(J586&gt;=1,J586&lt;=90),"90 DIAS",
"ACIMA DE 90 DIAS")))))</f>
        <v>ACIMA DE 90 DIAS</v>
      </c>
      <c r="T586" s="9" t="str">
        <f>UPPER(TEXT(Tabela27271516583029313531213[[#This Row],[Data de Cadastro]],"MMMM"))</f>
        <v>JULHO</v>
      </c>
      <c r="U586" s="9" t="str">
        <f>UPPER(TEXT(Tabela27271516583029313531213[[#This Row],[Data de Cadastro]],"AAAA"))</f>
        <v>2024</v>
      </c>
      <c r="V586" s="9" t="str">
        <f>UPPER(TEXT(Tabela27271516583029313531213[[#This Row],[Data Última Compra]],"MMM/AAA"))</f>
        <v>ABR/2025</v>
      </c>
    </row>
    <row r="587" spans="1:22" x14ac:dyDescent="0.25">
      <c r="A587" s="3">
        <f t="shared" si="27"/>
        <v>1</v>
      </c>
      <c r="B587" s="3" t="s">
        <v>3972</v>
      </c>
      <c r="C587" s="12" t="s">
        <v>2849</v>
      </c>
      <c r="D587" s="12">
        <v>1122498</v>
      </c>
      <c r="E587" s="12" t="s">
        <v>1133</v>
      </c>
      <c r="F587" s="12" t="s">
        <v>17</v>
      </c>
      <c r="G587" s="12" t="s">
        <v>18</v>
      </c>
      <c r="H587" s="12" t="s">
        <v>3447</v>
      </c>
      <c r="I587" s="13" t="s">
        <v>1134</v>
      </c>
      <c r="J587" s="4" t="s">
        <v>40</v>
      </c>
      <c r="K587" s="28" t="s">
        <v>46</v>
      </c>
      <c r="L587" s="28">
        <v>14</v>
      </c>
      <c r="M587" s="12">
        <v>1</v>
      </c>
      <c r="N587" s="14">
        <v>45490</v>
      </c>
      <c r="O587" s="11">
        <v>45855</v>
      </c>
      <c r="P587" s="6">
        <f t="shared" ca="1" si="28"/>
        <v>45876</v>
      </c>
      <c r="Q587" s="7" t="str">
        <f t="shared" ca="1" si="29"/>
        <v>1 ano(s)</v>
      </c>
      <c r="R587" s="9">
        <f ca="1">IFERROR(_xlfn.DAYS(Tabela27271516583029313531213[[#This Row],[DIA HOJE]],Tabela27271516583029313531213[[#This Row],[Data Última Compra]]),"0")</f>
        <v>21</v>
      </c>
      <c r="S587" s="8" t="str">
        <f>IF(OR(J587="-",J587=0),"NUNCA COMPROU",
IF(AND(J587&gt;=1,J587&lt;=30),"&lt;=30 DIAS",
IF(AND(J587&gt;=1,J587&lt;=45),"45 DIAS",
IF(AND(J587&gt;=1,J587&lt;=60),"60 DIAS",
IF(AND(J587&gt;=1,J587&lt;=90),"90 DIAS",
"ACIMA DE 90 DIAS")))))</f>
        <v>ACIMA DE 90 DIAS</v>
      </c>
      <c r="T587" s="9" t="str">
        <f>UPPER(TEXT(Tabela27271516583029313531213[[#This Row],[Data de Cadastro]],"MMMM"))</f>
        <v>JULHO</v>
      </c>
      <c r="U587" s="9" t="str">
        <f>UPPER(TEXT(Tabela27271516583029313531213[[#This Row],[Data de Cadastro]],"AAAA"))</f>
        <v>2024</v>
      </c>
      <c r="V587" s="9" t="str">
        <f>UPPER(TEXT(Tabela27271516583029313531213[[#This Row],[Data Última Compra]],"MMM/AAA"))</f>
        <v>JUL/2025</v>
      </c>
    </row>
    <row r="588" spans="1:22" x14ac:dyDescent="0.25">
      <c r="A588" s="3">
        <f t="shared" si="27"/>
        <v>0</v>
      </c>
      <c r="B588" s="3" t="s">
        <v>3972</v>
      </c>
      <c r="C588" s="12" t="s">
        <v>2847</v>
      </c>
      <c r="D588" s="12">
        <v>1124889</v>
      </c>
      <c r="E588" s="12" t="s">
        <v>1135</v>
      </c>
      <c r="F588" s="12" t="s">
        <v>17</v>
      </c>
      <c r="G588" s="12" t="s">
        <v>18</v>
      </c>
      <c r="H588" s="12" t="s">
        <v>3448</v>
      </c>
      <c r="I588" s="13" t="s">
        <v>1136</v>
      </c>
      <c r="J588" s="4" t="s">
        <v>24</v>
      </c>
      <c r="K588" s="28" t="s">
        <v>25</v>
      </c>
      <c r="L588" s="28">
        <v>373</v>
      </c>
      <c r="M588" s="12">
        <v>0</v>
      </c>
      <c r="N588" s="14">
        <v>45492</v>
      </c>
      <c r="O588" s="11">
        <v>45496</v>
      </c>
      <c r="P588" s="6">
        <f t="shared" ca="1" si="28"/>
        <v>45876</v>
      </c>
      <c r="Q588" s="7" t="str">
        <f t="shared" ca="1" si="29"/>
        <v>1 ano(s)</v>
      </c>
      <c r="R588" s="9">
        <f ca="1">IFERROR(_xlfn.DAYS(Tabela27271516583029313531213[[#This Row],[DIA HOJE]],Tabela27271516583029313531213[[#This Row],[Data Última Compra]]),"0")</f>
        <v>380</v>
      </c>
      <c r="S588" s="8" t="str">
        <f>IF(OR(J588="-",J588=0),"NUNCA COMPROU",
IF(AND(J588&gt;=1,J588&lt;=30),"&lt;=30 DIAS",
IF(AND(J588&gt;=1,J588&lt;=45),"45 DIAS",
IF(AND(J588&gt;=1,J588&lt;=60),"60 DIAS",
IF(AND(J588&gt;=1,J588&lt;=90),"90 DIAS",
"ACIMA DE 90 DIAS")))))</f>
        <v>ACIMA DE 90 DIAS</v>
      </c>
      <c r="T588" s="9" t="str">
        <f>UPPER(TEXT(Tabela27271516583029313531213[[#This Row],[Data de Cadastro]],"MMMM"))</f>
        <v>JULHO</v>
      </c>
      <c r="U588" s="9" t="str">
        <f>UPPER(TEXT(Tabela27271516583029313531213[[#This Row],[Data de Cadastro]],"AAAA"))</f>
        <v>2024</v>
      </c>
      <c r="V588" s="9" t="str">
        <f>UPPER(TEXT(Tabela27271516583029313531213[[#This Row],[Data Última Compra]],"MMM/AAA"))</f>
        <v>JUL/2024</v>
      </c>
    </row>
    <row r="589" spans="1:22" x14ac:dyDescent="0.25">
      <c r="A589" s="3" t="str">
        <f t="shared" si="27"/>
        <v>&gt;=3</v>
      </c>
      <c r="B589" s="3" t="s">
        <v>3972</v>
      </c>
      <c r="C589" s="12" t="s">
        <v>2849</v>
      </c>
      <c r="D589" s="12">
        <v>1124891</v>
      </c>
      <c r="E589" s="12" t="s">
        <v>1138</v>
      </c>
      <c r="F589" s="12" t="s">
        <v>17</v>
      </c>
      <c r="G589" s="12" t="s">
        <v>18</v>
      </c>
      <c r="H589" s="12" t="s">
        <v>3449</v>
      </c>
      <c r="I589" s="13" t="s">
        <v>276</v>
      </c>
      <c r="J589" s="4" t="s">
        <v>40</v>
      </c>
      <c r="K589" s="28" t="s">
        <v>73</v>
      </c>
      <c r="L589" s="28">
        <v>1</v>
      </c>
      <c r="M589" s="12">
        <v>5</v>
      </c>
      <c r="N589" s="14">
        <v>45492</v>
      </c>
      <c r="O589" s="11">
        <v>45868</v>
      </c>
      <c r="P589" s="6">
        <f t="shared" ca="1" si="28"/>
        <v>45876</v>
      </c>
      <c r="Q589" s="7" t="str">
        <f t="shared" ca="1" si="29"/>
        <v>1 ano(s)</v>
      </c>
      <c r="R589" s="9">
        <f ca="1">IFERROR(_xlfn.DAYS(Tabela27271516583029313531213[[#This Row],[DIA HOJE]],Tabela27271516583029313531213[[#This Row],[Data Última Compra]]),"0")</f>
        <v>8</v>
      </c>
      <c r="S589" s="8" t="str">
        <f>IF(OR(J589="-",J589=0),"NUNCA COMPROU",
IF(AND(J589&gt;=1,J589&lt;=30),"&lt;=30 DIAS",
IF(AND(J589&gt;=1,J589&lt;=45),"45 DIAS",
IF(AND(J589&gt;=1,J589&lt;=60),"60 DIAS",
IF(AND(J589&gt;=1,J589&lt;=90),"90 DIAS",
"ACIMA DE 90 DIAS")))))</f>
        <v>ACIMA DE 90 DIAS</v>
      </c>
      <c r="T589" s="9" t="str">
        <f>UPPER(TEXT(Tabela27271516583029313531213[[#This Row],[Data de Cadastro]],"MMMM"))</f>
        <v>JULHO</v>
      </c>
      <c r="U589" s="9" t="str">
        <f>UPPER(TEXT(Tabela27271516583029313531213[[#This Row],[Data de Cadastro]],"AAAA"))</f>
        <v>2024</v>
      </c>
      <c r="V589" s="9" t="str">
        <f>UPPER(TEXT(Tabela27271516583029313531213[[#This Row],[Data Última Compra]],"MMM/AAA"))</f>
        <v>JUL/2025</v>
      </c>
    </row>
    <row r="590" spans="1:22" x14ac:dyDescent="0.25">
      <c r="A590" s="3">
        <f t="shared" si="27"/>
        <v>0</v>
      </c>
      <c r="B590" s="3" t="s">
        <v>3972</v>
      </c>
      <c r="C590" s="12" t="s">
        <v>2847</v>
      </c>
      <c r="D590" s="12">
        <v>1124893</v>
      </c>
      <c r="E590" s="12" t="s">
        <v>1139</v>
      </c>
      <c r="F590" s="12" t="s">
        <v>17</v>
      </c>
      <c r="G590" s="12" t="s">
        <v>18</v>
      </c>
      <c r="H590" s="12" t="s">
        <v>3450</v>
      </c>
      <c r="I590" s="13" t="s">
        <v>1140</v>
      </c>
      <c r="J590" s="4" t="s">
        <v>40</v>
      </c>
      <c r="K590" s="28" t="s">
        <v>46</v>
      </c>
      <c r="L590" s="28">
        <v>213</v>
      </c>
      <c r="M590" s="12">
        <v>0</v>
      </c>
      <c r="N590" s="14">
        <v>45492</v>
      </c>
      <c r="O590" s="11">
        <v>45656</v>
      </c>
      <c r="P590" s="6">
        <f t="shared" ca="1" si="28"/>
        <v>45876</v>
      </c>
      <c r="Q590" s="7" t="str">
        <f t="shared" ca="1" si="29"/>
        <v>1 ano(s)</v>
      </c>
      <c r="R590" s="9">
        <f ca="1">IFERROR(_xlfn.DAYS(Tabela27271516583029313531213[[#This Row],[DIA HOJE]],Tabela27271516583029313531213[[#This Row],[Data Última Compra]]),"0")</f>
        <v>220</v>
      </c>
      <c r="S590" s="8" t="str">
        <f>IF(OR(J590="-",J590=0),"NUNCA COMPROU",
IF(AND(J590&gt;=1,J590&lt;=30),"&lt;=30 DIAS",
IF(AND(J590&gt;=1,J590&lt;=45),"45 DIAS",
IF(AND(J590&gt;=1,J590&lt;=60),"60 DIAS",
IF(AND(J590&gt;=1,J590&lt;=90),"90 DIAS",
"ACIMA DE 90 DIAS")))))</f>
        <v>ACIMA DE 90 DIAS</v>
      </c>
      <c r="T590" s="9" t="str">
        <f>UPPER(TEXT(Tabela27271516583029313531213[[#This Row],[Data de Cadastro]],"MMMM"))</f>
        <v>JULHO</v>
      </c>
      <c r="U590" s="9" t="str">
        <f>UPPER(TEXT(Tabela27271516583029313531213[[#This Row],[Data de Cadastro]],"AAAA"))</f>
        <v>2024</v>
      </c>
      <c r="V590" s="9" t="str">
        <f>UPPER(TEXT(Tabela27271516583029313531213[[#This Row],[Data Última Compra]],"MMM/AAA"))</f>
        <v>DEZ/2024</v>
      </c>
    </row>
    <row r="591" spans="1:22" x14ac:dyDescent="0.25">
      <c r="A591" s="3">
        <f t="shared" si="27"/>
        <v>0</v>
      </c>
      <c r="B591" s="3" t="s">
        <v>3972</v>
      </c>
      <c r="C591" s="12" t="s">
        <v>2847</v>
      </c>
      <c r="D591" s="12">
        <v>1130934</v>
      </c>
      <c r="E591" s="12" t="s">
        <v>1141</v>
      </c>
      <c r="F591" s="12" t="s">
        <v>17</v>
      </c>
      <c r="G591" s="12" t="s">
        <v>18</v>
      </c>
      <c r="H591" s="12" t="s">
        <v>3451</v>
      </c>
      <c r="I591" s="13" t="s">
        <v>1142</v>
      </c>
      <c r="J591" s="4" t="s">
        <v>40</v>
      </c>
      <c r="K591" s="28" t="s">
        <v>21</v>
      </c>
      <c r="L591" s="28">
        <v>371</v>
      </c>
      <c r="M591" s="12">
        <v>0</v>
      </c>
      <c r="N591" s="14">
        <v>45497</v>
      </c>
      <c r="O591" s="11">
        <v>45498</v>
      </c>
      <c r="P591" s="6">
        <f t="shared" ca="1" si="28"/>
        <v>45876</v>
      </c>
      <c r="Q591" s="7" t="str">
        <f t="shared" ca="1" si="29"/>
        <v>1 ano(s)</v>
      </c>
      <c r="R591" s="9">
        <f ca="1">IFERROR(_xlfn.DAYS(Tabela27271516583029313531213[[#This Row],[DIA HOJE]],Tabela27271516583029313531213[[#This Row],[Data Última Compra]]),"0")</f>
        <v>378</v>
      </c>
      <c r="S591" s="8" t="str">
        <f>IF(OR(J591="-",J591=0),"NUNCA COMPROU",
IF(AND(J591&gt;=1,J591&lt;=30),"&lt;=30 DIAS",
IF(AND(J591&gt;=1,J591&lt;=45),"45 DIAS",
IF(AND(J591&gt;=1,J591&lt;=60),"60 DIAS",
IF(AND(J591&gt;=1,J591&lt;=90),"90 DIAS",
"ACIMA DE 90 DIAS")))))</f>
        <v>ACIMA DE 90 DIAS</v>
      </c>
      <c r="T591" s="9" t="str">
        <f>UPPER(TEXT(Tabela27271516583029313531213[[#This Row],[Data de Cadastro]],"MMMM"))</f>
        <v>JULHO</v>
      </c>
      <c r="U591" s="9" t="str">
        <f>UPPER(TEXT(Tabela27271516583029313531213[[#This Row],[Data de Cadastro]],"AAAA"))</f>
        <v>2024</v>
      </c>
      <c r="V591" s="9" t="str">
        <f>UPPER(TEXT(Tabela27271516583029313531213[[#This Row],[Data Última Compra]],"MMM/AAA"))</f>
        <v>JUL/2024</v>
      </c>
    </row>
    <row r="592" spans="1:22" x14ac:dyDescent="0.25">
      <c r="A592" s="3">
        <f t="shared" si="27"/>
        <v>0</v>
      </c>
      <c r="B592" s="3" t="s">
        <v>3972</v>
      </c>
      <c r="C592" s="12" t="s">
        <v>2847</v>
      </c>
      <c r="D592" s="12">
        <v>1130935</v>
      </c>
      <c r="E592" s="12" t="s">
        <v>1143</v>
      </c>
      <c r="F592" s="12" t="s">
        <v>17</v>
      </c>
      <c r="G592" s="12" t="s">
        <v>18</v>
      </c>
      <c r="H592" s="12" t="s">
        <v>3452</v>
      </c>
      <c r="I592" s="13" t="s">
        <v>1144</v>
      </c>
      <c r="J592" s="4" t="s">
        <v>72</v>
      </c>
      <c r="K592" s="28" t="s">
        <v>73</v>
      </c>
      <c r="L592" s="28">
        <v>371</v>
      </c>
      <c r="M592" s="12">
        <v>0</v>
      </c>
      <c r="N592" s="14">
        <v>45497</v>
      </c>
      <c r="O592" s="11">
        <v>45498</v>
      </c>
      <c r="P592" s="6">
        <f t="shared" ca="1" si="28"/>
        <v>45876</v>
      </c>
      <c r="Q592" s="7" t="str">
        <f t="shared" ca="1" si="29"/>
        <v>1 ano(s)</v>
      </c>
      <c r="R592" s="9">
        <f ca="1">IFERROR(_xlfn.DAYS(Tabela27271516583029313531213[[#This Row],[DIA HOJE]],Tabela27271516583029313531213[[#This Row],[Data Última Compra]]),"0")</f>
        <v>378</v>
      </c>
      <c r="S592" s="8" t="str">
        <f>IF(OR(J592="-",J592=0),"NUNCA COMPROU",
IF(AND(J592&gt;=1,J592&lt;=30),"&lt;=30 DIAS",
IF(AND(J592&gt;=1,J592&lt;=45),"45 DIAS",
IF(AND(J592&gt;=1,J592&lt;=60),"60 DIAS",
IF(AND(J592&gt;=1,J592&lt;=90),"90 DIAS",
"ACIMA DE 90 DIAS")))))</f>
        <v>ACIMA DE 90 DIAS</v>
      </c>
      <c r="T592" s="9" t="str">
        <f>UPPER(TEXT(Tabela27271516583029313531213[[#This Row],[Data de Cadastro]],"MMMM"))</f>
        <v>JULHO</v>
      </c>
      <c r="U592" s="9" t="str">
        <f>UPPER(TEXT(Tabela27271516583029313531213[[#This Row],[Data de Cadastro]],"AAAA"))</f>
        <v>2024</v>
      </c>
      <c r="V592" s="9" t="str">
        <f>UPPER(TEXT(Tabela27271516583029313531213[[#This Row],[Data Última Compra]],"MMM/AAA"))</f>
        <v>JUL/2024</v>
      </c>
    </row>
    <row r="593" spans="1:22" x14ac:dyDescent="0.25">
      <c r="A593" s="3">
        <f t="shared" si="27"/>
        <v>0</v>
      </c>
      <c r="B593" s="3" t="s">
        <v>3972</v>
      </c>
      <c r="C593" s="12" t="s">
        <v>6416</v>
      </c>
      <c r="D593" s="12">
        <v>1131849</v>
      </c>
      <c r="E593" s="12" t="s">
        <v>1145</v>
      </c>
      <c r="F593" s="12" t="s">
        <v>17</v>
      </c>
      <c r="G593" s="12" t="s">
        <v>18</v>
      </c>
      <c r="H593" s="12" t="s">
        <v>3453</v>
      </c>
      <c r="I593" s="13" t="s">
        <v>1146</v>
      </c>
      <c r="J593" s="4" t="s">
        <v>45</v>
      </c>
      <c r="K593" s="28" t="s">
        <v>46</v>
      </c>
      <c r="L593" s="28">
        <v>0</v>
      </c>
      <c r="M593" s="12">
        <v>0</v>
      </c>
      <c r="N593" s="14">
        <v>45498</v>
      </c>
      <c r="O593" s="10" t="s">
        <v>6415</v>
      </c>
      <c r="P593" s="6">
        <f t="shared" ca="1" si="28"/>
        <v>45876</v>
      </c>
      <c r="Q593" s="7" t="str">
        <f t="shared" ca="1" si="29"/>
        <v>1 ano(s)</v>
      </c>
      <c r="R593" s="9" t="str">
        <f ca="1">IFERROR(_xlfn.DAYS(Tabela27271516583029313531213[[#This Row],[DIA HOJE]],Tabela27271516583029313531213[[#This Row],[Data Última Compra]]),"0")</f>
        <v>0</v>
      </c>
      <c r="S593" s="8" t="str">
        <f>IF(OR(J593="-",J593=0),"NUNCA COMPROU",
IF(AND(J593&gt;=1,J593&lt;=30),"&lt;=30 DIAS",
IF(AND(J593&gt;=1,J593&lt;=45),"45 DIAS",
IF(AND(J593&gt;=1,J593&lt;=60),"60 DIAS",
IF(AND(J593&gt;=1,J593&lt;=90),"90 DIAS",
"ACIMA DE 90 DIAS")))))</f>
        <v>ACIMA DE 90 DIAS</v>
      </c>
      <c r="T593" s="9" t="str">
        <f>UPPER(TEXT(Tabela27271516583029313531213[[#This Row],[Data de Cadastro]],"MMMM"))</f>
        <v>JULHO</v>
      </c>
      <c r="U593" s="9" t="str">
        <f>UPPER(TEXT(Tabela27271516583029313531213[[#This Row],[Data de Cadastro]],"AAAA"))</f>
        <v>2024</v>
      </c>
      <c r="V593" s="9" t="str">
        <f>UPPER(TEXT(Tabela27271516583029313531213[[#This Row],[Data Última Compra]],"MMM/AAA"))</f>
        <v>-</v>
      </c>
    </row>
    <row r="594" spans="1:22" x14ac:dyDescent="0.25">
      <c r="A594" s="3">
        <f t="shared" si="27"/>
        <v>0</v>
      </c>
      <c r="B594" s="3" t="s">
        <v>3972</v>
      </c>
      <c r="C594" s="12" t="s">
        <v>2847</v>
      </c>
      <c r="D594" s="12">
        <v>1132949</v>
      </c>
      <c r="E594" s="12" t="s">
        <v>1147</v>
      </c>
      <c r="F594" s="12" t="s">
        <v>17</v>
      </c>
      <c r="G594" s="12" t="s">
        <v>18</v>
      </c>
      <c r="H594" s="12" t="s">
        <v>3454</v>
      </c>
      <c r="I594" s="13" t="s">
        <v>1148</v>
      </c>
      <c r="J594" s="4" t="s">
        <v>359</v>
      </c>
      <c r="K594" s="28" t="s">
        <v>73</v>
      </c>
      <c r="L594" s="28">
        <v>367</v>
      </c>
      <c r="M594" s="12">
        <v>0</v>
      </c>
      <c r="N594" s="14">
        <v>45499</v>
      </c>
      <c r="O594" s="10">
        <v>45502</v>
      </c>
      <c r="P594" s="6">
        <f t="shared" ca="1" si="28"/>
        <v>45876</v>
      </c>
      <c r="Q594" s="7" t="str">
        <f t="shared" ca="1" si="29"/>
        <v>1 ano(s)</v>
      </c>
      <c r="R594" s="9">
        <f ca="1">IFERROR(_xlfn.DAYS(Tabela27271516583029313531213[[#This Row],[DIA HOJE]],Tabela27271516583029313531213[[#This Row],[Data Última Compra]]),"0")</f>
        <v>374</v>
      </c>
      <c r="S594" s="8" t="str">
        <f>IF(OR(J594="-",J594=0),"NUNCA COMPROU",
IF(AND(J594&gt;=1,J594&lt;=30),"&lt;=30 DIAS",
IF(AND(J594&gt;=1,J594&lt;=45),"45 DIAS",
IF(AND(J594&gt;=1,J594&lt;=60),"60 DIAS",
IF(AND(J594&gt;=1,J594&lt;=90),"90 DIAS",
"ACIMA DE 90 DIAS")))))</f>
        <v>ACIMA DE 90 DIAS</v>
      </c>
      <c r="T594" s="9" t="str">
        <f>UPPER(TEXT(Tabela27271516583029313531213[[#This Row],[Data de Cadastro]],"MMMM"))</f>
        <v>JULHO</v>
      </c>
      <c r="U594" s="9" t="str">
        <f>UPPER(TEXT(Tabela27271516583029313531213[[#This Row],[Data de Cadastro]],"AAAA"))</f>
        <v>2024</v>
      </c>
      <c r="V594" s="9" t="str">
        <f>UPPER(TEXT(Tabela27271516583029313531213[[#This Row],[Data Última Compra]],"MMM/AAA"))</f>
        <v>JUL/2024</v>
      </c>
    </row>
    <row r="595" spans="1:22" x14ac:dyDescent="0.25">
      <c r="A595" s="3">
        <f t="shared" si="27"/>
        <v>0</v>
      </c>
      <c r="B595" s="3" t="s">
        <v>3972</v>
      </c>
      <c r="C595" s="12" t="s">
        <v>2847</v>
      </c>
      <c r="D595" s="12">
        <v>1136518</v>
      </c>
      <c r="E595" s="12" t="s">
        <v>1149</v>
      </c>
      <c r="F595" s="12" t="s">
        <v>17</v>
      </c>
      <c r="G595" s="12" t="s">
        <v>18</v>
      </c>
      <c r="H595" s="12" t="s">
        <v>3455</v>
      </c>
      <c r="I595" s="13" t="s">
        <v>1150</v>
      </c>
      <c r="J595" s="4" t="s">
        <v>20</v>
      </c>
      <c r="K595" s="28" t="s">
        <v>21</v>
      </c>
      <c r="L595" s="28">
        <v>273</v>
      </c>
      <c r="M595" s="12">
        <v>0</v>
      </c>
      <c r="N595" s="14">
        <v>45502</v>
      </c>
      <c r="O595" s="10">
        <v>45596</v>
      </c>
      <c r="P595" s="6">
        <f t="shared" ca="1" si="28"/>
        <v>45876</v>
      </c>
      <c r="Q595" s="7" t="str">
        <f t="shared" ca="1" si="29"/>
        <v>1 ano(s)</v>
      </c>
      <c r="R595" s="9">
        <f ca="1">IFERROR(_xlfn.DAYS(Tabela27271516583029313531213[[#This Row],[DIA HOJE]],Tabela27271516583029313531213[[#This Row],[Data Última Compra]]),"0")</f>
        <v>280</v>
      </c>
      <c r="S595" s="8" t="str">
        <f>IF(OR(J595="-",J595=0),"NUNCA COMPROU",
IF(AND(J595&gt;=1,J595&lt;=30),"&lt;=30 DIAS",
IF(AND(J595&gt;=1,J595&lt;=45),"45 DIAS",
IF(AND(J595&gt;=1,J595&lt;=60),"60 DIAS",
IF(AND(J595&gt;=1,J595&lt;=90),"90 DIAS",
"ACIMA DE 90 DIAS")))))</f>
        <v>ACIMA DE 90 DIAS</v>
      </c>
      <c r="T595" s="9" t="str">
        <f>UPPER(TEXT(Tabela27271516583029313531213[[#This Row],[Data de Cadastro]],"MMMM"))</f>
        <v>JULHO</v>
      </c>
      <c r="U595" s="9" t="str">
        <f>UPPER(TEXT(Tabela27271516583029313531213[[#This Row],[Data de Cadastro]],"AAAA"))</f>
        <v>2024</v>
      </c>
      <c r="V595" s="9" t="str">
        <f>UPPER(TEXT(Tabela27271516583029313531213[[#This Row],[Data Última Compra]],"MMM/AAA"))</f>
        <v>OUT/2024</v>
      </c>
    </row>
    <row r="596" spans="1:22" x14ac:dyDescent="0.25">
      <c r="A596" s="3">
        <f t="shared" si="27"/>
        <v>0</v>
      </c>
      <c r="B596" s="3" t="s">
        <v>3972</v>
      </c>
      <c r="C596" s="12" t="s">
        <v>2847</v>
      </c>
      <c r="D596" s="12">
        <v>1137347</v>
      </c>
      <c r="E596" s="12" t="s">
        <v>1151</v>
      </c>
      <c r="F596" s="12" t="s">
        <v>17</v>
      </c>
      <c r="G596" s="12" t="s">
        <v>18</v>
      </c>
      <c r="H596" s="12" t="s">
        <v>3456</v>
      </c>
      <c r="I596" s="13" t="s">
        <v>1152</v>
      </c>
      <c r="J596" s="4" t="s">
        <v>540</v>
      </c>
      <c r="K596" s="28" t="s">
        <v>46</v>
      </c>
      <c r="L596" s="28">
        <v>365</v>
      </c>
      <c r="M596" s="12">
        <v>0</v>
      </c>
      <c r="N596" s="14">
        <v>45503</v>
      </c>
      <c r="O596" s="10">
        <v>45504</v>
      </c>
      <c r="P596" s="6">
        <f t="shared" ca="1" si="28"/>
        <v>45876</v>
      </c>
      <c r="Q596" s="7" t="str">
        <f t="shared" ca="1" si="29"/>
        <v>1 ano(s)</v>
      </c>
      <c r="R596" s="9">
        <f ca="1">IFERROR(_xlfn.DAYS(Tabela27271516583029313531213[[#This Row],[DIA HOJE]],Tabela27271516583029313531213[[#This Row],[Data Última Compra]]),"0")</f>
        <v>372</v>
      </c>
      <c r="S596" s="8" t="str">
        <f>IF(OR(J596="-",J596=0),"NUNCA COMPROU",
IF(AND(J596&gt;=1,J596&lt;=30),"&lt;=30 DIAS",
IF(AND(J596&gt;=1,J596&lt;=45),"45 DIAS",
IF(AND(J596&gt;=1,J596&lt;=60),"60 DIAS",
IF(AND(J596&gt;=1,J596&lt;=90),"90 DIAS",
"ACIMA DE 90 DIAS")))))</f>
        <v>ACIMA DE 90 DIAS</v>
      </c>
      <c r="T596" s="9" t="str">
        <f>UPPER(TEXT(Tabela27271516583029313531213[[#This Row],[Data de Cadastro]],"MMMM"))</f>
        <v>JULHO</v>
      </c>
      <c r="U596" s="9" t="str">
        <f>UPPER(TEXT(Tabela27271516583029313531213[[#This Row],[Data de Cadastro]],"AAAA"))</f>
        <v>2024</v>
      </c>
      <c r="V596" s="9" t="str">
        <f>UPPER(TEXT(Tabela27271516583029313531213[[#This Row],[Data Última Compra]],"MMM/AAA"))</f>
        <v>JUL/2024</v>
      </c>
    </row>
    <row r="597" spans="1:22" x14ac:dyDescent="0.25">
      <c r="A597" s="3">
        <f t="shared" si="27"/>
        <v>0</v>
      </c>
      <c r="B597" s="3" t="s">
        <v>3972</v>
      </c>
      <c r="C597" s="12" t="s">
        <v>2847</v>
      </c>
      <c r="D597" s="12">
        <v>1137351</v>
      </c>
      <c r="E597" s="12" t="s">
        <v>1153</v>
      </c>
      <c r="F597" s="12" t="s">
        <v>17</v>
      </c>
      <c r="G597" s="12" t="s">
        <v>18</v>
      </c>
      <c r="H597" s="12" t="s">
        <v>3457</v>
      </c>
      <c r="I597" s="13" t="s">
        <v>1154</v>
      </c>
      <c r="J597" s="4" t="s">
        <v>181</v>
      </c>
      <c r="K597" s="28" t="s">
        <v>73</v>
      </c>
      <c r="L597" s="28">
        <v>197</v>
      </c>
      <c r="M597" s="12">
        <v>0</v>
      </c>
      <c r="N597" s="14">
        <v>45503</v>
      </c>
      <c r="O597" s="10">
        <v>45672</v>
      </c>
      <c r="P597" s="6">
        <f t="shared" ca="1" si="28"/>
        <v>45876</v>
      </c>
      <c r="Q597" s="7" t="str">
        <f t="shared" ca="1" si="29"/>
        <v>1 ano(s)</v>
      </c>
      <c r="R597" s="9">
        <f ca="1">IFERROR(_xlfn.DAYS(Tabela27271516583029313531213[[#This Row],[DIA HOJE]],Tabela27271516583029313531213[[#This Row],[Data Última Compra]]),"0")</f>
        <v>204</v>
      </c>
      <c r="S597" s="8" t="str">
        <f>IF(OR(J597="-",J597=0),"NUNCA COMPROU",
IF(AND(J597&gt;=1,J597&lt;=30),"&lt;=30 DIAS",
IF(AND(J597&gt;=1,J597&lt;=45),"45 DIAS",
IF(AND(J597&gt;=1,J597&lt;=60),"60 DIAS",
IF(AND(J597&gt;=1,J597&lt;=90),"90 DIAS",
"ACIMA DE 90 DIAS")))))</f>
        <v>ACIMA DE 90 DIAS</v>
      </c>
      <c r="T597" s="9" t="str">
        <f>UPPER(TEXT(Tabela27271516583029313531213[[#This Row],[Data de Cadastro]],"MMMM"))</f>
        <v>JULHO</v>
      </c>
      <c r="U597" s="9" t="str">
        <f>UPPER(TEXT(Tabela27271516583029313531213[[#This Row],[Data de Cadastro]],"AAAA"))</f>
        <v>2024</v>
      </c>
      <c r="V597" s="9" t="str">
        <f>UPPER(TEXT(Tabela27271516583029313531213[[#This Row],[Data Última Compra]],"MMM/AAA"))</f>
        <v>JAN/2025</v>
      </c>
    </row>
    <row r="598" spans="1:22" x14ac:dyDescent="0.25">
      <c r="A598" s="3">
        <f t="shared" si="27"/>
        <v>0</v>
      </c>
      <c r="B598" s="3" t="s">
        <v>3972</v>
      </c>
      <c r="C598" s="12" t="s">
        <v>2847</v>
      </c>
      <c r="D598" s="12">
        <v>1137359</v>
      </c>
      <c r="E598" s="12" t="s">
        <v>1155</v>
      </c>
      <c r="F598" s="12" t="s">
        <v>17</v>
      </c>
      <c r="G598" s="12" t="s">
        <v>18</v>
      </c>
      <c r="H598" s="12" t="s">
        <v>3458</v>
      </c>
      <c r="I598" s="13" t="s">
        <v>706</v>
      </c>
      <c r="J598" s="4" t="s">
        <v>104</v>
      </c>
      <c r="K598" s="28" t="s">
        <v>25</v>
      </c>
      <c r="L598" s="28">
        <v>315</v>
      </c>
      <c r="M598" s="12">
        <v>0</v>
      </c>
      <c r="N598" s="14">
        <v>45503</v>
      </c>
      <c r="O598" s="10">
        <v>45554</v>
      </c>
      <c r="P598" s="6">
        <f t="shared" ca="1" si="28"/>
        <v>45876</v>
      </c>
      <c r="Q598" s="7" t="str">
        <f t="shared" ca="1" si="29"/>
        <v>1 ano(s)</v>
      </c>
      <c r="R598" s="9">
        <f ca="1">IFERROR(_xlfn.DAYS(Tabela27271516583029313531213[[#This Row],[DIA HOJE]],Tabela27271516583029313531213[[#This Row],[Data Última Compra]]),"0")</f>
        <v>322</v>
      </c>
      <c r="S598" s="8" t="str">
        <f>IF(OR(J598="-",J598=0),"NUNCA COMPROU",
IF(AND(J598&gt;=1,J598&lt;=30),"&lt;=30 DIAS",
IF(AND(J598&gt;=1,J598&lt;=45),"45 DIAS",
IF(AND(J598&gt;=1,J598&lt;=60),"60 DIAS",
IF(AND(J598&gt;=1,J598&lt;=90),"90 DIAS",
"ACIMA DE 90 DIAS")))))</f>
        <v>ACIMA DE 90 DIAS</v>
      </c>
      <c r="T598" s="9" t="str">
        <f>UPPER(TEXT(Tabela27271516583029313531213[[#This Row],[Data de Cadastro]],"MMMM"))</f>
        <v>JULHO</v>
      </c>
      <c r="U598" s="9" t="str">
        <f>UPPER(TEXT(Tabela27271516583029313531213[[#This Row],[Data de Cadastro]],"AAAA"))</f>
        <v>2024</v>
      </c>
      <c r="V598" s="9" t="str">
        <f>UPPER(TEXT(Tabela27271516583029313531213[[#This Row],[Data Última Compra]],"MMM/AAA"))</f>
        <v>SET/2024</v>
      </c>
    </row>
    <row r="599" spans="1:22" x14ac:dyDescent="0.25">
      <c r="A599" s="3">
        <f t="shared" si="27"/>
        <v>0</v>
      </c>
      <c r="B599" s="3" t="s">
        <v>3972</v>
      </c>
      <c r="C599" s="12" t="s">
        <v>2847</v>
      </c>
      <c r="D599" s="12">
        <v>1138214</v>
      </c>
      <c r="E599" s="12" t="s">
        <v>1156</v>
      </c>
      <c r="F599" s="12" t="s">
        <v>17</v>
      </c>
      <c r="G599" s="12" t="s">
        <v>18</v>
      </c>
      <c r="H599" s="12" t="s">
        <v>3459</v>
      </c>
      <c r="I599" s="13" t="s">
        <v>1157</v>
      </c>
      <c r="J599" s="4" t="s">
        <v>67</v>
      </c>
      <c r="K599" s="28" t="s">
        <v>59</v>
      </c>
      <c r="L599" s="28">
        <v>225</v>
      </c>
      <c r="M599" s="12">
        <v>0</v>
      </c>
      <c r="N599" s="14">
        <v>45504</v>
      </c>
      <c r="O599" s="10">
        <v>45644</v>
      </c>
      <c r="P599" s="6">
        <f t="shared" ca="1" si="28"/>
        <v>45876</v>
      </c>
      <c r="Q599" s="7" t="str">
        <f t="shared" ca="1" si="29"/>
        <v>1 ano(s)</v>
      </c>
      <c r="R599" s="9">
        <f ca="1">IFERROR(_xlfn.DAYS(Tabela27271516583029313531213[[#This Row],[DIA HOJE]],Tabela27271516583029313531213[[#This Row],[Data Última Compra]]),"0")</f>
        <v>232</v>
      </c>
      <c r="S599" s="8" t="str">
        <f>IF(OR(J599="-",J599=0),"NUNCA COMPROU",
IF(AND(J599&gt;=1,J599&lt;=30),"&lt;=30 DIAS",
IF(AND(J599&gt;=1,J599&lt;=45),"45 DIAS",
IF(AND(J599&gt;=1,J599&lt;=60),"60 DIAS",
IF(AND(J599&gt;=1,J599&lt;=90),"90 DIAS",
"ACIMA DE 90 DIAS")))))</f>
        <v>ACIMA DE 90 DIAS</v>
      </c>
      <c r="T599" s="9" t="str">
        <f>UPPER(TEXT(Tabela27271516583029313531213[[#This Row],[Data de Cadastro]],"MMMM"))</f>
        <v>JULHO</v>
      </c>
      <c r="U599" s="9" t="str">
        <f>UPPER(TEXT(Tabela27271516583029313531213[[#This Row],[Data de Cadastro]],"AAAA"))</f>
        <v>2024</v>
      </c>
      <c r="V599" s="9" t="str">
        <f>UPPER(TEXT(Tabela27271516583029313531213[[#This Row],[Data Última Compra]],"MMM/AAA"))</f>
        <v>DEZ/2024</v>
      </c>
    </row>
    <row r="600" spans="1:22" x14ac:dyDescent="0.25">
      <c r="A600" s="3">
        <f t="shared" si="27"/>
        <v>0</v>
      </c>
      <c r="B600" s="3" t="s">
        <v>3972</v>
      </c>
      <c r="C600" s="12" t="s">
        <v>2847</v>
      </c>
      <c r="D600" s="12">
        <v>1139234</v>
      </c>
      <c r="E600" s="12" t="s">
        <v>1158</v>
      </c>
      <c r="F600" s="12" t="s">
        <v>17</v>
      </c>
      <c r="G600" s="12" t="s">
        <v>18</v>
      </c>
      <c r="H600" s="12" t="s">
        <v>3460</v>
      </c>
      <c r="I600" s="13" t="s">
        <v>1159</v>
      </c>
      <c r="J600" s="4" t="s">
        <v>45</v>
      </c>
      <c r="K600" s="28" t="s">
        <v>46</v>
      </c>
      <c r="L600" s="28">
        <v>360</v>
      </c>
      <c r="M600" s="12">
        <v>0</v>
      </c>
      <c r="N600" s="14">
        <v>45505</v>
      </c>
      <c r="O600" s="10">
        <v>45509</v>
      </c>
      <c r="P600" s="6">
        <f t="shared" ca="1" si="28"/>
        <v>45876</v>
      </c>
      <c r="Q600" s="7" t="str">
        <f t="shared" ca="1" si="29"/>
        <v>1 ano(s)</v>
      </c>
      <c r="R600" s="9">
        <f ca="1">IFERROR(_xlfn.DAYS(Tabela27271516583029313531213[[#This Row],[DIA HOJE]],Tabela27271516583029313531213[[#This Row],[Data Última Compra]]),"0")</f>
        <v>367</v>
      </c>
      <c r="S600" s="8" t="str">
        <f>IF(OR(J600="-",J600=0),"NUNCA COMPROU",
IF(AND(J600&gt;=1,J600&lt;=30),"&lt;=30 DIAS",
IF(AND(J600&gt;=1,J600&lt;=45),"45 DIAS",
IF(AND(J600&gt;=1,J600&lt;=60),"60 DIAS",
IF(AND(J600&gt;=1,J600&lt;=90),"90 DIAS",
"ACIMA DE 90 DIAS")))))</f>
        <v>ACIMA DE 90 DIAS</v>
      </c>
      <c r="T600" s="9" t="str">
        <f>UPPER(TEXT(Tabela27271516583029313531213[[#This Row],[Data de Cadastro]],"MMMM"))</f>
        <v>AGOSTO</v>
      </c>
      <c r="U600" s="9" t="str">
        <f>UPPER(TEXT(Tabela27271516583029313531213[[#This Row],[Data de Cadastro]],"AAAA"))</f>
        <v>2024</v>
      </c>
      <c r="V600" s="9" t="str">
        <f>UPPER(TEXT(Tabela27271516583029313531213[[#This Row],[Data Última Compra]],"MMM/AAA"))</f>
        <v>AGO/2024</v>
      </c>
    </row>
    <row r="601" spans="1:22" x14ac:dyDescent="0.25">
      <c r="A601" s="3">
        <f t="shared" si="27"/>
        <v>0</v>
      </c>
      <c r="B601" s="3" t="s">
        <v>3972</v>
      </c>
      <c r="C601" s="12" t="s">
        <v>2847</v>
      </c>
      <c r="D601" s="12">
        <v>1139250</v>
      </c>
      <c r="E601" s="12" t="s">
        <v>1160</v>
      </c>
      <c r="F601" s="12" t="s">
        <v>17</v>
      </c>
      <c r="G601" s="12" t="s">
        <v>18</v>
      </c>
      <c r="H601" s="12" t="s">
        <v>3461</v>
      </c>
      <c r="I601" s="13" t="s">
        <v>1161</v>
      </c>
      <c r="J601" s="4" t="s">
        <v>359</v>
      </c>
      <c r="K601" s="28" t="s">
        <v>73</v>
      </c>
      <c r="L601" s="28">
        <v>301</v>
      </c>
      <c r="M601" s="12">
        <v>0</v>
      </c>
      <c r="N601" s="14">
        <v>45505</v>
      </c>
      <c r="O601" s="10">
        <v>45568</v>
      </c>
      <c r="P601" s="6">
        <f t="shared" ca="1" si="28"/>
        <v>45876</v>
      </c>
      <c r="Q601" s="7" t="str">
        <f t="shared" ca="1" si="29"/>
        <v>1 ano(s)</v>
      </c>
      <c r="R601" s="9">
        <f ca="1">IFERROR(_xlfn.DAYS(Tabela27271516583029313531213[[#This Row],[DIA HOJE]],Tabela27271516583029313531213[[#This Row],[Data Última Compra]]),"0")</f>
        <v>308</v>
      </c>
      <c r="S601" s="8" t="str">
        <f>IF(OR(J601="-",J601=0),"NUNCA COMPROU",
IF(AND(J601&gt;=1,J601&lt;=30),"&lt;=30 DIAS",
IF(AND(J601&gt;=1,J601&lt;=45),"45 DIAS",
IF(AND(J601&gt;=1,J601&lt;=60),"60 DIAS",
IF(AND(J601&gt;=1,J601&lt;=90),"90 DIAS",
"ACIMA DE 90 DIAS")))))</f>
        <v>ACIMA DE 90 DIAS</v>
      </c>
      <c r="T601" s="9" t="str">
        <f>UPPER(TEXT(Tabela27271516583029313531213[[#This Row],[Data de Cadastro]],"MMMM"))</f>
        <v>AGOSTO</v>
      </c>
      <c r="U601" s="9" t="str">
        <f>UPPER(TEXT(Tabela27271516583029313531213[[#This Row],[Data de Cadastro]],"AAAA"))</f>
        <v>2024</v>
      </c>
      <c r="V601" s="9" t="str">
        <f>UPPER(TEXT(Tabela27271516583029313531213[[#This Row],[Data Última Compra]],"MMM/AAA"))</f>
        <v>OUT/2024</v>
      </c>
    </row>
    <row r="602" spans="1:22" x14ac:dyDescent="0.25">
      <c r="A602" s="3" t="str">
        <f t="shared" si="27"/>
        <v>&gt;=3</v>
      </c>
      <c r="B602" s="3" t="s">
        <v>3972</v>
      </c>
      <c r="C602" s="12" t="s">
        <v>6416</v>
      </c>
      <c r="D602" s="12">
        <v>1139268</v>
      </c>
      <c r="E602" s="12" t="s">
        <v>1162</v>
      </c>
      <c r="F602" s="12" t="s">
        <v>17</v>
      </c>
      <c r="G602" s="12" t="s">
        <v>18</v>
      </c>
      <c r="H602" s="12" t="s">
        <v>3462</v>
      </c>
      <c r="I602" s="13" t="s">
        <v>190</v>
      </c>
      <c r="J602" s="4" t="s">
        <v>191</v>
      </c>
      <c r="K602" s="28" t="s">
        <v>21</v>
      </c>
      <c r="L602" s="28">
        <v>0</v>
      </c>
      <c r="M602" s="12">
        <v>6</v>
      </c>
      <c r="N602" s="14">
        <v>45505</v>
      </c>
      <c r="O602" s="10">
        <v>45869</v>
      </c>
      <c r="P602" s="6">
        <f t="shared" ca="1" si="28"/>
        <v>45876</v>
      </c>
      <c r="Q602" s="7" t="str">
        <f t="shared" ca="1" si="29"/>
        <v>1 ano(s)</v>
      </c>
      <c r="R602" s="9">
        <f ca="1">IFERROR(_xlfn.DAYS(Tabela27271516583029313531213[[#This Row],[DIA HOJE]],Tabela27271516583029313531213[[#This Row],[Data Última Compra]]),"0")</f>
        <v>7</v>
      </c>
      <c r="S602" s="8" t="str">
        <f>IF(OR(J602="-",J602=0),"NUNCA COMPROU",
IF(AND(J602&gt;=1,J602&lt;=30),"&lt;=30 DIAS",
IF(AND(J602&gt;=1,J602&lt;=45),"45 DIAS",
IF(AND(J602&gt;=1,J602&lt;=60),"60 DIAS",
IF(AND(J602&gt;=1,J602&lt;=90),"90 DIAS",
"ACIMA DE 90 DIAS")))))</f>
        <v>ACIMA DE 90 DIAS</v>
      </c>
      <c r="T602" s="9" t="str">
        <f>UPPER(TEXT(Tabela27271516583029313531213[[#This Row],[Data de Cadastro]],"MMMM"))</f>
        <v>AGOSTO</v>
      </c>
      <c r="U602" s="9" t="str">
        <f>UPPER(TEXT(Tabela27271516583029313531213[[#This Row],[Data de Cadastro]],"AAAA"))</f>
        <v>2024</v>
      </c>
      <c r="V602" s="9" t="str">
        <f>UPPER(TEXT(Tabela27271516583029313531213[[#This Row],[Data Última Compra]],"MMM/AAA"))</f>
        <v>JUL/2025</v>
      </c>
    </row>
    <row r="603" spans="1:22" x14ac:dyDescent="0.25">
      <c r="A603" s="3">
        <f t="shared" si="27"/>
        <v>0</v>
      </c>
      <c r="B603" s="3" t="s">
        <v>3972</v>
      </c>
      <c r="C603" s="12" t="s">
        <v>2847</v>
      </c>
      <c r="D603" s="12">
        <v>1144401</v>
      </c>
      <c r="E603" s="12" t="s">
        <v>1163</v>
      </c>
      <c r="F603" s="12" t="s">
        <v>17</v>
      </c>
      <c r="G603" s="12" t="s">
        <v>18</v>
      </c>
      <c r="H603" s="12" t="s">
        <v>3463</v>
      </c>
      <c r="I603" s="13" t="s">
        <v>1164</v>
      </c>
      <c r="J603" s="4" t="s">
        <v>40</v>
      </c>
      <c r="K603" s="28" t="s">
        <v>73</v>
      </c>
      <c r="L603" s="28">
        <v>119</v>
      </c>
      <c r="M603" s="12">
        <v>0</v>
      </c>
      <c r="N603" s="14">
        <v>45509</v>
      </c>
      <c r="O603" s="11">
        <v>45750</v>
      </c>
      <c r="P603" s="6">
        <f t="shared" ca="1" si="28"/>
        <v>45876</v>
      </c>
      <c r="Q603" s="7" t="str">
        <f t="shared" ca="1" si="29"/>
        <v>1 ano(s)</v>
      </c>
      <c r="R603" s="9">
        <f ca="1">IFERROR(_xlfn.DAYS(Tabela27271516583029313531213[[#This Row],[DIA HOJE]],Tabela27271516583029313531213[[#This Row],[Data Última Compra]]),"0")</f>
        <v>126</v>
      </c>
      <c r="S603" s="8" t="str">
        <f>IF(OR(J603="-",J603=0),"NUNCA COMPROU",
IF(AND(J603&gt;=1,J603&lt;=30),"&lt;=30 DIAS",
IF(AND(J603&gt;=1,J603&lt;=45),"45 DIAS",
IF(AND(J603&gt;=1,J603&lt;=60),"60 DIAS",
IF(AND(J603&gt;=1,J603&lt;=90),"90 DIAS",
"ACIMA DE 90 DIAS")))))</f>
        <v>ACIMA DE 90 DIAS</v>
      </c>
      <c r="T603" s="9" t="str">
        <f>UPPER(TEXT(Tabela27271516583029313531213[[#This Row],[Data de Cadastro]],"MMMM"))</f>
        <v>AGOSTO</v>
      </c>
      <c r="U603" s="9" t="str">
        <f>UPPER(TEXT(Tabela27271516583029313531213[[#This Row],[Data de Cadastro]],"AAAA"))</f>
        <v>2024</v>
      </c>
      <c r="V603" s="9" t="str">
        <f>UPPER(TEXT(Tabela27271516583029313531213[[#This Row],[Data Última Compra]],"MMM/AAA"))</f>
        <v>ABR/2025</v>
      </c>
    </row>
    <row r="604" spans="1:22" x14ac:dyDescent="0.25">
      <c r="A604" s="3">
        <f t="shared" si="27"/>
        <v>2</v>
      </c>
      <c r="B604" s="3" t="s">
        <v>3972</v>
      </c>
      <c r="C604" s="12" t="s">
        <v>2853</v>
      </c>
      <c r="D604" s="12">
        <v>1145204</v>
      </c>
      <c r="E604" s="12" t="s">
        <v>1165</v>
      </c>
      <c r="F604" s="12" t="s">
        <v>17</v>
      </c>
      <c r="G604" s="12" t="s">
        <v>18</v>
      </c>
      <c r="H604" s="12" t="s">
        <v>3464</v>
      </c>
      <c r="I604" s="13" t="s">
        <v>29</v>
      </c>
      <c r="J604" s="4" t="s">
        <v>30</v>
      </c>
      <c r="K604" s="28" t="s">
        <v>31</v>
      </c>
      <c r="L604" s="28">
        <v>63</v>
      </c>
      <c r="M604" s="12">
        <v>2</v>
      </c>
      <c r="N604" s="14">
        <v>45510</v>
      </c>
      <c r="O604" s="11">
        <v>45806</v>
      </c>
      <c r="P604" s="6">
        <f t="shared" ca="1" si="28"/>
        <v>45876</v>
      </c>
      <c r="Q604" s="7" t="str">
        <f t="shared" ca="1" si="29"/>
        <v>1 ano(s)</v>
      </c>
      <c r="R604" s="9">
        <f ca="1">IFERROR(_xlfn.DAYS(Tabela27271516583029313531213[[#This Row],[DIA HOJE]],Tabela27271516583029313531213[[#This Row],[Data Última Compra]]),"0")</f>
        <v>70</v>
      </c>
      <c r="S604" s="8" t="str">
        <f>IF(OR(J604="-",J604=0),"NUNCA COMPROU",
IF(AND(J604&gt;=1,J604&lt;=30),"&lt;=30 DIAS",
IF(AND(J604&gt;=1,J604&lt;=45),"45 DIAS",
IF(AND(J604&gt;=1,J604&lt;=60),"60 DIAS",
IF(AND(J604&gt;=1,J604&lt;=90),"90 DIAS",
"ACIMA DE 90 DIAS")))))</f>
        <v>ACIMA DE 90 DIAS</v>
      </c>
      <c r="T604" s="9" t="str">
        <f>UPPER(TEXT(Tabela27271516583029313531213[[#This Row],[Data de Cadastro]],"MMMM"))</f>
        <v>AGOSTO</v>
      </c>
      <c r="U604" s="9" t="str">
        <f>UPPER(TEXT(Tabela27271516583029313531213[[#This Row],[Data de Cadastro]],"AAAA"))</f>
        <v>2024</v>
      </c>
      <c r="V604" s="9" t="str">
        <f>UPPER(TEXT(Tabela27271516583029313531213[[#This Row],[Data Última Compra]],"MMM/AAA"))</f>
        <v>MAI/2025</v>
      </c>
    </row>
    <row r="605" spans="1:22" x14ac:dyDescent="0.25">
      <c r="A605" s="3" t="str">
        <f t="shared" si="27"/>
        <v>&gt;=3</v>
      </c>
      <c r="B605" s="3" t="s">
        <v>3972</v>
      </c>
      <c r="C605" s="12" t="s">
        <v>6416</v>
      </c>
      <c r="D605" s="12">
        <v>1145238</v>
      </c>
      <c r="E605" s="12" t="s">
        <v>1166</v>
      </c>
      <c r="F605" s="12" t="s">
        <v>17</v>
      </c>
      <c r="G605" s="12" t="s">
        <v>18</v>
      </c>
      <c r="H605" s="12" t="s">
        <v>3465</v>
      </c>
      <c r="I605" s="13" t="s">
        <v>561</v>
      </c>
      <c r="J605" s="4" t="s">
        <v>72</v>
      </c>
      <c r="K605" s="28" t="s">
        <v>73</v>
      </c>
      <c r="L605" s="28">
        <v>0</v>
      </c>
      <c r="M605" s="12">
        <v>3</v>
      </c>
      <c r="N605" s="14">
        <v>45510</v>
      </c>
      <c r="O605" s="11">
        <v>45869</v>
      </c>
      <c r="P605" s="6">
        <f t="shared" ca="1" si="28"/>
        <v>45876</v>
      </c>
      <c r="Q605" s="7" t="str">
        <f t="shared" ca="1" si="29"/>
        <v>1 ano(s)</v>
      </c>
      <c r="R605" s="9">
        <f ca="1">IFERROR(_xlfn.DAYS(Tabela27271516583029313531213[[#This Row],[DIA HOJE]],Tabela27271516583029313531213[[#This Row],[Data Última Compra]]),"0")</f>
        <v>7</v>
      </c>
      <c r="S605" s="8" t="str">
        <f>IF(OR(J605="-",J605=0),"NUNCA COMPROU",
IF(AND(J605&gt;=1,J605&lt;=30),"&lt;=30 DIAS",
IF(AND(J605&gt;=1,J605&lt;=45),"45 DIAS",
IF(AND(J605&gt;=1,J605&lt;=60),"60 DIAS",
IF(AND(J605&gt;=1,J605&lt;=90),"90 DIAS",
"ACIMA DE 90 DIAS")))))</f>
        <v>ACIMA DE 90 DIAS</v>
      </c>
      <c r="T605" s="9" t="str">
        <f>UPPER(TEXT(Tabela27271516583029313531213[[#This Row],[Data de Cadastro]],"MMMM"))</f>
        <v>AGOSTO</v>
      </c>
      <c r="U605" s="9" t="str">
        <f>UPPER(TEXT(Tabela27271516583029313531213[[#This Row],[Data de Cadastro]],"AAAA"))</f>
        <v>2024</v>
      </c>
      <c r="V605" s="9" t="str">
        <f>UPPER(TEXT(Tabela27271516583029313531213[[#This Row],[Data Última Compra]],"MMM/AAA"))</f>
        <v>JUL/2025</v>
      </c>
    </row>
    <row r="606" spans="1:22" x14ac:dyDescent="0.25">
      <c r="A606" s="3">
        <f t="shared" si="27"/>
        <v>0</v>
      </c>
      <c r="B606" s="3" t="s">
        <v>3972</v>
      </c>
      <c r="C606" s="12" t="s">
        <v>2847</v>
      </c>
      <c r="D606" s="12">
        <v>1145266</v>
      </c>
      <c r="E606" s="12" t="s">
        <v>1167</v>
      </c>
      <c r="F606" s="12" t="s">
        <v>17</v>
      </c>
      <c r="G606" s="12" t="s">
        <v>18</v>
      </c>
      <c r="H606" s="12" t="s">
        <v>3466</v>
      </c>
      <c r="I606" s="13" t="s">
        <v>603</v>
      </c>
      <c r="J606" s="4" t="s">
        <v>40</v>
      </c>
      <c r="K606" s="28" t="s">
        <v>77</v>
      </c>
      <c r="L606" s="28">
        <v>226</v>
      </c>
      <c r="M606" s="12">
        <v>0</v>
      </c>
      <c r="N606" s="14">
        <v>45510</v>
      </c>
      <c r="O606" s="11">
        <v>45643</v>
      </c>
      <c r="P606" s="6">
        <f t="shared" ca="1" si="28"/>
        <v>45876</v>
      </c>
      <c r="Q606" s="7" t="str">
        <f t="shared" ca="1" si="29"/>
        <v>1 ano(s)</v>
      </c>
      <c r="R606" s="9">
        <f ca="1">IFERROR(_xlfn.DAYS(Tabela27271516583029313531213[[#This Row],[DIA HOJE]],Tabela27271516583029313531213[[#This Row],[Data Última Compra]]),"0")</f>
        <v>233</v>
      </c>
      <c r="S606" s="8" t="str">
        <f>IF(OR(J606="-",J606=0),"NUNCA COMPROU",
IF(AND(J606&gt;=1,J606&lt;=30),"&lt;=30 DIAS",
IF(AND(J606&gt;=1,J606&lt;=45),"45 DIAS",
IF(AND(J606&gt;=1,J606&lt;=60),"60 DIAS",
IF(AND(J606&gt;=1,J606&lt;=90),"90 DIAS",
"ACIMA DE 90 DIAS")))))</f>
        <v>ACIMA DE 90 DIAS</v>
      </c>
      <c r="T606" s="9" t="str">
        <f>UPPER(TEXT(Tabela27271516583029313531213[[#This Row],[Data de Cadastro]],"MMMM"))</f>
        <v>AGOSTO</v>
      </c>
      <c r="U606" s="9" t="str">
        <f>UPPER(TEXT(Tabela27271516583029313531213[[#This Row],[Data de Cadastro]],"AAAA"))</f>
        <v>2024</v>
      </c>
      <c r="V606" s="9" t="str">
        <f>UPPER(TEXT(Tabela27271516583029313531213[[#This Row],[Data Última Compra]],"MMM/AAA"))</f>
        <v>DEZ/2024</v>
      </c>
    </row>
    <row r="607" spans="1:22" x14ac:dyDescent="0.25">
      <c r="A607" s="3">
        <f t="shared" si="27"/>
        <v>1</v>
      </c>
      <c r="B607" s="3" t="s">
        <v>3972</v>
      </c>
      <c r="C607" s="12" t="s">
        <v>2853</v>
      </c>
      <c r="D607" s="12">
        <v>1146123</v>
      </c>
      <c r="E607" s="12" t="s">
        <v>1168</v>
      </c>
      <c r="F607" s="12" t="s">
        <v>17</v>
      </c>
      <c r="G607" s="12" t="s">
        <v>18</v>
      </c>
      <c r="H607" s="12" t="s">
        <v>3467</v>
      </c>
      <c r="I607" s="13" t="s">
        <v>1169</v>
      </c>
      <c r="J607" s="4" t="s">
        <v>24</v>
      </c>
      <c r="K607" s="28" t="s">
        <v>25</v>
      </c>
      <c r="L607" s="28">
        <v>62</v>
      </c>
      <c r="M607" s="12">
        <v>1</v>
      </c>
      <c r="N607" s="14">
        <v>45511</v>
      </c>
      <c r="O607" s="11">
        <v>45807</v>
      </c>
      <c r="P607" s="6">
        <f t="shared" ca="1" si="28"/>
        <v>45876</v>
      </c>
      <c r="Q607" s="7" t="str">
        <f t="shared" ca="1" si="29"/>
        <v>1 ano(s)</v>
      </c>
      <c r="R607" s="9">
        <f ca="1">IFERROR(_xlfn.DAYS(Tabela27271516583029313531213[[#This Row],[DIA HOJE]],Tabela27271516583029313531213[[#This Row],[Data Última Compra]]),"0")</f>
        <v>69</v>
      </c>
      <c r="S607" s="8" t="str">
        <f>IF(OR(J607="-",J607=0),"NUNCA COMPROU",
IF(AND(J607&gt;=1,J607&lt;=30),"&lt;=30 DIAS",
IF(AND(J607&gt;=1,J607&lt;=45),"45 DIAS",
IF(AND(J607&gt;=1,J607&lt;=60),"60 DIAS",
IF(AND(J607&gt;=1,J607&lt;=90),"90 DIAS",
"ACIMA DE 90 DIAS")))))</f>
        <v>ACIMA DE 90 DIAS</v>
      </c>
      <c r="T607" s="9" t="str">
        <f>UPPER(TEXT(Tabela27271516583029313531213[[#This Row],[Data de Cadastro]],"MMMM"))</f>
        <v>AGOSTO</v>
      </c>
      <c r="U607" s="9" t="str">
        <f>UPPER(TEXT(Tabela27271516583029313531213[[#This Row],[Data de Cadastro]],"AAAA"))</f>
        <v>2024</v>
      </c>
      <c r="V607" s="9" t="str">
        <f>UPPER(TEXT(Tabela27271516583029313531213[[#This Row],[Data Última Compra]],"MMM/AAA"))</f>
        <v>MAI/2025</v>
      </c>
    </row>
    <row r="608" spans="1:22" x14ac:dyDescent="0.25">
      <c r="A608" s="3">
        <f t="shared" si="27"/>
        <v>0</v>
      </c>
      <c r="B608" s="3" t="s">
        <v>3972</v>
      </c>
      <c r="C608" s="12" t="s">
        <v>2847</v>
      </c>
      <c r="D608" s="12">
        <v>1146173</v>
      </c>
      <c r="E608" s="12" t="s">
        <v>1170</v>
      </c>
      <c r="F608" s="12" t="s">
        <v>17</v>
      </c>
      <c r="G608" s="12" t="s">
        <v>18</v>
      </c>
      <c r="H608" s="12" t="s">
        <v>3468</v>
      </c>
      <c r="I608" s="13" t="s">
        <v>488</v>
      </c>
      <c r="J608" s="4" t="s">
        <v>40</v>
      </c>
      <c r="K608" s="28" t="s">
        <v>46</v>
      </c>
      <c r="L608" s="28">
        <v>276</v>
      </c>
      <c r="M608" s="12">
        <v>0</v>
      </c>
      <c r="N608" s="14">
        <v>45511</v>
      </c>
      <c r="O608" s="11">
        <v>45593</v>
      </c>
      <c r="P608" s="6">
        <f t="shared" ca="1" si="28"/>
        <v>45876</v>
      </c>
      <c r="Q608" s="7" t="str">
        <f t="shared" ca="1" si="29"/>
        <v>1 ano(s)</v>
      </c>
      <c r="R608" s="9">
        <f ca="1">IFERROR(_xlfn.DAYS(Tabela27271516583029313531213[[#This Row],[DIA HOJE]],Tabela27271516583029313531213[[#This Row],[Data Última Compra]]),"0")</f>
        <v>283</v>
      </c>
      <c r="S608" s="8" t="str">
        <f>IF(OR(J608="-",J608=0),"NUNCA COMPROU",
IF(AND(J608&gt;=1,J608&lt;=30),"&lt;=30 DIAS",
IF(AND(J608&gt;=1,J608&lt;=45),"45 DIAS",
IF(AND(J608&gt;=1,J608&lt;=60),"60 DIAS",
IF(AND(J608&gt;=1,J608&lt;=90),"90 DIAS",
"ACIMA DE 90 DIAS")))))</f>
        <v>ACIMA DE 90 DIAS</v>
      </c>
      <c r="T608" s="9" t="str">
        <f>UPPER(TEXT(Tabela27271516583029313531213[[#This Row],[Data de Cadastro]],"MMMM"))</f>
        <v>AGOSTO</v>
      </c>
      <c r="U608" s="9" t="str">
        <f>UPPER(TEXT(Tabela27271516583029313531213[[#This Row],[Data de Cadastro]],"AAAA"))</f>
        <v>2024</v>
      </c>
      <c r="V608" s="9" t="str">
        <f>UPPER(TEXT(Tabela27271516583029313531213[[#This Row],[Data Última Compra]],"MMM/AAA"))</f>
        <v>OUT/2024</v>
      </c>
    </row>
    <row r="609" spans="1:22" x14ac:dyDescent="0.25">
      <c r="A609" s="3">
        <f t="shared" si="27"/>
        <v>0</v>
      </c>
      <c r="B609" s="3" t="s">
        <v>3972</v>
      </c>
      <c r="C609" s="12" t="s">
        <v>6416</v>
      </c>
      <c r="D609" s="12">
        <v>1147194</v>
      </c>
      <c r="E609" s="12" t="s">
        <v>1171</v>
      </c>
      <c r="F609" s="12" t="s">
        <v>17</v>
      </c>
      <c r="G609" s="12" t="s">
        <v>18</v>
      </c>
      <c r="H609" s="12" t="s">
        <v>3469</v>
      </c>
      <c r="I609" s="13" t="s">
        <v>1172</v>
      </c>
      <c r="J609" s="4" t="s">
        <v>67</v>
      </c>
      <c r="K609" s="28" t="s">
        <v>59</v>
      </c>
      <c r="L609" s="28">
        <v>0</v>
      </c>
      <c r="M609" s="12">
        <v>0</v>
      </c>
      <c r="N609" s="14">
        <v>45512</v>
      </c>
      <c r="O609" s="11" t="s">
        <v>6415</v>
      </c>
      <c r="P609" s="6">
        <f t="shared" ca="1" si="28"/>
        <v>45876</v>
      </c>
      <c r="Q609" s="7" t="str">
        <f t="shared" ca="1" si="29"/>
        <v>1 ano(s)</v>
      </c>
      <c r="R609" s="9" t="str">
        <f ca="1">IFERROR(_xlfn.DAYS(Tabela27271516583029313531213[[#This Row],[DIA HOJE]],Tabela27271516583029313531213[[#This Row],[Data Última Compra]]),"0")</f>
        <v>0</v>
      </c>
      <c r="S609" s="8" t="str">
        <f>IF(OR(J609="-",J609=0),"NUNCA COMPROU",
IF(AND(J609&gt;=1,J609&lt;=30),"&lt;=30 DIAS",
IF(AND(J609&gt;=1,J609&lt;=45),"45 DIAS",
IF(AND(J609&gt;=1,J609&lt;=60),"60 DIAS",
IF(AND(J609&gt;=1,J609&lt;=90),"90 DIAS",
"ACIMA DE 90 DIAS")))))</f>
        <v>ACIMA DE 90 DIAS</v>
      </c>
      <c r="T609" s="9" t="str">
        <f>UPPER(TEXT(Tabela27271516583029313531213[[#This Row],[Data de Cadastro]],"MMMM"))</f>
        <v>AGOSTO</v>
      </c>
      <c r="U609" s="9" t="str">
        <f>UPPER(TEXT(Tabela27271516583029313531213[[#This Row],[Data de Cadastro]],"AAAA"))</f>
        <v>2024</v>
      </c>
      <c r="V609" s="9" t="str">
        <f>UPPER(TEXT(Tabela27271516583029313531213[[#This Row],[Data Última Compra]],"MMM/AAA"))</f>
        <v>-</v>
      </c>
    </row>
    <row r="610" spans="1:22" x14ac:dyDescent="0.25">
      <c r="A610" s="3">
        <f t="shared" si="27"/>
        <v>0</v>
      </c>
      <c r="B610" s="3" t="s">
        <v>3972</v>
      </c>
      <c r="C610" s="12" t="s">
        <v>2847</v>
      </c>
      <c r="D610" s="12">
        <v>1147218</v>
      </c>
      <c r="E610" s="12" t="s">
        <v>1173</v>
      </c>
      <c r="F610" s="12" t="s">
        <v>17</v>
      </c>
      <c r="G610" s="12" t="s">
        <v>18</v>
      </c>
      <c r="H610" s="12" t="s">
        <v>3470</v>
      </c>
      <c r="I610" s="13" t="s">
        <v>1174</v>
      </c>
      <c r="J610" s="4" t="s">
        <v>40</v>
      </c>
      <c r="K610" s="28" t="s">
        <v>73</v>
      </c>
      <c r="L610" s="28">
        <v>338</v>
      </c>
      <c r="M610" s="12">
        <v>0</v>
      </c>
      <c r="N610" s="14">
        <v>45512</v>
      </c>
      <c r="O610" s="10">
        <v>45531</v>
      </c>
      <c r="P610" s="6">
        <f t="shared" ca="1" si="28"/>
        <v>45876</v>
      </c>
      <c r="Q610" s="7" t="str">
        <f t="shared" ca="1" si="29"/>
        <v>1 ano(s)</v>
      </c>
      <c r="R610" s="9">
        <f ca="1">IFERROR(_xlfn.DAYS(Tabela27271516583029313531213[[#This Row],[DIA HOJE]],Tabela27271516583029313531213[[#This Row],[Data Última Compra]]),"0")</f>
        <v>345</v>
      </c>
      <c r="S610" s="8" t="str">
        <f>IF(OR(J610="-",J610=0),"NUNCA COMPROU",
IF(AND(J610&gt;=1,J610&lt;=30),"&lt;=30 DIAS",
IF(AND(J610&gt;=1,J610&lt;=45),"45 DIAS",
IF(AND(J610&gt;=1,J610&lt;=60),"60 DIAS",
IF(AND(J610&gt;=1,J610&lt;=90),"90 DIAS",
"ACIMA DE 90 DIAS")))))</f>
        <v>ACIMA DE 90 DIAS</v>
      </c>
      <c r="T610" s="9" t="str">
        <f>UPPER(TEXT(Tabela27271516583029313531213[[#This Row],[Data de Cadastro]],"MMMM"))</f>
        <v>AGOSTO</v>
      </c>
      <c r="U610" s="9" t="str">
        <f>UPPER(TEXT(Tabela27271516583029313531213[[#This Row],[Data de Cadastro]],"AAAA"))</f>
        <v>2024</v>
      </c>
      <c r="V610" s="9" t="str">
        <f>UPPER(TEXT(Tabela27271516583029313531213[[#This Row],[Data Última Compra]],"MMM/AAA"))</f>
        <v>AGO/2024</v>
      </c>
    </row>
    <row r="611" spans="1:22" x14ac:dyDescent="0.25">
      <c r="A611" s="3">
        <f t="shared" si="27"/>
        <v>0</v>
      </c>
      <c r="B611" s="3" t="s">
        <v>3972</v>
      </c>
      <c r="C611" s="12" t="s">
        <v>6416</v>
      </c>
      <c r="D611" s="12">
        <v>1147239</v>
      </c>
      <c r="E611" s="12" t="s">
        <v>1175</v>
      </c>
      <c r="F611" s="12" t="s">
        <v>17</v>
      </c>
      <c r="G611" s="12" t="s">
        <v>18</v>
      </c>
      <c r="H611" s="12" t="s">
        <v>3471</v>
      </c>
      <c r="I611" s="13" t="s">
        <v>381</v>
      </c>
      <c r="J611" s="4" t="s">
        <v>24</v>
      </c>
      <c r="K611" s="28" t="s">
        <v>25</v>
      </c>
      <c r="L611" s="28">
        <v>0</v>
      </c>
      <c r="M611" s="12">
        <v>0</v>
      </c>
      <c r="N611" s="14">
        <v>45512</v>
      </c>
      <c r="O611" s="11" t="s">
        <v>6415</v>
      </c>
      <c r="P611" s="6">
        <f t="shared" ca="1" si="28"/>
        <v>45876</v>
      </c>
      <c r="Q611" s="7" t="str">
        <f t="shared" ca="1" si="29"/>
        <v>1 ano(s)</v>
      </c>
      <c r="R611" s="9" t="str">
        <f ca="1">IFERROR(_xlfn.DAYS(Tabela27271516583029313531213[[#This Row],[DIA HOJE]],Tabela27271516583029313531213[[#This Row],[Data Última Compra]]),"0")</f>
        <v>0</v>
      </c>
      <c r="S611" s="8" t="str">
        <f>IF(OR(J611="-",J611=0),"NUNCA COMPROU",
IF(AND(J611&gt;=1,J611&lt;=30),"&lt;=30 DIAS",
IF(AND(J611&gt;=1,J611&lt;=45),"45 DIAS",
IF(AND(J611&gt;=1,J611&lt;=60),"60 DIAS",
IF(AND(J611&gt;=1,J611&lt;=90),"90 DIAS",
"ACIMA DE 90 DIAS")))))</f>
        <v>ACIMA DE 90 DIAS</v>
      </c>
      <c r="T611" s="9" t="str">
        <f>UPPER(TEXT(Tabela27271516583029313531213[[#This Row],[Data de Cadastro]],"MMMM"))</f>
        <v>AGOSTO</v>
      </c>
      <c r="U611" s="9" t="str">
        <f>UPPER(TEXT(Tabela27271516583029313531213[[#This Row],[Data de Cadastro]],"AAAA"))</f>
        <v>2024</v>
      </c>
      <c r="V611" s="9" t="str">
        <f>UPPER(TEXT(Tabela27271516583029313531213[[#This Row],[Data Última Compra]],"MMM/AAA"))</f>
        <v>-</v>
      </c>
    </row>
    <row r="612" spans="1:22" x14ac:dyDescent="0.25">
      <c r="A612" s="3">
        <f t="shared" si="27"/>
        <v>0</v>
      </c>
      <c r="B612" s="3" t="s">
        <v>3972</v>
      </c>
      <c r="C612" s="12" t="s">
        <v>2847</v>
      </c>
      <c r="D612" s="12">
        <v>1147257</v>
      </c>
      <c r="E612" s="12" t="s">
        <v>1176</v>
      </c>
      <c r="F612" s="12" t="s">
        <v>17</v>
      </c>
      <c r="G612" s="12" t="s">
        <v>18</v>
      </c>
      <c r="H612" s="12" t="s">
        <v>3472</v>
      </c>
      <c r="I612" s="13" t="s">
        <v>1177</v>
      </c>
      <c r="J612" s="4" t="s">
        <v>36</v>
      </c>
      <c r="K612" s="28" t="s">
        <v>77</v>
      </c>
      <c r="L612" s="28">
        <v>353</v>
      </c>
      <c r="M612" s="12">
        <v>0</v>
      </c>
      <c r="N612" s="14">
        <v>45512</v>
      </c>
      <c r="O612" s="10">
        <v>45516</v>
      </c>
      <c r="P612" s="6">
        <f t="shared" ca="1" si="28"/>
        <v>45876</v>
      </c>
      <c r="Q612" s="7" t="str">
        <f t="shared" ca="1" si="29"/>
        <v>1 ano(s)</v>
      </c>
      <c r="R612" s="9">
        <f ca="1">IFERROR(_xlfn.DAYS(Tabela27271516583029313531213[[#This Row],[DIA HOJE]],Tabela27271516583029313531213[[#This Row],[Data Última Compra]]),"0")</f>
        <v>360</v>
      </c>
      <c r="S612" s="8" t="str">
        <f>IF(OR(J612="-",J612=0),"NUNCA COMPROU",
IF(AND(J612&gt;=1,J612&lt;=30),"&lt;=30 DIAS",
IF(AND(J612&gt;=1,J612&lt;=45),"45 DIAS",
IF(AND(J612&gt;=1,J612&lt;=60),"60 DIAS",
IF(AND(J612&gt;=1,J612&lt;=90),"90 DIAS",
"ACIMA DE 90 DIAS")))))</f>
        <v>ACIMA DE 90 DIAS</v>
      </c>
      <c r="T612" s="9" t="str">
        <f>UPPER(TEXT(Tabela27271516583029313531213[[#This Row],[Data de Cadastro]],"MMMM"))</f>
        <v>AGOSTO</v>
      </c>
      <c r="U612" s="9" t="str">
        <f>UPPER(TEXT(Tabela27271516583029313531213[[#This Row],[Data de Cadastro]],"AAAA"))</f>
        <v>2024</v>
      </c>
      <c r="V612" s="9" t="str">
        <f>UPPER(TEXT(Tabela27271516583029313531213[[#This Row],[Data Última Compra]],"MMM/AAA"))</f>
        <v>AGO/2024</v>
      </c>
    </row>
    <row r="613" spans="1:22" x14ac:dyDescent="0.25">
      <c r="A613" s="3">
        <f t="shared" si="27"/>
        <v>1</v>
      </c>
      <c r="B613" s="3" t="s">
        <v>3972</v>
      </c>
      <c r="C613" s="12" t="s">
        <v>2849</v>
      </c>
      <c r="D613" s="12">
        <v>1152989</v>
      </c>
      <c r="E613" s="12" t="s">
        <v>1178</v>
      </c>
      <c r="F613" s="12" t="s">
        <v>17</v>
      </c>
      <c r="G613" s="12" t="s">
        <v>18</v>
      </c>
      <c r="H613" s="12" t="s">
        <v>3473</v>
      </c>
      <c r="I613" s="13" t="s">
        <v>1179</v>
      </c>
      <c r="J613" s="4" t="s">
        <v>30</v>
      </c>
      <c r="K613" s="28" t="s">
        <v>21</v>
      </c>
      <c r="L613" s="28">
        <v>6</v>
      </c>
      <c r="M613" s="12">
        <v>1</v>
      </c>
      <c r="N613" s="14">
        <v>45516</v>
      </c>
      <c r="O613" s="10">
        <v>45863</v>
      </c>
      <c r="P613" s="6">
        <f t="shared" ca="1" si="28"/>
        <v>45876</v>
      </c>
      <c r="Q613" s="7" t="str">
        <f t="shared" ca="1" si="29"/>
        <v>1 ano(s)</v>
      </c>
      <c r="R613" s="9">
        <f ca="1">IFERROR(_xlfn.DAYS(Tabela27271516583029313531213[[#This Row],[DIA HOJE]],Tabela27271516583029313531213[[#This Row],[Data Última Compra]]),"0")</f>
        <v>13</v>
      </c>
      <c r="S613" s="8" t="str">
        <f>IF(OR(J613="-",J613=0),"NUNCA COMPROU",
IF(AND(J613&gt;=1,J613&lt;=30),"&lt;=30 DIAS",
IF(AND(J613&gt;=1,J613&lt;=45),"45 DIAS",
IF(AND(J613&gt;=1,J613&lt;=60),"60 DIAS",
IF(AND(J613&gt;=1,J613&lt;=90),"90 DIAS",
"ACIMA DE 90 DIAS")))))</f>
        <v>ACIMA DE 90 DIAS</v>
      </c>
      <c r="T613" s="9" t="str">
        <f>UPPER(TEXT(Tabela27271516583029313531213[[#This Row],[Data de Cadastro]],"MMMM"))</f>
        <v>AGOSTO</v>
      </c>
      <c r="U613" s="9" t="str">
        <f>UPPER(TEXT(Tabela27271516583029313531213[[#This Row],[Data de Cadastro]],"AAAA"))</f>
        <v>2024</v>
      </c>
      <c r="V613" s="9" t="str">
        <f>UPPER(TEXT(Tabela27271516583029313531213[[#This Row],[Data Última Compra]],"MMM/AAA"))</f>
        <v>JUL/2025</v>
      </c>
    </row>
    <row r="614" spans="1:22" x14ac:dyDescent="0.25">
      <c r="A614" s="3">
        <f t="shared" si="27"/>
        <v>0</v>
      </c>
      <c r="B614" s="3" t="s">
        <v>3972</v>
      </c>
      <c r="C614" s="12" t="s">
        <v>2847</v>
      </c>
      <c r="D614" s="12">
        <v>1155085</v>
      </c>
      <c r="E614" s="12" t="s">
        <v>1180</v>
      </c>
      <c r="F614" s="12" t="s">
        <v>17</v>
      </c>
      <c r="G614" s="12" t="s">
        <v>18</v>
      </c>
      <c r="H614" s="12" t="s">
        <v>3474</v>
      </c>
      <c r="I614" s="13" t="s">
        <v>1181</v>
      </c>
      <c r="J614" s="4" t="s">
        <v>40</v>
      </c>
      <c r="K614" s="28" t="s">
        <v>73</v>
      </c>
      <c r="L614" s="28">
        <v>350</v>
      </c>
      <c r="M614" s="12">
        <v>0</v>
      </c>
      <c r="N614" s="14">
        <v>45518</v>
      </c>
      <c r="O614" s="10">
        <v>45519</v>
      </c>
      <c r="P614" s="6">
        <f t="shared" ca="1" si="28"/>
        <v>45876</v>
      </c>
      <c r="Q614" s="7" t="str">
        <f t="shared" ca="1" si="29"/>
        <v>Menos de um ano</v>
      </c>
      <c r="R614" s="9">
        <f ca="1">IFERROR(_xlfn.DAYS(Tabela27271516583029313531213[[#This Row],[DIA HOJE]],Tabela27271516583029313531213[[#This Row],[Data Última Compra]]),"0")</f>
        <v>357</v>
      </c>
      <c r="S614" s="8" t="str">
        <f>IF(OR(J614="-",J614=0),"NUNCA COMPROU",
IF(AND(J614&gt;=1,J614&lt;=30),"&lt;=30 DIAS",
IF(AND(J614&gt;=1,J614&lt;=45),"45 DIAS",
IF(AND(J614&gt;=1,J614&lt;=60),"60 DIAS",
IF(AND(J614&gt;=1,J614&lt;=90),"90 DIAS",
"ACIMA DE 90 DIAS")))))</f>
        <v>ACIMA DE 90 DIAS</v>
      </c>
      <c r="T614" s="9" t="str">
        <f>UPPER(TEXT(Tabela27271516583029313531213[[#This Row],[Data de Cadastro]],"MMMM"))</f>
        <v>AGOSTO</v>
      </c>
      <c r="U614" s="9" t="str">
        <f>UPPER(TEXT(Tabela27271516583029313531213[[#This Row],[Data de Cadastro]],"AAAA"))</f>
        <v>2024</v>
      </c>
      <c r="V614" s="9" t="str">
        <f>UPPER(TEXT(Tabela27271516583029313531213[[#This Row],[Data Última Compra]],"MMM/AAA"))</f>
        <v>AGO/2024</v>
      </c>
    </row>
    <row r="615" spans="1:22" x14ac:dyDescent="0.25">
      <c r="A615" s="3">
        <f t="shared" si="27"/>
        <v>0</v>
      </c>
      <c r="B615" s="3" t="s">
        <v>3972</v>
      </c>
      <c r="C615" s="12" t="s">
        <v>2847</v>
      </c>
      <c r="D615" s="12">
        <v>1155096</v>
      </c>
      <c r="E615" s="12" t="s">
        <v>1182</v>
      </c>
      <c r="F615" s="12" t="s">
        <v>17</v>
      </c>
      <c r="G615" s="12" t="s">
        <v>18</v>
      </c>
      <c r="H615" s="12" t="s">
        <v>3475</v>
      </c>
      <c r="I615" s="13" t="s">
        <v>1183</v>
      </c>
      <c r="J615" s="4" t="s">
        <v>20</v>
      </c>
      <c r="K615" s="28" t="s">
        <v>21</v>
      </c>
      <c r="L615" s="28">
        <v>350</v>
      </c>
      <c r="M615" s="12">
        <v>0</v>
      </c>
      <c r="N615" s="14">
        <v>45518</v>
      </c>
      <c r="O615" s="10">
        <v>45519</v>
      </c>
      <c r="P615" s="6">
        <f t="shared" ca="1" si="28"/>
        <v>45876</v>
      </c>
      <c r="Q615" s="7" t="str">
        <f t="shared" ca="1" si="29"/>
        <v>Menos de um ano</v>
      </c>
      <c r="R615" s="9">
        <f ca="1">IFERROR(_xlfn.DAYS(Tabela27271516583029313531213[[#This Row],[DIA HOJE]],Tabela27271516583029313531213[[#This Row],[Data Última Compra]]),"0")</f>
        <v>357</v>
      </c>
      <c r="S615" s="8" t="str">
        <f>IF(OR(J615="-",J615=0),"NUNCA COMPROU",
IF(AND(J615&gt;=1,J615&lt;=30),"&lt;=30 DIAS",
IF(AND(J615&gt;=1,J615&lt;=45),"45 DIAS",
IF(AND(J615&gt;=1,J615&lt;=60),"60 DIAS",
IF(AND(J615&gt;=1,J615&lt;=90),"90 DIAS",
"ACIMA DE 90 DIAS")))))</f>
        <v>ACIMA DE 90 DIAS</v>
      </c>
      <c r="T615" s="9" t="str">
        <f>UPPER(TEXT(Tabela27271516583029313531213[[#This Row],[Data de Cadastro]],"MMMM"))</f>
        <v>AGOSTO</v>
      </c>
      <c r="U615" s="9" t="str">
        <f>UPPER(TEXT(Tabela27271516583029313531213[[#This Row],[Data de Cadastro]],"AAAA"))</f>
        <v>2024</v>
      </c>
      <c r="V615" s="9" t="str">
        <f>UPPER(TEXT(Tabela27271516583029313531213[[#This Row],[Data Última Compra]],"MMM/AAA"))</f>
        <v>AGO/2024</v>
      </c>
    </row>
    <row r="616" spans="1:22" x14ac:dyDescent="0.25">
      <c r="A616" s="3">
        <f t="shared" si="27"/>
        <v>2</v>
      </c>
      <c r="B616" s="3" t="s">
        <v>3972</v>
      </c>
      <c r="C616" s="12" t="s">
        <v>2849</v>
      </c>
      <c r="D616" s="12">
        <v>1157548</v>
      </c>
      <c r="E616" s="12" t="s">
        <v>1184</v>
      </c>
      <c r="F616" s="12" t="s">
        <v>17</v>
      </c>
      <c r="G616" s="12" t="s">
        <v>18</v>
      </c>
      <c r="H616" s="12" t="s">
        <v>3476</v>
      </c>
      <c r="I616" s="13" t="s">
        <v>1185</v>
      </c>
      <c r="J616" s="4" t="s">
        <v>36</v>
      </c>
      <c r="K616" s="28" t="s">
        <v>31</v>
      </c>
      <c r="L616" s="28">
        <v>1</v>
      </c>
      <c r="M616" s="12">
        <v>2</v>
      </c>
      <c r="N616" s="14">
        <v>45520</v>
      </c>
      <c r="O616" s="10">
        <v>45868</v>
      </c>
      <c r="P616" s="6">
        <f t="shared" ca="1" si="28"/>
        <v>45876</v>
      </c>
      <c r="Q616" s="7" t="str">
        <f t="shared" ca="1" si="29"/>
        <v>Menos de um ano</v>
      </c>
      <c r="R616" s="9">
        <f ca="1">IFERROR(_xlfn.DAYS(Tabela27271516583029313531213[[#This Row],[DIA HOJE]],Tabela27271516583029313531213[[#This Row],[Data Última Compra]]),"0")</f>
        <v>8</v>
      </c>
      <c r="S616" s="8" t="str">
        <f>IF(OR(J616="-",J616=0),"NUNCA COMPROU",
IF(AND(J616&gt;=1,J616&lt;=30),"&lt;=30 DIAS",
IF(AND(J616&gt;=1,J616&lt;=45),"45 DIAS",
IF(AND(J616&gt;=1,J616&lt;=60),"60 DIAS",
IF(AND(J616&gt;=1,J616&lt;=90),"90 DIAS",
"ACIMA DE 90 DIAS")))))</f>
        <v>ACIMA DE 90 DIAS</v>
      </c>
      <c r="T616" s="9" t="str">
        <f>UPPER(TEXT(Tabela27271516583029313531213[[#This Row],[Data de Cadastro]],"MMMM"))</f>
        <v>AGOSTO</v>
      </c>
      <c r="U616" s="9" t="str">
        <f>UPPER(TEXT(Tabela27271516583029313531213[[#This Row],[Data de Cadastro]],"AAAA"))</f>
        <v>2024</v>
      </c>
      <c r="V616" s="9" t="str">
        <f>UPPER(TEXT(Tabela27271516583029313531213[[#This Row],[Data Última Compra]],"MMM/AAA"))</f>
        <v>JUL/2025</v>
      </c>
    </row>
    <row r="617" spans="1:22" x14ac:dyDescent="0.25">
      <c r="A617" s="3" t="str">
        <f t="shared" si="27"/>
        <v>&gt;=3</v>
      </c>
      <c r="B617" s="3" t="s">
        <v>3972</v>
      </c>
      <c r="C617" s="12" t="s">
        <v>2849</v>
      </c>
      <c r="D617" s="12">
        <v>1157561</v>
      </c>
      <c r="E617" s="12" t="s">
        <v>1186</v>
      </c>
      <c r="F617" s="12" t="s">
        <v>17</v>
      </c>
      <c r="G617" s="12" t="s">
        <v>18</v>
      </c>
      <c r="H617" s="12" t="s">
        <v>3477</v>
      </c>
      <c r="I617" s="13" t="s">
        <v>731</v>
      </c>
      <c r="J617" s="4" t="s">
        <v>40</v>
      </c>
      <c r="K617" s="28" t="s">
        <v>46</v>
      </c>
      <c r="L617" s="28">
        <v>3</v>
      </c>
      <c r="M617" s="12">
        <v>4</v>
      </c>
      <c r="N617" s="14">
        <v>45520</v>
      </c>
      <c r="O617" s="10">
        <v>45866</v>
      </c>
      <c r="P617" s="6">
        <f t="shared" ca="1" si="28"/>
        <v>45876</v>
      </c>
      <c r="Q617" s="7" t="str">
        <f t="shared" ca="1" si="29"/>
        <v>Menos de um ano</v>
      </c>
      <c r="R617" s="9">
        <f ca="1">IFERROR(_xlfn.DAYS(Tabela27271516583029313531213[[#This Row],[DIA HOJE]],Tabela27271516583029313531213[[#This Row],[Data Última Compra]]),"0")</f>
        <v>10</v>
      </c>
      <c r="S617" s="8" t="str">
        <f>IF(OR(J617="-",J617=0),"NUNCA COMPROU",
IF(AND(J617&gt;=1,J617&lt;=30),"&lt;=30 DIAS",
IF(AND(J617&gt;=1,J617&lt;=45),"45 DIAS",
IF(AND(J617&gt;=1,J617&lt;=60),"60 DIAS",
IF(AND(J617&gt;=1,J617&lt;=90),"90 DIAS",
"ACIMA DE 90 DIAS")))))</f>
        <v>ACIMA DE 90 DIAS</v>
      </c>
      <c r="T617" s="9" t="str">
        <f>UPPER(TEXT(Tabela27271516583029313531213[[#This Row],[Data de Cadastro]],"MMMM"))</f>
        <v>AGOSTO</v>
      </c>
      <c r="U617" s="9" t="str">
        <f>UPPER(TEXT(Tabela27271516583029313531213[[#This Row],[Data de Cadastro]],"AAAA"))</f>
        <v>2024</v>
      </c>
      <c r="V617" s="9" t="str">
        <f>UPPER(TEXT(Tabela27271516583029313531213[[#This Row],[Data Última Compra]],"MMM/AAA"))</f>
        <v>JUL/2025</v>
      </c>
    </row>
    <row r="618" spans="1:22" x14ac:dyDescent="0.25">
      <c r="A618" s="3" t="str">
        <f t="shared" si="27"/>
        <v>&gt;=3</v>
      </c>
      <c r="B618" s="3" t="s">
        <v>3972</v>
      </c>
      <c r="C618" s="12" t="s">
        <v>2849</v>
      </c>
      <c r="D618" s="12">
        <v>1157580</v>
      </c>
      <c r="E618" s="12" t="s">
        <v>1187</v>
      </c>
      <c r="F618" s="12" t="s">
        <v>17</v>
      </c>
      <c r="G618" s="12" t="s">
        <v>18</v>
      </c>
      <c r="H618" s="12" t="s">
        <v>3478</v>
      </c>
      <c r="I618" s="13" t="s">
        <v>1188</v>
      </c>
      <c r="J618" s="4" t="s">
        <v>45</v>
      </c>
      <c r="K618" s="28" t="s">
        <v>46</v>
      </c>
      <c r="L618" s="28">
        <v>13</v>
      </c>
      <c r="M618" s="12">
        <v>4</v>
      </c>
      <c r="N618" s="14">
        <v>45520</v>
      </c>
      <c r="O618" s="10">
        <v>45856</v>
      </c>
      <c r="P618" s="6">
        <f t="shared" ca="1" si="28"/>
        <v>45876</v>
      </c>
      <c r="Q618" s="7" t="str">
        <f t="shared" ca="1" si="29"/>
        <v>Menos de um ano</v>
      </c>
      <c r="R618" s="9">
        <f ca="1">IFERROR(_xlfn.DAYS(Tabela27271516583029313531213[[#This Row],[DIA HOJE]],Tabela27271516583029313531213[[#This Row],[Data Última Compra]]),"0")</f>
        <v>20</v>
      </c>
      <c r="S618" s="8" t="str">
        <f>IF(OR(J618="-",J618=0),"NUNCA COMPROU",
IF(AND(J618&gt;=1,J618&lt;=30),"&lt;=30 DIAS",
IF(AND(J618&gt;=1,J618&lt;=45),"45 DIAS",
IF(AND(J618&gt;=1,J618&lt;=60),"60 DIAS",
IF(AND(J618&gt;=1,J618&lt;=90),"90 DIAS",
"ACIMA DE 90 DIAS")))))</f>
        <v>ACIMA DE 90 DIAS</v>
      </c>
      <c r="T618" s="9" t="str">
        <f>UPPER(TEXT(Tabela27271516583029313531213[[#This Row],[Data de Cadastro]],"MMMM"))</f>
        <v>AGOSTO</v>
      </c>
      <c r="U618" s="9" t="str">
        <f>UPPER(TEXT(Tabela27271516583029313531213[[#This Row],[Data de Cadastro]],"AAAA"))</f>
        <v>2024</v>
      </c>
      <c r="V618" s="9" t="str">
        <f>UPPER(TEXT(Tabela27271516583029313531213[[#This Row],[Data Última Compra]],"MMM/AAA"))</f>
        <v>JUL/2025</v>
      </c>
    </row>
    <row r="619" spans="1:22" x14ac:dyDescent="0.25">
      <c r="A619" s="3">
        <f t="shared" si="27"/>
        <v>1</v>
      </c>
      <c r="B619" s="3" t="s">
        <v>3972</v>
      </c>
      <c r="C619" s="12" t="s">
        <v>2857</v>
      </c>
      <c r="D619" s="12">
        <v>1162014</v>
      </c>
      <c r="E619" s="12" t="s">
        <v>1194</v>
      </c>
      <c r="F619" s="12" t="s">
        <v>17</v>
      </c>
      <c r="G619" s="12" t="s">
        <v>18</v>
      </c>
      <c r="H619" s="12" t="s">
        <v>3482</v>
      </c>
      <c r="I619" s="13" t="s">
        <v>1195</v>
      </c>
      <c r="J619" s="4" t="s">
        <v>72</v>
      </c>
      <c r="K619" s="28" t="s">
        <v>73</v>
      </c>
      <c r="L619" s="28">
        <v>31</v>
      </c>
      <c r="M619" s="12">
        <v>1</v>
      </c>
      <c r="N619" s="14">
        <v>45523</v>
      </c>
      <c r="O619" s="10">
        <v>45838</v>
      </c>
      <c r="P619" s="6">
        <f t="shared" ca="1" si="28"/>
        <v>45876</v>
      </c>
      <c r="Q619" s="7" t="str">
        <f t="shared" ca="1" si="29"/>
        <v>Menos de um ano</v>
      </c>
      <c r="R619" s="9">
        <f ca="1">IFERROR(_xlfn.DAYS(Tabela27271516583029313531213[[#This Row],[DIA HOJE]],Tabela27271516583029313531213[[#This Row],[Data Última Compra]]),"0")</f>
        <v>38</v>
      </c>
      <c r="S619" s="8" t="str">
        <f>IF(OR(J619="-",J619=0),"NUNCA COMPROU",
IF(AND(J619&gt;=1,J619&lt;=30),"&lt;=30 DIAS",
IF(AND(J619&gt;=1,J619&lt;=45),"45 DIAS",
IF(AND(J619&gt;=1,J619&lt;=60),"60 DIAS",
IF(AND(J619&gt;=1,J619&lt;=90),"90 DIAS",
"ACIMA DE 90 DIAS")))))</f>
        <v>ACIMA DE 90 DIAS</v>
      </c>
      <c r="T619" s="9" t="str">
        <f>UPPER(TEXT(Tabela27271516583029313531213[[#This Row],[Data de Cadastro]],"MMMM"))</f>
        <v>AGOSTO</v>
      </c>
      <c r="U619" s="9" t="str">
        <f>UPPER(TEXT(Tabela27271516583029313531213[[#This Row],[Data de Cadastro]],"AAAA"))</f>
        <v>2024</v>
      </c>
      <c r="V619" s="9" t="str">
        <f>UPPER(TEXT(Tabela27271516583029313531213[[#This Row],[Data Última Compra]],"MMM/AAA"))</f>
        <v>JUN/2025</v>
      </c>
    </row>
    <row r="620" spans="1:22" x14ac:dyDescent="0.25">
      <c r="A620" s="3">
        <f t="shared" si="27"/>
        <v>1</v>
      </c>
      <c r="B620" s="3" t="s">
        <v>3972</v>
      </c>
      <c r="C620" s="12" t="s">
        <v>2853</v>
      </c>
      <c r="D620" s="12">
        <v>1161971</v>
      </c>
      <c r="E620" s="12" t="s">
        <v>1189</v>
      </c>
      <c r="F620" s="12" t="s">
        <v>17</v>
      </c>
      <c r="G620" s="12" t="s">
        <v>18</v>
      </c>
      <c r="H620" s="12" t="s">
        <v>3479</v>
      </c>
      <c r="I620" s="13" t="s">
        <v>1067</v>
      </c>
      <c r="J620" s="4" t="s">
        <v>40</v>
      </c>
      <c r="K620" s="28" t="s">
        <v>73</v>
      </c>
      <c r="L620" s="28">
        <v>76</v>
      </c>
      <c r="M620" s="12">
        <v>1</v>
      </c>
      <c r="N620" s="14">
        <v>45523</v>
      </c>
      <c r="O620" s="10">
        <v>45793</v>
      </c>
      <c r="P620" s="6">
        <f t="shared" ca="1" si="28"/>
        <v>45876</v>
      </c>
      <c r="Q620" s="7" t="str">
        <f t="shared" ca="1" si="29"/>
        <v>Menos de um ano</v>
      </c>
      <c r="R620" s="9">
        <f ca="1">IFERROR(_xlfn.DAYS(Tabela27271516583029313531213[[#This Row],[DIA HOJE]],Tabela27271516583029313531213[[#This Row],[Data Última Compra]]),"0")</f>
        <v>83</v>
      </c>
      <c r="S620" s="8" t="str">
        <f>IF(OR(J620="-",J620=0),"NUNCA COMPROU",
IF(AND(J620&gt;=1,J620&lt;=30),"&lt;=30 DIAS",
IF(AND(J620&gt;=1,J620&lt;=45),"45 DIAS",
IF(AND(J620&gt;=1,J620&lt;=60),"60 DIAS",
IF(AND(J620&gt;=1,J620&lt;=90),"90 DIAS",
"ACIMA DE 90 DIAS")))))</f>
        <v>ACIMA DE 90 DIAS</v>
      </c>
      <c r="T620" s="9" t="str">
        <f>UPPER(TEXT(Tabela27271516583029313531213[[#This Row],[Data de Cadastro]],"MMMM"))</f>
        <v>AGOSTO</v>
      </c>
      <c r="U620" s="9" t="str">
        <f>UPPER(TEXT(Tabela27271516583029313531213[[#This Row],[Data de Cadastro]],"AAAA"))</f>
        <v>2024</v>
      </c>
      <c r="V620" s="9" t="str">
        <f>UPPER(TEXT(Tabela27271516583029313531213[[#This Row],[Data Última Compra]],"MMM/AAA"))</f>
        <v>MAI/2025</v>
      </c>
    </row>
    <row r="621" spans="1:22" x14ac:dyDescent="0.25">
      <c r="A621" s="3">
        <f t="shared" si="27"/>
        <v>0</v>
      </c>
      <c r="B621" s="3" t="s">
        <v>3972</v>
      </c>
      <c r="C621" s="12" t="s">
        <v>2847</v>
      </c>
      <c r="D621" s="12">
        <v>1161983</v>
      </c>
      <c r="E621" s="12" t="s">
        <v>1190</v>
      </c>
      <c r="F621" s="12" t="s">
        <v>17</v>
      </c>
      <c r="G621" s="12" t="s">
        <v>18</v>
      </c>
      <c r="H621" s="12" t="s">
        <v>3480</v>
      </c>
      <c r="I621" s="13" t="s">
        <v>1191</v>
      </c>
      <c r="J621" s="4" t="s">
        <v>36</v>
      </c>
      <c r="K621" s="28" t="s">
        <v>21</v>
      </c>
      <c r="L621" s="28">
        <v>345</v>
      </c>
      <c r="M621" s="12">
        <v>0</v>
      </c>
      <c r="N621" s="14">
        <v>45523</v>
      </c>
      <c r="O621" s="11">
        <v>45524</v>
      </c>
      <c r="P621" s="6">
        <f t="shared" ca="1" si="28"/>
        <v>45876</v>
      </c>
      <c r="Q621" s="7" t="str">
        <f t="shared" ca="1" si="29"/>
        <v>Menos de um ano</v>
      </c>
      <c r="R621" s="9">
        <f ca="1">IFERROR(_xlfn.DAYS(Tabela27271516583029313531213[[#This Row],[DIA HOJE]],Tabela27271516583029313531213[[#This Row],[Data Última Compra]]),"0")</f>
        <v>352</v>
      </c>
      <c r="S621" s="8" t="str">
        <f>IF(OR(J621="-",J621=0),"NUNCA COMPROU",
IF(AND(J621&gt;=1,J621&lt;=30),"&lt;=30 DIAS",
IF(AND(J621&gt;=1,J621&lt;=45),"45 DIAS",
IF(AND(J621&gt;=1,J621&lt;=60),"60 DIAS",
IF(AND(J621&gt;=1,J621&lt;=90),"90 DIAS",
"ACIMA DE 90 DIAS")))))</f>
        <v>ACIMA DE 90 DIAS</v>
      </c>
      <c r="T621" s="9" t="str">
        <f>UPPER(TEXT(Tabela27271516583029313531213[[#This Row],[Data de Cadastro]],"MMMM"))</f>
        <v>AGOSTO</v>
      </c>
      <c r="U621" s="9" t="str">
        <f>UPPER(TEXT(Tabela27271516583029313531213[[#This Row],[Data de Cadastro]],"AAAA"))</f>
        <v>2024</v>
      </c>
      <c r="V621" s="9" t="str">
        <f>UPPER(TEXT(Tabela27271516583029313531213[[#This Row],[Data Última Compra]],"MMM/AAA"))</f>
        <v>AGO/2024</v>
      </c>
    </row>
    <row r="622" spans="1:22" x14ac:dyDescent="0.25">
      <c r="A622" s="3">
        <f t="shared" si="27"/>
        <v>0</v>
      </c>
      <c r="B622" s="3" t="s">
        <v>3972</v>
      </c>
      <c r="C622" s="12" t="s">
        <v>2847</v>
      </c>
      <c r="D622" s="12">
        <v>1161984</v>
      </c>
      <c r="E622" s="12" t="s">
        <v>1192</v>
      </c>
      <c r="F622" s="12" t="s">
        <v>17</v>
      </c>
      <c r="G622" s="12" t="s">
        <v>18</v>
      </c>
      <c r="H622" s="12" t="s">
        <v>3481</v>
      </c>
      <c r="I622" s="13" t="s">
        <v>1193</v>
      </c>
      <c r="J622" s="4" t="s">
        <v>20</v>
      </c>
      <c r="K622" s="28" t="s">
        <v>21</v>
      </c>
      <c r="L622" s="28">
        <v>295</v>
      </c>
      <c r="M622" s="12">
        <v>0</v>
      </c>
      <c r="N622" s="14">
        <v>45523</v>
      </c>
      <c r="O622" s="10">
        <v>45574</v>
      </c>
      <c r="P622" s="6">
        <f t="shared" ca="1" si="28"/>
        <v>45876</v>
      </c>
      <c r="Q622" s="7" t="str">
        <f t="shared" ca="1" si="29"/>
        <v>Menos de um ano</v>
      </c>
      <c r="R622" s="9">
        <f ca="1">IFERROR(_xlfn.DAYS(Tabela27271516583029313531213[[#This Row],[DIA HOJE]],Tabela27271516583029313531213[[#This Row],[Data Última Compra]]),"0")</f>
        <v>302</v>
      </c>
      <c r="S622" s="8" t="str">
        <f>IF(OR(J622="-",J622=0),"NUNCA COMPROU",
IF(AND(J622&gt;=1,J622&lt;=30),"&lt;=30 DIAS",
IF(AND(J622&gt;=1,J622&lt;=45),"45 DIAS",
IF(AND(J622&gt;=1,J622&lt;=60),"60 DIAS",
IF(AND(J622&gt;=1,J622&lt;=90),"90 DIAS",
"ACIMA DE 90 DIAS")))))</f>
        <v>ACIMA DE 90 DIAS</v>
      </c>
      <c r="T622" s="9" t="str">
        <f>UPPER(TEXT(Tabela27271516583029313531213[[#This Row],[Data de Cadastro]],"MMMM"))</f>
        <v>AGOSTO</v>
      </c>
      <c r="U622" s="9" t="str">
        <f>UPPER(TEXT(Tabela27271516583029313531213[[#This Row],[Data de Cadastro]],"AAAA"))</f>
        <v>2024</v>
      </c>
      <c r="V622" s="9" t="str">
        <f>UPPER(TEXT(Tabela27271516583029313531213[[#This Row],[Data Última Compra]],"MMM/AAA"))</f>
        <v>OUT/2024</v>
      </c>
    </row>
    <row r="623" spans="1:22" x14ac:dyDescent="0.25">
      <c r="A623" s="3" t="str">
        <f t="shared" si="27"/>
        <v>&gt;=3</v>
      </c>
      <c r="B623" s="3" t="s">
        <v>3972</v>
      </c>
      <c r="C623" s="12" t="s">
        <v>2849</v>
      </c>
      <c r="D623" s="12">
        <v>1164116</v>
      </c>
      <c r="E623" s="12" t="s">
        <v>1196</v>
      </c>
      <c r="F623" s="12" t="s">
        <v>17</v>
      </c>
      <c r="G623" s="12" t="s">
        <v>18</v>
      </c>
      <c r="H623" s="12" t="s">
        <v>3483</v>
      </c>
      <c r="I623" s="13" t="s">
        <v>1197</v>
      </c>
      <c r="J623" s="4" t="s">
        <v>36</v>
      </c>
      <c r="K623" s="28" t="s">
        <v>77</v>
      </c>
      <c r="L623" s="28">
        <v>13</v>
      </c>
      <c r="M623" s="12">
        <v>6</v>
      </c>
      <c r="N623" s="14">
        <v>45525</v>
      </c>
      <c r="O623" s="10">
        <v>45856</v>
      </c>
      <c r="P623" s="6">
        <f t="shared" ca="1" si="28"/>
        <v>45876</v>
      </c>
      <c r="Q623" s="7" t="str">
        <f t="shared" ca="1" si="29"/>
        <v>Menos de um ano</v>
      </c>
      <c r="R623" s="9">
        <f ca="1">IFERROR(_xlfn.DAYS(Tabela27271516583029313531213[[#This Row],[DIA HOJE]],Tabela27271516583029313531213[[#This Row],[Data Última Compra]]),"0")</f>
        <v>20</v>
      </c>
      <c r="S623" s="8" t="str">
        <f>IF(OR(J623="-",J623=0),"NUNCA COMPROU",
IF(AND(J623&gt;=1,J623&lt;=30),"&lt;=30 DIAS",
IF(AND(J623&gt;=1,J623&lt;=45),"45 DIAS",
IF(AND(J623&gt;=1,J623&lt;=60),"60 DIAS",
IF(AND(J623&gt;=1,J623&lt;=90),"90 DIAS",
"ACIMA DE 90 DIAS")))))</f>
        <v>ACIMA DE 90 DIAS</v>
      </c>
      <c r="T623" s="9" t="str">
        <f>UPPER(TEXT(Tabela27271516583029313531213[[#This Row],[Data de Cadastro]],"MMMM"))</f>
        <v>AGOSTO</v>
      </c>
      <c r="U623" s="9" t="str">
        <f>UPPER(TEXT(Tabela27271516583029313531213[[#This Row],[Data de Cadastro]],"AAAA"))</f>
        <v>2024</v>
      </c>
      <c r="V623" s="9" t="str">
        <f>UPPER(TEXT(Tabela27271516583029313531213[[#This Row],[Data Última Compra]],"MMM/AAA"))</f>
        <v>JUL/2025</v>
      </c>
    </row>
    <row r="624" spans="1:22" x14ac:dyDescent="0.25">
      <c r="A624" s="3">
        <f t="shared" si="27"/>
        <v>0</v>
      </c>
      <c r="B624" s="3" t="s">
        <v>3972</v>
      </c>
      <c r="C624" s="12" t="s">
        <v>2847</v>
      </c>
      <c r="D624" s="12">
        <v>1164120</v>
      </c>
      <c r="E624" s="12" t="s">
        <v>1198</v>
      </c>
      <c r="F624" s="12" t="s">
        <v>17</v>
      </c>
      <c r="G624" s="12" t="s">
        <v>18</v>
      </c>
      <c r="H624" s="12" t="s">
        <v>3484</v>
      </c>
      <c r="I624" s="13" t="s">
        <v>939</v>
      </c>
      <c r="J624" s="4" t="s">
        <v>76</v>
      </c>
      <c r="K624" s="28" t="s">
        <v>77</v>
      </c>
      <c r="L624" s="28">
        <v>147</v>
      </c>
      <c r="M624" s="12">
        <v>0</v>
      </c>
      <c r="N624" s="14">
        <v>45525</v>
      </c>
      <c r="O624" s="10">
        <v>45722</v>
      </c>
      <c r="P624" s="6">
        <f t="shared" ca="1" si="28"/>
        <v>45876</v>
      </c>
      <c r="Q624" s="7" t="str">
        <f t="shared" ca="1" si="29"/>
        <v>Menos de um ano</v>
      </c>
      <c r="R624" s="9">
        <f ca="1">IFERROR(_xlfn.DAYS(Tabela27271516583029313531213[[#This Row],[DIA HOJE]],Tabela27271516583029313531213[[#This Row],[Data Última Compra]]),"0")</f>
        <v>154</v>
      </c>
      <c r="S624" s="8" t="str">
        <f>IF(OR(J624="-",J624=0),"NUNCA COMPROU",
IF(AND(J624&gt;=1,J624&lt;=30),"&lt;=30 DIAS",
IF(AND(J624&gt;=1,J624&lt;=45),"45 DIAS",
IF(AND(J624&gt;=1,J624&lt;=60),"60 DIAS",
IF(AND(J624&gt;=1,J624&lt;=90),"90 DIAS",
"ACIMA DE 90 DIAS")))))</f>
        <v>ACIMA DE 90 DIAS</v>
      </c>
      <c r="T624" s="9" t="str">
        <f>UPPER(TEXT(Tabela27271516583029313531213[[#This Row],[Data de Cadastro]],"MMMM"))</f>
        <v>AGOSTO</v>
      </c>
      <c r="U624" s="9" t="str">
        <f>UPPER(TEXT(Tabela27271516583029313531213[[#This Row],[Data de Cadastro]],"AAAA"))</f>
        <v>2024</v>
      </c>
      <c r="V624" s="9" t="str">
        <f>UPPER(TEXT(Tabela27271516583029313531213[[#This Row],[Data Última Compra]],"MMM/AAA"))</f>
        <v>MAR/2025</v>
      </c>
    </row>
    <row r="625" spans="1:22" x14ac:dyDescent="0.25">
      <c r="A625" s="3">
        <f t="shared" si="27"/>
        <v>0</v>
      </c>
      <c r="B625" s="3" t="s">
        <v>3972</v>
      </c>
      <c r="C625" s="12" t="s">
        <v>2847</v>
      </c>
      <c r="D625" s="12">
        <v>1165284</v>
      </c>
      <c r="E625" s="12" t="s">
        <v>1199</v>
      </c>
      <c r="F625" s="12" t="s">
        <v>17</v>
      </c>
      <c r="G625" s="12" t="s">
        <v>18</v>
      </c>
      <c r="H625" s="12" t="s">
        <v>3485</v>
      </c>
      <c r="I625" s="13" t="s">
        <v>29</v>
      </c>
      <c r="J625" s="4" t="s">
        <v>30</v>
      </c>
      <c r="K625" s="28" t="s">
        <v>31</v>
      </c>
      <c r="L625" s="28">
        <v>342</v>
      </c>
      <c r="M625" s="12">
        <v>0</v>
      </c>
      <c r="N625" s="14">
        <v>45526</v>
      </c>
      <c r="O625" s="10">
        <v>45527</v>
      </c>
      <c r="P625" s="6">
        <f t="shared" ca="1" si="28"/>
        <v>45876</v>
      </c>
      <c r="Q625" s="7" t="str">
        <f t="shared" ca="1" si="29"/>
        <v>Menos de um ano</v>
      </c>
      <c r="R625" s="9">
        <f ca="1">IFERROR(_xlfn.DAYS(Tabela27271516583029313531213[[#This Row],[DIA HOJE]],Tabela27271516583029313531213[[#This Row],[Data Última Compra]]),"0")</f>
        <v>349</v>
      </c>
      <c r="S625" s="8" t="str">
        <f>IF(OR(J625="-",J625=0),"NUNCA COMPROU",
IF(AND(J625&gt;=1,J625&lt;=30),"&lt;=30 DIAS",
IF(AND(J625&gt;=1,J625&lt;=45),"45 DIAS",
IF(AND(J625&gt;=1,J625&lt;=60),"60 DIAS",
IF(AND(J625&gt;=1,J625&lt;=90),"90 DIAS",
"ACIMA DE 90 DIAS")))))</f>
        <v>ACIMA DE 90 DIAS</v>
      </c>
      <c r="T625" s="9" t="str">
        <f>UPPER(TEXT(Tabela27271516583029313531213[[#This Row],[Data de Cadastro]],"MMMM"))</f>
        <v>AGOSTO</v>
      </c>
      <c r="U625" s="9" t="str">
        <f>UPPER(TEXT(Tabela27271516583029313531213[[#This Row],[Data de Cadastro]],"AAAA"))</f>
        <v>2024</v>
      </c>
      <c r="V625" s="9" t="str">
        <f>UPPER(TEXT(Tabela27271516583029313531213[[#This Row],[Data Última Compra]],"MMM/AAA"))</f>
        <v>AGO/2024</v>
      </c>
    </row>
    <row r="626" spans="1:22" x14ac:dyDescent="0.25">
      <c r="A626" s="3">
        <f t="shared" si="27"/>
        <v>0</v>
      </c>
      <c r="B626" s="3" t="s">
        <v>3972</v>
      </c>
      <c r="C626" s="12" t="s">
        <v>2847</v>
      </c>
      <c r="D626" s="12">
        <v>1166421</v>
      </c>
      <c r="E626" s="12" t="s">
        <v>1200</v>
      </c>
      <c r="F626" s="12" t="s">
        <v>17</v>
      </c>
      <c r="G626" s="12" t="s">
        <v>18</v>
      </c>
      <c r="H626" s="12" t="s">
        <v>3486</v>
      </c>
      <c r="I626" s="13" t="s">
        <v>1201</v>
      </c>
      <c r="J626" s="4" t="s">
        <v>20</v>
      </c>
      <c r="K626" s="28" t="s">
        <v>21</v>
      </c>
      <c r="L626" s="28">
        <v>339</v>
      </c>
      <c r="M626" s="12">
        <v>0</v>
      </c>
      <c r="N626" s="14">
        <v>45527</v>
      </c>
      <c r="O626" s="10">
        <v>45530</v>
      </c>
      <c r="P626" s="6">
        <f t="shared" ca="1" si="28"/>
        <v>45876</v>
      </c>
      <c r="Q626" s="7" t="str">
        <f t="shared" ca="1" si="29"/>
        <v>Menos de um ano</v>
      </c>
      <c r="R626" s="9">
        <f ca="1">IFERROR(_xlfn.DAYS(Tabela27271516583029313531213[[#This Row],[DIA HOJE]],Tabela27271516583029313531213[[#This Row],[Data Última Compra]]),"0")</f>
        <v>346</v>
      </c>
      <c r="S626" s="8" t="str">
        <f>IF(OR(J626="-",J626=0),"NUNCA COMPROU",
IF(AND(J626&gt;=1,J626&lt;=30),"&lt;=30 DIAS",
IF(AND(J626&gt;=1,J626&lt;=45),"45 DIAS",
IF(AND(J626&gt;=1,J626&lt;=60),"60 DIAS",
IF(AND(J626&gt;=1,J626&lt;=90),"90 DIAS",
"ACIMA DE 90 DIAS")))))</f>
        <v>ACIMA DE 90 DIAS</v>
      </c>
      <c r="T626" s="9" t="str">
        <f>UPPER(TEXT(Tabela27271516583029313531213[[#This Row],[Data de Cadastro]],"MMMM"))</f>
        <v>AGOSTO</v>
      </c>
      <c r="U626" s="9" t="str">
        <f>UPPER(TEXT(Tabela27271516583029313531213[[#This Row],[Data de Cadastro]],"AAAA"))</f>
        <v>2024</v>
      </c>
      <c r="V626" s="9" t="str">
        <f>UPPER(TEXT(Tabela27271516583029313531213[[#This Row],[Data Última Compra]],"MMM/AAA"))</f>
        <v>AGO/2024</v>
      </c>
    </row>
    <row r="627" spans="1:22" x14ac:dyDescent="0.25">
      <c r="A627" s="3">
        <f t="shared" si="27"/>
        <v>0</v>
      </c>
      <c r="B627" s="3" t="s">
        <v>3972</v>
      </c>
      <c r="C627" s="12" t="s">
        <v>2847</v>
      </c>
      <c r="D627" s="12">
        <v>1166439</v>
      </c>
      <c r="E627" s="12" t="s">
        <v>1202</v>
      </c>
      <c r="F627" s="12" t="s">
        <v>17</v>
      </c>
      <c r="G627" s="12" t="s">
        <v>18</v>
      </c>
      <c r="H627" s="12" t="s">
        <v>3487</v>
      </c>
      <c r="I627" s="13" t="s">
        <v>1203</v>
      </c>
      <c r="J627" s="4" t="s">
        <v>30</v>
      </c>
      <c r="K627" s="28" t="s">
        <v>21</v>
      </c>
      <c r="L627" s="28">
        <v>341</v>
      </c>
      <c r="M627" s="12">
        <v>0</v>
      </c>
      <c r="N627" s="14">
        <v>45527</v>
      </c>
      <c r="O627" s="10">
        <v>45528</v>
      </c>
      <c r="P627" s="6">
        <f t="shared" ca="1" si="28"/>
        <v>45876</v>
      </c>
      <c r="Q627" s="7" t="str">
        <f t="shared" ca="1" si="29"/>
        <v>Menos de um ano</v>
      </c>
      <c r="R627" s="9">
        <f ca="1">IFERROR(_xlfn.DAYS(Tabela27271516583029313531213[[#This Row],[DIA HOJE]],Tabela27271516583029313531213[[#This Row],[Data Última Compra]]),"0")</f>
        <v>348</v>
      </c>
      <c r="S627" s="8" t="str">
        <f>IF(OR(J627="-",J627=0),"NUNCA COMPROU",
IF(AND(J627&gt;=1,J627&lt;=30),"&lt;=30 DIAS",
IF(AND(J627&gt;=1,J627&lt;=45),"45 DIAS",
IF(AND(J627&gt;=1,J627&lt;=60),"60 DIAS",
IF(AND(J627&gt;=1,J627&lt;=90),"90 DIAS",
"ACIMA DE 90 DIAS")))))</f>
        <v>ACIMA DE 90 DIAS</v>
      </c>
      <c r="T627" s="9" t="str">
        <f>UPPER(TEXT(Tabela27271516583029313531213[[#This Row],[Data de Cadastro]],"MMMM"))</f>
        <v>AGOSTO</v>
      </c>
      <c r="U627" s="9" t="str">
        <f>UPPER(TEXT(Tabela27271516583029313531213[[#This Row],[Data de Cadastro]],"AAAA"))</f>
        <v>2024</v>
      </c>
      <c r="V627" s="9" t="str">
        <f>UPPER(TEXT(Tabela27271516583029313531213[[#This Row],[Data Última Compra]],"MMM/AAA"))</f>
        <v>AGO/2024</v>
      </c>
    </row>
    <row r="628" spans="1:22" x14ac:dyDescent="0.25">
      <c r="A628" s="3">
        <f t="shared" si="27"/>
        <v>0</v>
      </c>
      <c r="B628" s="3" t="s">
        <v>3972</v>
      </c>
      <c r="C628" s="12" t="s">
        <v>2847</v>
      </c>
      <c r="D628" s="12">
        <v>1166447</v>
      </c>
      <c r="E628" s="12" t="s">
        <v>1204</v>
      </c>
      <c r="F628" s="12" t="s">
        <v>17</v>
      </c>
      <c r="G628" s="12" t="s">
        <v>18</v>
      </c>
      <c r="H628" s="12" t="s">
        <v>3488</v>
      </c>
      <c r="I628" s="13" t="s">
        <v>872</v>
      </c>
      <c r="J628" s="4" t="s">
        <v>24</v>
      </c>
      <c r="K628" s="28" t="s">
        <v>25</v>
      </c>
      <c r="L628" s="28">
        <v>267</v>
      </c>
      <c r="M628" s="12">
        <v>0</v>
      </c>
      <c r="N628" s="14">
        <v>45527</v>
      </c>
      <c r="O628" s="10">
        <v>45602</v>
      </c>
      <c r="P628" s="6">
        <f t="shared" ca="1" si="28"/>
        <v>45876</v>
      </c>
      <c r="Q628" s="7" t="str">
        <f t="shared" ca="1" si="29"/>
        <v>Menos de um ano</v>
      </c>
      <c r="R628" s="9">
        <f ca="1">IFERROR(_xlfn.DAYS(Tabela27271516583029313531213[[#This Row],[DIA HOJE]],Tabela27271516583029313531213[[#This Row],[Data Última Compra]]),"0")</f>
        <v>274</v>
      </c>
      <c r="S628" s="8" t="str">
        <f>IF(OR(J628="-",J628=0),"NUNCA COMPROU",
IF(AND(J628&gt;=1,J628&lt;=30),"&lt;=30 DIAS",
IF(AND(J628&gt;=1,J628&lt;=45),"45 DIAS",
IF(AND(J628&gt;=1,J628&lt;=60),"60 DIAS",
IF(AND(J628&gt;=1,J628&lt;=90),"90 DIAS",
"ACIMA DE 90 DIAS")))))</f>
        <v>ACIMA DE 90 DIAS</v>
      </c>
      <c r="T628" s="9" t="str">
        <f>UPPER(TEXT(Tabela27271516583029313531213[[#This Row],[Data de Cadastro]],"MMMM"))</f>
        <v>AGOSTO</v>
      </c>
      <c r="U628" s="9" t="str">
        <f>UPPER(TEXT(Tabela27271516583029313531213[[#This Row],[Data de Cadastro]],"AAAA"))</f>
        <v>2024</v>
      </c>
      <c r="V628" s="9" t="str">
        <f>UPPER(TEXT(Tabela27271516583029313531213[[#This Row],[Data Última Compra]],"MMM/AAA"))</f>
        <v>NOV/2024</v>
      </c>
    </row>
    <row r="629" spans="1:22" x14ac:dyDescent="0.25">
      <c r="A629" s="3">
        <f t="shared" si="27"/>
        <v>0</v>
      </c>
      <c r="B629" s="3" t="s">
        <v>3972</v>
      </c>
      <c r="C629" s="12" t="s">
        <v>2847</v>
      </c>
      <c r="D629" s="12">
        <v>1166457</v>
      </c>
      <c r="E629" s="12" t="s">
        <v>1205</v>
      </c>
      <c r="F629" s="12" t="s">
        <v>17</v>
      </c>
      <c r="G629" s="12" t="s">
        <v>18</v>
      </c>
      <c r="H629" s="12" t="s">
        <v>3489</v>
      </c>
      <c r="I629" s="13" t="s">
        <v>330</v>
      </c>
      <c r="J629" s="4" t="s">
        <v>24</v>
      </c>
      <c r="K629" s="28" t="s">
        <v>25</v>
      </c>
      <c r="L629" s="28">
        <v>334</v>
      </c>
      <c r="M629" s="12">
        <v>0</v>
      </c>
      <c r="N629" s="14">
        <v>45527</v>
      </c>
      <c r="O629" s="11">
        <v>45535</v>
      </c>
      <c r="P629" s="6">
        <f t="shared" ca="1" si="28"/>
        <v>45876</v>
      </c>
      <c r="Q629" s="7" t="str">
        <f t="shared" ca="1" si="29"/>
        <v>Menos de um ano</v>
      </c>
      <c r="R629" s="9">
        <f ca="1">IFERROR(_xlfn.DAYS(Tabela27271516583029313531213[[#This Row],[DIA HOJE]],Tabela27271516583029313531213[[#This Row],[Data Última Compra]]),"0")</f>
        <v>341</v>
      </c>
      <c r="S629" s="8" t="str">
        <f>IF(OR(J629="-",J629=0),"NUNCA COMPROU",
IF(AND(J629&gt;=1,J629&lt;=30),"&lt;=30 DIAS",
IF(AND(J629&gt;=1,J629&lt;=45),"45 DIAS",
IF(AND(J629&gt;=1,J629&lt;=60),"60 DIAS",
IF(AND(J629&gt;=1,J629&lt;=90),"90 DIAS",
"ACIMA DE 90 DIAS")))))</f>
        <v>ACIMA DE 90 DIAS</v>
      </c>
      <c r="T629" s="9" t="str">
        <f>UPPER(TEXT(Tabela27271516583029313531213[[#This Row],[Data de Cadastro]],"MMMM"))</f>
        <v>AGOSTO</v>
      </c>
      <c r="U629" s="9" t="str">
        <f>UPPER(TEXT(Tabela27271516583029313531213[[#This Row],[Data de Cadastro]],"AAAA"))</f>
        <v>2024</v>
      </c>
      <c r="V629" s="9" t="str">
        <f>UPPER(TEXT(Tabela27271516583029313531213[[#This Row],[Data Última Compra]],"MMM/AAA"))</f>
        <v>AGO/2024</v>
      </c>
    </row>
    <row r="630" spans="1:22" x14ac:dyDescent="0.25">
      <c r="A630" s="3">
        <f t="shared" si="27"/>
        <v>0</v>
      </c>
      <c r="B630" s="3" t="s">
        <v>3972</v>
      </c>
      <c r="C630" s="12" t="s">
        <v>2847</v>
      </c>
      <c r="D630" s="12">
        <v>1170582</v>
      </c>
      <c r="E630" s="12" t="s">
        <v>1206</v>
      </c>
      <c r="F630" s="12" t="s">
        <v>17</v>
      </c>
      <c r="G630" s="12" t="s">
        <v>18</v>
      </c>
      <c r="H630" s="12" t="s">
        <v>3490</v>
      </c>
      <c r="I630" s="13" t="s">
        <v>1207</v>
      </c>
      <c r="J630" s="4" t="s">
        <v>314</v>
      </c>
      <c r="K630" s="28" t="s">
        <v>31</v>
      </c>
      <c r="L630" s="28">
        <v>97</v>
      </c>
      <c r="M630" s="12">
        <v>0</v>
      </c>
      <c r="N630" s="14">
        <v>45530</v>
      </c>
      <c r="O630" s="10">
        <v>45772</v>
      </c>
      <c r="P630" s="6">
        <f t="shared" ca="1" si="28"/>
        <v>45876</v>
      </c>
      <c r="Q630" s="7" t="str">
        <f t="shared" ca="1" si="29"/>
        <v>Menos de um ano</v>
      </c>
      <c r="R630" s="9">
        <f ca="1">IFERROR(_xlfn.DAYS(Tabela27271516583029313531213[[#This Row],[DIA HOJE]],Tabela27271516583029313531213[[#This Row],[Data Última Compra]]),"0")</f>
        <v>104</v>
      </c>
      <c r="S630" s="8" t="str">
        <f>IF(OR(J630="-",J630=0),"NUNCA COMPROU",
IF(AND(J630&gt;=1,J630&lt;=30),"&lt;=30 DIAS",
IF(AND(J630&gt;=1,J630&lt;=45),"45 DIAS",
IF(AND(J630&gt;=1,J630&lt;=60),"60 DIAS",
IF(AND(J630&gt;=1,J630&lt;=90),"90 DIAS",
"ACIMA DE 90 DIAS")))))</f>
        <v>ACIMA DE 90 DIAS</v>
      </c>
      <c r="T630" s="9" t="str">
        <f>UPPER(TEXT(Tabela27271516583029313531213[[#This Row],[Data de Cadastro]],"MMMM"))</f>
        <v>AGOSTO</v>
      </c>
      <c r="U630" s="9" t="str">
        <f>UPPER(TEXT(Tabela27271516583029313531213[[#This Row],[Data de Cadastro]],"AAAA"))</f>
        <v>2024</v>
      </c>
      <c r="V630" s="9" t="str">
        <f>UPPER(TEXT(Tabela27271516583029313531213[[#This Row],[Data Última Compra]],"MMM/AAA"))</f>
        <v>ABR/2025</v>
      </c>
    </row>
    <row r="631" spans="1:22" x14ac:dyDescent="0.25">
      <c r="A631" s="3">
        <f t="shared" si="27"/>
        <v>0</v>
      </c>
      <c r="B631" s="3" t="s">
        <v>3972</v>
      </c>
      <c r="C631" s="12" t="s">
        <v>2847</v>
      </c>
      <c r="D631" s="12">
        <v>1170613</v>
      </c>
      <c r="E631" s="12" t="s">
        <v>1208</v>
      </c>
      <c r="F631" s="12" t="s">
        <v>17</v>
      </c>
      <c r="G631" s="12" t="s">
        <v>18</v>
      </c>
      <c r="H631" s="12" t="s">
        <v>3491</v>
      </c>
      <c r="I631" s="13" t="s">
        <v>1209</v>
      </c>
      <c r="J631" s="4" t="s">
        <v>36</v>
      </c>
      <c r="K631" s="28" t="s">
        <v>73</v>
      </c>
      <c r="L631" s="28">
        <v>229</v>
      </c>
      <c r="M631" s="12">
        <v>0</v>
      </c>
      <c r="N631" s="14">
        <v>45530</v>
      </c>
      <c r="O631" s="10">
        <v>45640</v>
      </c>
      <c r="P631" s="6">
        <f t="shared" ca="1" si="28"/>
        <v>45876</v>
      </c>
      <c r="Q631" s="7" t="str">
        <f t="shared" ca="1" si="29"/>
        <v>Menos de um ano</v>
      </c>
      <c r="R631" s="9">
        <f ca="1">IFERROR(_xlfn.DAYS(Tabela27271516583029313531213[[#This Row],[DIA HOJE]],Tabela27271516583029313531213[[#This Row],[Data Última Compra]]),"0")</f>
        <v>236</v>
      </c>
      <c r="S631" s="8" t="str">
        <f>IF(OR(J631="-",J631=0),"NUNCA COMPROU",
IF(AND(J631&gt;=1,J631&lt;=30),"&lt;=30 DIAS",
IF(AND(J631&gt;=1,J631&lt;=45),"45 DIAS",
IF(AND(J631&gt;=1,J631&lt;=60),"60 DIAS",
IF(AND(J631&gt;=1,J631&lt;=90),"90 DIAS",
"ACIMA DE 90 DIAS")))))</f>
        <v>ACIMA DE 90 DIAS</v>
      </c>
      <c r="T631" s="9" t="str">
        <f>UPPER(TEXT(Tabela27271516583029313531213[[#This Row],[Data de Cadastro]],"MMMM"))</f>
        <v>AGOSTO</v>
      </c>
      <c r="U631" s="9" t="str">
        <f>UPPER(TEXT(Tabela27271516583029313531213[[#This Row],[Data de Cadastro]],"AAAA"))</f>
        <v>2024</v>
      </c>
      <c r="V631" s="9" t="str">
        <f>UPPER(TEXT(Tabela27271516583029313531213[[#This Row],[Data Última Compra]],"MMM/AAA"))</f>
        <v>DEZ/2024</v>
      </c>
    </row>
    <row r="632" spans="1:22" x14ac:dyDescent="0.25">
      <c r="A632" s="3">
        <f t="shared" si="27"/>
        <v>0</v>
      </c>
      <c r="B632" s="3" t="s">
        <v>3972</v>
      </c>
      <c r="C632" s="12" t="s">
        <v>2847</v>
      </c>
      <c r="D632" s="12">
        <v>1171470</v>
      </c>
      <c r="E632" s="12" t="s">
        <v>1210</v>
      </c>
      <c r="F632" s="12" t="s">
        <v>17</v>
      </c>
      <c r="G632" s="12" t="s">
        <v>18</v>
      </c>
      <c r="H632" s="12" t="s">
        <v>3492</v>
      </c>
      <c r="I632" s="13" t="s">
        <v>1211</v>
      </c>
      <c r="J632" s="4" t="s">
        <v>188</v>
      </c>
      <c r="K632" s="28" t="s">
        <v>21</v>
      </c>
      <c r="L632" s="28">
        <v>337</v>
      </c>
      <c r="M632" s="12">
        <v>0</v>
      </c>
      <c r="N632" s="14">
        <v>45531</v>
      </c>
      <c r="O632" s="10">
        <v>45532</v>
      </c>
      <c r="P632" s="6">
        <f t="shared" ca="1" si="28"/>
        <v>45876</v>
      </c>
      <c r="Q632" s="7" t="str">
        <f t="shared" ca="1" si="29"/>
        <v>Menos de um ano</v>
      </c>
      <c r="R632" s="9">
        <f ca="1">IFERROR(_xlfn.DAYS(Tabela27271516583029313531213[[#This Row],[DIA HOJE]],Tabela27271516583029313531213[[#This Row],[Data Última Compra]]),"0")</f>
        <v>344</v>
      </c>
      <c r="S632" s="8" t="str">
        <f>IF(OR(J632="-",J632=0),"NUNCA COMPROU",
IF(AND(J632&gt;=1,J632&lt;=30),"&lt;=30 DIAS",
IF(AND(J632&gt;=1,J632&lt;=45),"45 DIAS",
IF(AND(J632&gt;=1,J632&lt;=60),"60 DIAS",
IF(AND(J632&gt;=1,J632&lt;=90),"90 DIAS",
"ACIMA DE 90 DIAS")))))</f>
        <v>ACIMA DE 90 DIAS</v>
      </c>
      <c r="T632" s="9" t="str">
        <f>UPPER(TEXT(Tabela27271516583029313531213[[#This Row],[Data de Cadastro]],"MMMM"))</f>
        <v>AGOSTO</v>
      </c>
      <c r="U632" s="9" t="str">
        <f>UPPER(TEXT(Tabela27271516583029313531213[[#This Row],[Data de Cadastro]],"AAAA"))</f>
        <v>2024</v>
      </c>
      <c r="V632" s="9" t="str">
        <f>UPPER(TEXT(Tabela27271516583029313531213[[#This Row],[Data Última Compra]],"MMM/AAA"))</f>
        <v>AGO/2024</v>
      </c>
    </row>
    <row r="633" spans="1:22" x14ac:dyDescent="0.25">
      <c r="A633" s="3" t="str">
        <f t="shared" si="27"/>
        <v>&gt;=3</v>
      </c>
      <c r="B633" s="3" t="s">
        <v>3972</v>
      </c>
      <c r="C633" s="12" t="s">
        <v>2849</v>
      </c>
      <c r="D633" s="12">
        <v>1172400</v>
      </c>
      <c r="E633" s="12" t="s">
        <v>1212</v>
      </c>
      <c r="F633" s="12" t="s">
        <v>17</v>
      </c>
      <c r="G633" s="12" t="s">
        <v>18</v>
      </c>
      <c r="H633" s="12" t="s">
        <v>3493</v>
      </c>
      <c r="I633" s="13" t="s">
        <v>971</v>
      </c>
      <c r="J633" s="4" t="s">
        <v>36</v>
      </c>
      <c r="K633" s="28" t="s">
        <v>77</v>
      </c>
      <c r="L633" s="28">
        <v>1</v>
      </c>
      <c r="M633" s="12">
        <v>9</v>
      </c>
      <c r="N633" s="14">
        <v>45532</v>
      </c>
      <c r="O633" s="10">
        <v>45868</v>
      </c>
      <c r="P633" s="6">
        <f t="shared" ca="1" si="28"/>
        <v>45876</v>
      </c>
      <c r="Q633" s="7" t="str">
        <f t="shared" ca="1" si="29"/>
        <v>Menos de um ano</v>
      </c>
      <c r="R633" s="9">
        <f ca="1">IFERROR(_xlfn.DAYS(Tabela27271516583029313531213[[#This Row],[DIA HOJE]],Tabela27271516583029313531213[[#This Row],[Data Última Compra]]),"0")</f>
        <v>8</v>
      </c>
      <c r="S633" s="8" t="str">
        <f>IF(OR(J633="-",J633=0),"NUNCA COMPROU",
IF(AND(J633&gt;=1,J633&lt;=30),"&lt;=30 DIAS",
IF(AND(J633&gt;=1,J633&lt;=45),"45 DIAS",
IF(AND(J633&gt;=1,J633&lt;=60),"60 DIAS",
IF(AND(J633&gt;=1,J633&lt;=90),"90 DIAS",
"ACIMA DE 90 DIAS")))))</f>
        <v>ACIMA DE 90 DIAS</v>
      </c>
      <c r="T633" s="9" t="str">
        <f>UPPER(TEXT(Tabela27271516583029313531213[[#This Row],[Data de Cadastro]],"MMMM"))</f>
        <v>AGOSTO</v>
      </c>
      <c r="U633" s="9" t="str">
        <f>UPPER(TEXT(Tabela27271516583029313531213[[#This Row],[Data de Cadastro]],"AAAA"))</f>
        <v>2024</v>
      </c>
      <c r="V633" s="9" t="str">
        <f>UPPER(TEXT(Tabela27271516583029313531213[[#This Row],[Data Última Compra]],"MMM/AAA"))</f>
        <v>JUL/2025</v>
      </c>
    </row>
    <row r="634" spans="1:22" x14ac:dyDescent="0.25">
      <c r="A634" s="3">
        <f t="shared" si="27"/>
        <v>2</v>
      </c>
      <c r="B634" s="3" t="s">
        <v>3972</v>
      </c>
      <c r="C634" s="12" t="s">
        <v>2849</v>
      </c>
      <c r="D634" s="12">
        <v>1172403</v>
      </c>
      <c r="E634" s="12" t="s">
        <v>1213</v>
      </c>
      <c r="F634" s="12" t="s">
        <v>17</v>
      </c>
      <c r="G634" s="12" t="s">
        <v>18</v>
      </c>
      <c r="H634" s="12" t="s">
        <v>3494</v>
      </c>
      <c r="I634" s="13" t="s">
        <v>1214</v>
      </c>
      <c r="J634" s="4" t="s">
        <v>40</v>
      </c>
      <c r="K634" s="28" t="s">
        <v>46</v>
      </c>
      <c r="L634" s="28">
        <v>10</v>
      </c>
      <c r="M634" s="12">
        <v>2</v>
      </c>
      <c r="N634" s="14">
        <v>45532</v>
      </c>
      <c r="O634" s="11">
        <v>45859</v>
      </c>
      <c r="P634" s="6">
        <f t="shared" ca="1" si="28"/>
        <v>45876</v>
      </c>
      <c r="Q634" s="7" t="str">
        <f t="shared" ca="1" si="29"/>
        <v>Menos de um ano</v>
      </c>
      <c r="R634" s="9">
        <f ca="1">IFERROR(_xlfn.DAYS(Tabela27271516583029313531213[[#This Row],[DIA HOJE]],Tabela27271516583029313531213[[#This Row],[Data Última Compra]]),"0")</f>
        <v>17</v>
      </c>
      <c r="S634" s="8" t="str">
        <f>IF(OR(J634="-",J634=0),"NUNCA COMPROU",
IF(AND(J634&gt;=1,J634&lt;=30),"&lt;=30 DIAS",
IF(AND(J634&gt;=1,J634&lt;=45),"45 DIAS",
IF(AND(J634&gt;=1,J634&lt;=60),"60 DIAS",
IF(AND(J634&gt;=1,J634&lt;=90),"90 DIAS",
"ACIMA DE 90 DIAS")))))</f>
        <v>ACIMA DE 90 DIAS</v>
      </c>
      <c r="T634" s="9" t="str">
        <f>UPPER(TEXT(Tabela27271516583029313531213[[#This Row],[Data de Cadastro]],"MMMM"))</f>
        <v>AGOSTO</v>
      </c>
      <c r="U634" s="9" t="str">
        <f>UPPER(TEXT(Tabela27271516583029313531213[[#This Row],[Data de Cadastro]],"AAAA"))</f>
        <v>2024</v>
      </c>
      <c r="V634" s="9" t="str">
        <f>UPPER(TEXT(Tabela27271516583029313531213[[#This Row],[Data Última Compra]],"MMM/AAA"))</f>
        <v>JUL/2025</v>
      </c>
    </row>
    <row r="635" spans="1:22" x14ac:dyDescent="0.25">
      <c r="A635" s="3">
        <f t="shared" si="27"/>
        <v>0</v>
      </c>
      <c r="B635" s="3" t="s">
        <v>3972</v>
      </c>
      <c r="C635" s="12" t="s">
        <v>2847</v>
      </c>
      <c r="D635" s="12">
        <v>1172417</v>
      </c>
      <c r="E635" s="12" t="s">
        <v>1215</v>
      </c>
      <c r="F635" s="12" t="s">
        <v>17</v>
      </c>
      <c r="G635" s="12" t="s">
        <v>18</v>
      </c>
      <c r="H635" s="12" t="s">
        <v>3495</v>
      </c>
      <c r="I635" s="13" t="s">
        <v>1216</v>
      </c>
      <c r="J635" s="4" t="s">
        <v>58</v>
      </c>
      <c r="K635" s="28" t="s">
        <v>59</v>
      </c>
      <c r="L635" s="28">
        <v>99</v>
      </c>
      <c r="M635" s="12">
        <v>0</v>
      </c>
      <c r="N635" s="14">
        <v>45532</v>
      </c>
      <c r="O635" s="10">
        <v>45770</v>
      </c>
      <c r="P635" s="6">
        <f t="shared" ca="1" si="28"/>
        <v>45876</v>
      </c>
      <c r="Q635" s="7" t="str">
        <f t="shared" ca="1" si="29"/>
        <v>Menos de um ano</v>
      </c>
      <c r="R635" s="9">
        <f ca="1">IFERROR(_xlfn.DAYS(Tabela27271516583029313531213[[#This Row],[DIA HOJE]],Tabela27271516583029313531213[[#This Row],[Data Última Compra]]),"0")</f>
        <v>106</v>
      </c>
      <c r="S635" s="8" t="str">
        <f>IF(OR(J635="-",J635=0),"NUNCA COMPROU",
IF(AND(J635&gt;=1,J635&lt;=30),"&lt;=30 DIAS",
IF(AND(J635&gt;=1,J635&lt;=45),"45 DIAS",
IF(AND(J635&gt;=1,J635&lt;=60),"60 DIAS",
IF(AND(J635&gt;=1,J635&lt;=90),"90 DIAS",
"ACIMA DE 90 DIAS")))))</f>
        <v>ACIMA DE 90 DIAS</v>
      </c>
      <c r="T635" s="9" t="str">
        <f>UPPER(TEXT(Tabela27271516583029313531213[[#This Row],[Data de Cadastro]],"MMMM"))</f>
        <v>AGOSTO</v>
      </c>
      <c r="U635" s="9" t="str">
        <f>UPPER(TEXT(Tabela27271516583029313531213[[#This Row],[Data de Cadastro]],"AAAA"))</f>
        <v>2024</v>
      </c>
      <c r="V635" s="9" t="str">
        <f>UPPER(TEXT(Tabela27271516583029313531213[[#This Row],[Data Última Compra]],"MMM/AAA"))</f>
        <v>ABR/2025</v>
      </c>
    </row>
    <row r="636" spans="1:22" x14ac:dyDescent="0.25">
      <c r="A636" s="3">
        <f t="shared" si="27"/>
        <v>1</v>
      </c>
      <c r="B636" s="3" t="s">
        <v>3972</v>
      </c>
      <c r="C636" s="12" t="s">
        <v>2857</v>
      </c>
      <c r="D636" s="12">
        <v>1173444</v>
      </c>
      <c r="E636" s="12" t="s">
        <v>1217</v>
      </c>
      <c r="F636" s="12" t="s">
        <v>17</v>
      </c>
      <c r="G636" s="12" t="s">
        <v>18</v>
      </c>
      <c r="H636" s="12" t="s">
        <v>3496</v>
      </c>
      <c r="I636" s="13" t="s">
        <v>1028</v>
      </c>
      <c r="J636" s="4" t="s">
        <v>36</v>
      </c>
      <c r="K636" s="28" t="s">
        <v>73</v>
      </c>
      <c r="L636" s="28">
        <v>55</v>
      </c>
      <c r="M636" s="12">
        <v>1</v>
      </c>
      <c r="N636" s="14">
        <v>45533</v>
      </c>
      <c r="O636" s="10">
        <v>45814</v>
      </c>
      <c r="P636" s="6">
        <f t="shared" ca="1" si="28"/>
        <v>45876</v>
      </c>
      <c r="Q636" s="7" t="str">
        <f t="shared" ca="1" si="29"/>
        <v>Menos de um ano</v>
      </c>
      <c r="R636" s="9">
        <f ca="1">IFERROR(_xlfn.DAYS(Tabela27271516583029313531213[[#This Row],[DIA HOJE]],Tabela27271516583029313531213[[#This Row],[Data Última Compra]]),"0")</f>
        <v>62</v>
      </c>
      <c r="S636" s="8" t="str">
        <f>IF(OR(J636="-",J636=0),"NUNCA COMPROU",
IF(AND(J636&gt;=1,J636&lt;=30),"&lt;=30 DIAS",
IF(AND(J636&gt;=1,J636&lt;=45),"45 DIAS",
IF(AND(J636&gt;=1,J636&lt;=60),"60 DIAS",
IF(AND(J636&gt;=1,J636&lt;=90),"90 DIAS",
"ACIMA DE 90 DIAS")))))</f>
        <v>ACIMA DE 90 DIAS</v>
      </c>
      <c r="T636" s="9" t="str">
        <f>UPPER(TEXT(Tabela27271516583029313531213[[#This Row],[Data de Cadastro]],"MMMM"))</f>
        <v>AGOSTO</v>
      </c>
      <c r="U636" s="9" t="str">
        <f>UPPER(TEXT(Tabela27271516583029313531213[[#This Row],[Data de Cadastro]],"AAAA"))</f>
        <v>2024</v>
      </c>
      <c r="V636" s="9" t="str">
        <f>UPPER(TEXT(Tabela27271516583029313531213[[#This Row],[Data Última Compra]],"MMM/AAA"))</f>
        <v>JUN/2025</v>
      </c>
    </row>
    <row r="637" spans="1:22" x14ac:dyDescent="0.25">
      <c r="A637" s="3">
        <f t="shared" si="27"/>
        <v>0</v>
      </c>
      <c r="B637" s="3" t="s">
        <v>3972</v>
      </c>
      <c r="C637" s="12" t="s">
        <v>2847</v>
      </c>
      <c r="D637" s="12">
        <v>1173465</v>
      </c>
      <c r="E637" s="12" t="s">
        <v>1218</v>
      </c>
      <c r="F637" s="12" t="s">
        <v>17</v>
      </c>
      <c r="G637" s="12" t="s">
        <v>18</v>
      </c>
      <c r="H637" s="12" t="s">
        <v>3497</v>
      </c>
      <c r="I637" s="13" t="s">
        <v>1219</v>
      </c>
      <c r="J637" s="4" t="s">
        <v>76</v>
      </c>
      <c r="K637" s="28" t="s">
        <v>77</v>
      </c>
      <c r="L637" s="28">
        <v>335</v>
      </c>
      <c r="M637" s="12">
        <v>0</v>
      </c>
      <c r="N637" s="14">
        <v>45533</v>
      </c>
      <c r="O637" s="10">
        <v>45534</v>
      </c>
      <c r="P637" s="6">
        <f t="shared" ca="1" si="28"/>
        <v>45876</v>
      </c>
      <c r="Q637" s="7" t="str">
        <f t="shared" ca="1" si="29"/>
        <v>Menos de um ano</v>
      </c>
      <c r="R637" s="9">
        <f ca="1">IFERROR(_xlfn.DAYS(Tabela27271516583029313531213[[#This Row],[DIA HOJE]],Tabela27271516583029313531213[[#This Row],[Data Última Compra]]),"0")</f>
        <v>342</v>
      </c>
      <c r="S637" s="8" t="str">
        <f>IF(OR(J637="-",J637=0),"NUNCA COMPROU",
IF(AND(J637&gt;=1,J637&lt;=30),"&lt;=30 DIAS",
IF(AND(J637&gt;=1,J637&lt;=45),"45 DIAS",
IF(AND(J637&gt;=1,J637&lt;=60),"60 DIAS",
IF(AND(J637&gt;=1,J637&lt;=90),"90 DIAS",
"ACIMA DE 90 DIAS")))))</f>
        <v>ACIMA DE 90 DIAS</v>
      </c>
      <c r="T637" s="9" t="str">
        <f>UPPER(TEXT(Tabela27271516583029313531213[[#This Row],[Data de Cadastro]],"MMMM"))</f>
        <v>AGOSTO</v>
      </c>
      <c r="U637" s="9" t="str">
        <f>UPPER(TEXT(Tabela27271516583029313531213[[#This Row],[Data de Cadastro]],"AAAA"))</f>
        <v>2024</v>
      </c>
      <c r="V637" s="9" t="str">
        <f>UPPER(TEXT(Tabela27271516583029313531213[[#This Row],[Data Última Compra]],"MMM/AAA"))</f>
        <v>AGO/2024</v>
      </c>
    </row>
    <row r="638" spans="1:22" x14ac:dyDescent="0.25">
      <c r="A638" s="3">
        <f t="shared" si="27"/>
        <v>1</v>
      </c>
      <c r="B638" s="3" t="s">
        <v>3972</v>
      </c>
      <c r="C638" s="12" t="s">
        <v>2853</v>
      </c>
      <c r="D638" s="12">
        <v>1173471</v>
      </c>
      <c r="E638" s="12" t="s">
        <v>1220</v>
      </c>
      <c r="F638" s="12" t="s">
        <v>17</v>
      </c>
      <c r="G638" s="12" t="s">
        <v>18</v>
      </c>
      <c r="H638" s="12" t="s">
        <v>3498</v>
      </c>
      <c r="I638" s="13" t="s">
        <v>447</v>
      </c>
      <c r="J638" s="4" t="s">
        <v>24</v>
      </c>
      <c r="K638" s="28" t="s">
        <v>25</v>
      </c>
      <c r="L638" s="28">
        <v>85</v>
      </c>
      <c r="M638" s="12">
        <v>1</v>
      </c>
      <c r="N638" s="14">
        <v>45533</v>
      </c>
      <c r="O638" s="10">
        <v>45784</v>
      </c>
      <c r="P638" s="6">
        <f t="shared" ca="1" si="28"/>
        <v>45876</v>
      </c>
      <c r="Q638" s="7" t="str">
        <f t="shared" ca="1" si="29"/>
        <v>Menos de um ano</v>
      </c>
      <c r="R638" s="9">
        <f ca="1">IFERROR(_xlfn.DAYS(Tabela27271516583029313531213[[#This Row],[DIA HOJE]],Tabela27271516583029313531213[[#This Row],[Data Última Compra]]),"0")</f>
        <v>92</v>
      </c>
      <c r="S638" s="8" t="str">
        <f>IF(OR(J638="-",J638=0),"NUNCA COMPROU",
IF(AND(J638&gt;=1,J638&lt;=30),"&lt;=30 DIAS",
IF(AND(J638&gt;=1,J638&lt;=45),"45 DIAS",
IF(AND(J638&gt;=1,J638&lt;=60),"60 DIAS",
IF(AND(J638&gt;=1,J638&lt;=90),"90 DIAS",
"ACIMA DE 90 DIAS")))))</f>
        <v>ACIMA DE 90 DIAS</v>
      </c>
      <c r="T638" s="9" t="str">
        <f>UPPER(TEXT(Tabela27271516583029313531213[[#This Row],[Data de Cadastro]],"MMMM"))</f>
        <v>AGOSTO</v>
      </c>
      <c r="U638" s="9" t="str">
        <f>UPPER(TEXT(Tabela27271516583029313531213[[#This Row],[Data de Cadastro]],"AAAA"))</f>
        <v>2024</v>
      </c>
      <c r="V638" s="9" t="str">
        <f>UPPER(TEXT(Tabela27271516583029313531213[[#This Row],[Data Última Compra]],"MMM/AAA"))</f>
        <v>MAI/2025</v>
      </c>
    </row>
    <row r="639" spans="1:22" x14ac:dyDescent="0.25">
      <c r="A639" s="3">
        <f t="shared" si="27"/>
        <v>1</v>
      </c>
      <c r="B639" s="3" t="s">
        <v>3972</v>
      </c>
      <c r="C639" s="12" t="s">
        <v>2853</v>
      </c>
      <c r="D639" s="12">
        <v>1173476</v>
      </c>
      <c r="E639" s="12" t="s">
        <v>1221</v>
      </c>
      <c r="F639" s="12" t="s">
        <v>17</v>
      </c>
      <c r="G639" s="12" t="s">
        <v>18</v>
      </c>
      <c r="H639" s="12" t="s">
        <v>3499</v>
      </c>
      <c r="I639" s="13" t="s">
        <v>915</v>
      </c>
      <c r="J639" s="12" t="s">
        <v>67</v>
      </c>
      <c r="K639" s="28" t="s">
        <v>59</v>
      </c>
      <c r="L639" s="28">
        <v>69</v>
      </c>
      <c r="M639" s="12">
        <v>1</v>
      </c>
      <c r="N639" s="14">
        <v>45533</v>
      </c>
      <c r="O639" s="10">
        <v>45800</v>
      </c>
      <c r="P639" s="6">
        <f t="shared" ca="1" si="28"/>
        <v>45876</v>
      </c>
      <c r="Q639" s="7" t="str">
        <f t="shared" ca="1" si="29"/>
        <v>Menos de um ano</v>
      </c>
      <c r="R639" s="9">
        <f ca="1">IFERROR(_xlfn.DAYS(Tabela27271516583029313531213[[#This Row],[DIA HOJE]],Tabela27271516583029313531213[[#This Row],[Data Última Compra]]),"0")</f>
        <v>76</v>
      </c>
      <c r="S639" s="8" t="str">
        <f>IF(OR(J639="-",J639=0),"NUNCA COMPROU",
IF(AND(J639&gt;=1,J639&lt;=30),"&lt;=30 DIAS",
IF(AND(J639&gt;=1,J639&lt;=45),"45 DIAS",
IF(AND(J639&gt;=1,J639&lt;=60),"60 DIAS",
IF(AND(J639&gt;=1,J639&lt;=90),"90 DIAS",
"ACIMA DE 90 DIAS")))))</f>
        <v>ACIMA DE 90 DIAS</v>
      </c>
      <c r="T639" s="9" t="str">
        <f>UPPER(TEXT(Tabela27271516583029313531213[[#This Row],[Data de Cadastro]],"MMMM"))</f>
        <v>AGOSTO</v>
      </c>
      <c r="U639" s="9" t="str">
        <f>UPPER(TEXT(Tabela27271516583029313531213[[#This Row],[Data de Cadastro]],"AAAA"))</f>
        <v>2024</v>
      </c>
      <c r="V639" s="9" t="str">
        <f>UPPER(TEXT(Tabela27271516583029313531213[[#This Row],[Data Última Compra]],"MMM/AAA"))</f>
        <v>MAI/2025</v>
      </c>
    </row>
    <row r="640" spans="1:22" x14ac:dyDescent="0.25">
      <c r="A640" s="3">
        <f t="shared" si="27"/>
        <v>0</v>
      </c>
      <c r="B640" s="3" t="s">
        <v>3972</v>
      </c>
      <c r="C640" s="12" t="s">
        <v>2847</v>
      </c>
      <c r="D640" s="12">
        <v>1178928</v>
      </c>
      <c r="E640" s="12" t="s">
        <v>1222</v>
      </c>
      <c r="F640" s="12" t="s">
        <v>17</v>
      </c>
      <c r="G640" s="12" t="s">
        <v>18</v>
      </c>
      <c r="H640" s="12" t="s">
        <v>3500</v>
      </c>
      <c r="I640" s="13" t="s">
        <v>1223</v>
      </c>
      <c r="J640" s="12" t="s">
        <v>314</v>
      </c>
      <c r="K640" s="28" t="s">
        <v>25</v>
      </c>
      <c r="L640" s="28">
        <v>331</v>
      </c>
      <c r="M640" s="12">
        <v>0</v>
      </c>
      <c r="N640" s="14">
        <v>45537</v>
      </c>
      <c r="O640" s="11">
        <v>45538</v>
      </c>
      <c r="P640" s="6">
        <f t="shared" ca="1" si="28"/>
        <v>45876</v>
      </c>
      <c r="Q640" s="7" t="str">
        <f t="shared" ca="1" si="29"/>
        <v>Menos de um ano</v>
      </c>
      <c r="R640" s="9">
        <f ca="1">IFERROR(_xlfn.DAYS(Tabela27271516583029313531213[[#This Row],[DIA HOJE]],Tabela27271516583029313531213[[#This Row],[Data Última Compra]]),"0")</f>
        <v>338</v>
      </c>
      <c r="S640" s="8" t="str">
        <f>IF(OR(J640="-",J640=0),"NUNCA COMPROU",
IF(AND(J640&gt;=1,J640&lt;=30),"&lt;=30 DIAS",
IF(AND(J640&gt;=1,J640&lt;=45),"45 DIAS",
IF(AND(J640&gt;=1,J640&lt;=60),"60 DIAS",
IF(AND(J640&gt;=1,J640&lt;=90),"90 DIAS",
"ACIMA DE 90 DIAS")))))</f>
        <v>ACIMA DE 90 DIAS</v>
      </c>
      <c r="T640" s="9" t="str">
        <f>UPPER(TEXT(Tabela27271516583029313531213[[#This Row],[Data de Cadastro]],"MMMM"))</f>
        <v>SETEMBRO</v>
      </c>
      <c r="U640" s="9" t="str">
        <f>UPPER(TEXT(Tabela27271516583029313531213[[#This Row],[Data de Cadastro]],"AAAA"))</f>
        <v>2024</v>
      </c>
      <c r="V640" s="9" t="str">
        <f>UPPER(TEXT(Tabela27271516583029313531213[[#This Row],[Data Última Compra]],"MMM/AAA"))</f>
        <v>SET/2024</v>
      </c>
    </row>
    <row r="641" spans="1:22" x14ac:dyDescent="0.25">
      <c r="A641" s="3">
        <f t="shared" si="27"/>
        <v>0</v>
      </c>
      <c r="B641" s="3" t="s">
        <v>3972</v>
      </c>
      <c r="C641" s="12" t="s">
        <v>2847</v>
      </c>
      <c r="D641" s="12">
        <v>1178957</v>
      </c>
      <c r="E641" s="12" t="s">
        <v>1226</v>
      </c>
      <c r="F641" s="12" t="s">
        <v>17</v>
      </c>
      <c r="G641" s="12" t="s">
        <v>18</v>
      </c>
      <c r="H641" s="12" t="s">
        <v>3502</v>
      </c>
      <c r="I641" s="13" t="s">
        <v>616</v>
      </c>
      <c r="J641" s="12" t="s">
        <v>30</v>
      </c>
      <c r="K641" s="28" t="s">
        <v>59</v>
      </c>
      <c r="L641" s="28">
        <v>310</v>
      </c>
      <c r="M641" s="12">
        <v>0</v>
      </c>
      <c r="N641" s="14">
        <v>45537</v>
      </c>
      <c r="O641" s="11">
        <v>45559</v>
      </c>
      <c r="P641" s="6">
        <f t="shared" ca="1" si="28"/>
        <v>45876</v>
      </c>
      <c r="Q641" s="7" t="str">
        <f t="shared" ca="1" si="29"/>
        <v>Menos de um ano</v>
      </c>
      <c r="R641" s="9">
        <f ca="1">IFERROR(_xlfn.DAYS(Tabela27271516583029313531213[[#This Row],[DIA HOJE]],Tabela27271516583029313531213[[#This Row],[Data Última Compra]]),"0")</f>
        <v>317</v>
      </c>
      <c r="S641" s="8" t="str">
        <f>IF(OR(J641="-",J641=0),"NUNCA COMPROU",
IF(AND(J641&gt;=1,J641&lt;=30),"&lt;=30 DIAS",
IF(AND(J641&gt;=1,J641&lt;=45),"45 DIAS",
IF(AND(J641&gt;=1,J641&lt;=60),"60 DIAS",
IF(AND(J641&gt;=1,J641&lt;=90),"90 DIAS",
"ACIMA DE 90 DIAS")))))</f>
        <v>ACIMA DE 90 DIAS</v>
      </c>
      <c r="T641" s="9" t="str">
        <f>UPPER(TEXT(Tabela27271516583029313531213[[#This Row],[Data de Cadastro]],"MMMM"))</f>
        <v>SETEMBRO</v>
      </c>
      <c r="U641" s="9" t="str">
        <f>UPPER(TEXT(Tabela27271516583029313531213[[#This Row],[Data de Cadastro]],"AAAA"))</f>
        <v>2024</v>
      </c>
      <c r="V641" s="9" t="str">
        <f>UPPER(TEXT(Tabela27271516583029313531213[[#This Row],[Data Última Compra]],"MMM/AAA"))</f>
        <v>SET/2024</v>
      </c>
    </row>
    <row r="642" spans="1:22" x14ac:dyDescent="0.25">
      <c r="A642" s="3">
        <f t="shared" ref="A642:A705" si="30">IF(M642&gt;=3,"&gt;=3",M642)</f>
        <v>1</v>
      </c>
      <c r="B642" s="3" t="s">
        <v>3972</v>
      </c>
      <c r="C642" s="12" t="s">
        <v>2857</v>
      </c>
      <c r="D642" s="12">
        <v>1178950</v>
      </c>
      <c r="E642" s="12" t="s">
        <v>1224</v>
      </c>
      <c r="F642" s="12" t="s">
        <v>17</v>
      </c>
      <c r="G642" s="12" t="s">
        <v>18</v>
      </c>
      <c r="H642" s="12" t="s">
        <v>3501</v>
      </c>
      <c r="I642" s="13" t="s">
        <v>1225</v>
      </c>
      <c r="J642" s="12" t="s">
        <v>36</v>
      </c>
      <c r="K642" s="28" t="s">
        <v>77</v>
      </c>
      <c r="L642" s="28">
        <v>35</v>
      </c>
      <c r="M642" s="12">
        <v>1</v>
      </c>
      <c r="N642" s="14">
        <v>45537</v>
      </c>
      <c r="O642" s="11">
        <v>45834</v>
      </c>
      <c r="P642" s="6">
        <f t="shared" ref="P642:P705" ca="1" si="31">TODAY()</f>
        <v>45876</v>
      </c>
      <c r="Q642" s="7" t="str">
        <f t="shared" ref="Q642:Q705" ca="1" si="32">IF(_xlfn.DAYS(P642,N642) = 0, "Abriu a menos de 1 semana",
IF(_xlfn.DAYS(P642,N642) &lt; 360, "Menos de um ano",
ROUND(_xlfn.DAYS(P642,N642) / 360, 0) &amp; " ano(s)"))</f>
        <v>Menos de um ano</v>
      </c>
      <c r="R642" s="9">
        <f ca="1">IFERROR(_xlfn.DAYS(Tabela27271516583029313531213[[#This Row],[DIA HOJE]],Tabela27271516583029313531213[[#This Row],[Data Última Compra]]),"0")</f>
        <v>42</v>
      </c>
      <c r="S642" s="8" t="str">
        <f>IF(OR(J642="-",J642=0),"NUNCA COMPROU",
IF(AND(J642&gt;=1,J642&lt;=30),"&lt;=30 DIAS",
IF(AND(J642&gt;=1,J642&lt;=45),"45 DIAS",
IF(AND(J642&gt;=1,J642&lt;=60),"60 DIAS",
IF(AND(J642&gt;=1,J642&lt;=90),"90 DIAS",
"ACIMA DE 90 DIAS")))))</f>
        <v>ACIMA DE 90 DIAS</v>
      </c>
      <c r="T642" s="9" t="str">
        <f>UPPER(TEXT(Tabela27271516583029313531213[[#This Row],[Data de Cadastro]],"MMMM"))</f>
        <v>SETEMBRO</v>
      </c>
      <c r="U642" s="9" t="str">
        <f>UPPER(TEXT(Tabela27271516583029313531213[[#This Row],[Data de Cadastro]],"AAAA"))</f>
        <v>2024</v>
      </c>
      <c r="V642" s="9" t="str">
        <f>UPPER(TEXT(Tabela27271516583029313531213[[#This Row],[Data Última Compra]],"MMM/AAA"))</f>
        <v>JUN/2025</v>
      </c>
    </row>
    <row r="643" spans="1:22" x14ac:dyDescent="0.25">
      <c r="A643" s="3">
        <f t="shared" si="30"/>
        <v>0</v>
      </c>
      <c r="B643" s="3" t="s">
        <v>3972</v>
      </c>
      <c r="C643" s="12" t="s">
        <v>2847</v>
      </c>
      <c r="D643" s="12">
        <v>1179063</v>
      </c>
      <c r="E643" s="12" t="s">
        <v>1227</v>
      </c>
      <c r="F643" s="12" t="s">
        <v>17</v>
      </c>
      <c r="G643" s="12" t="s">
        <v>18</v>
      </c>
      <c r="H643" s="12" t="s">
        <v>3503</v>
      </c>
      <c r="I643" s="13" t="s">
        <v>1103</v>
      </c>
      <c r="J643" s="12" t="s">
        <v>30</v>
      </c>
      <c r="K643" s="28" t="s">
        <v>59</v>
      </c>
      <c r="L643" s="28">
        <v>330</v>
      </c>
      <c r="M643" s="12">
        <v>0</v>
      </c>
      <c r="N643" s="14">
        <v>45538</v>
      </c>
      <c r="O643" s="11">
        <v>45539</v>
      </c>
      <c r="P643" s="6">
        <f t="shared" ca="1" si="31"/>
        <v>45876</v>
      </c>
      <c r="Q643" s="7" t="str">
        <f t="shared" ca="1" si="32"/>
        <v>Menos de um ano</v>
      </c>
      <c r="R643" s="9">
        <f ca="1">IFERROR(_xlfn.DAYS(Tabela27271516583029313531213[[#This Row],[DIA HOJE]],Tabela27271516583029313531213[[#This Row],[Data Última Compra]]),"0")</f>
        <v>337</v>
      </c>
      <c r="S643" s="8" t="str">
        <f>IF(OR(J643="-",J643=0),"NUNCA COMPROU",
IF(AND(J643&gt;=1,J643&lt;=30),"&lt;=30 DIAS",
IF(AND(J643&gt;=1,J643&lt;=45),"45 DIAS",
IF(AND(J643&gt;=1,J643&lt;=60),"60 DIAS",
IF(AND(J643&gt;=1,J643&lt;=90),"90 DIAS",
"ACIMA DE 90 DIAS")))))</f>
        <v>ACIMA DE 90 DIAS</v>
      </c>
      <c r="T643" s="9" t="str">
        <f>UPPER(TEXT(Tabela27271516583029313531213[[#This Row],[Data de Cadastro]],"MMMM"))</f>
        <v>SETEMBRO</v>
      </c>
      <c r="U643" s="9" t="str">
        <f>UPPER(TEXT(Tabela27271516583029313531213[[#This Row],[Data de Cadastro]],"AAAA"))</f>
        <v>2024</v>
      </c>
      <c r="V643" s="9" t="str">
        <f>UPPER(TEXT(Tabela27271516583029313531213[[#This Row],[Data Última Compra]],"MMM/AAA"))</f>
        <v>SET/2024</v>
      </c>
    </row>
    <row r="644" spans="1:22" x14ac:dyDescent="0.25">
      <c r="A644" s="3">
        <f t="shared" si="30"/>
        <v>2</v>
      </c>
      <c r="B644" s="3" t="s">
        <v>3972</v>
      </c>
      <c r="C644" s="12" t="s">
        <v>2853</v>
      </c>
      <c r="D644" s="12">
        <v>1179835</v>
      </c>
      <c r="E644" s="12" t="s">
        <v>1228</v>
      </c>
      <c r="F644" s="12" t="s">
        <v>17</v>
      </c>
      <c r="G644" s="12" t="s">
        <v>18</v>
      </c>
      <c r="H644" s="12" t="s">
        <v>3504</v>
      </c>
      <c r="I644" s="13" t="s">
        <v>1229</v>
      </c>
      <c r="J644" s="12" t="s">
        <v>314</v>
      </c>
      <c r="K644" s="28" t="s">
        <v>73</v>
      </c>
      <c r="L644" s="28">
        <v>63</v>
      </c>
      <c r="M644" s="12">
        <v>2</v>
      </c>
      <c r="N644" s="14">
        <v>45538</v>
      </c>
      <c r="O644" s="11">
        <v>45806</v>
      </c>
      <c r="P644" s="6">
        <f t="shared" ca="1" si="31"/>
        <v>45876</v>
      </c>
      <c r="Q644" s="7" t="str">
        <f t="shared" ca="1" si="32"/>
        <v>Menos de um ano</v>
      </c>
      <c r="R644" s="9">
        <f ca="1">IFERROR(_xlfn.DAYS(Tabela27271516583029313531213[[#This Row],[DIA HOJE]],Tabela27271516583029313531213[[#This Row],[Data Última Compra]]),"0")</f>
        <v>70</v>
      </c>
      <c r="S644" s="8" t="str">
        <f>IF(OR(J644="-",J644=0),"NUNCA COMPROU",
IF(AND(J644&gt;=1,J644&lt;=30),"&lt;=30 DIAS",
IF(AND(J644&gt;=1,J644&lt;=45),"45 DIAS",
IF(AND(J644&gt;=1,J644&lt;=60),"60 DIAS",
IF(AND(J644&gt;=1,J644&lt;=90),"90 DIAS",
"ACIMA DE 90 DIAS")))))</f>
        <v>ACIMA DE 90 DIAS</v>
      </c>
      <c r="T644" s="9" t="str">
        <f>UPPER(TEXT(Tabela27271516583029313531213[[#This Row],[Data de Cadastro]],"MMMM"))</f>
        <v>SETEMBRO</v>
      </c>
      <c r="U644" s="9" t="str">
        <f>UPPER(TEXT(Tabela27271516583029313531213[[#This Row],[Data de Cadastro]],"AAAA"))</f>
        <v>2024</v>
      </c>
      <c r="V644" s="9" t="str">
        <f>UPPER(TEXT(Tabela27271516583029313531213[[#This Row],[Data Última Compra]],"MMM/AAA"))</f>
        <v>MAI/2025</v>
      </c>
    </row>
    <row r="645" spans="1:22" x14ac:dyDescent="0.25">
      <c r="A645" s="3">
        <f t="shared" si="30"/>
        <v>1</v>
      </c>
      <c r="B645" s="3" t="s">
        <v>3972</v>
      </c>
      <c r="C645" s="12" t="s">
        <v>2853</v>
      </c>
      <c r="D645" s="12">
        <v>1180842</v>
      </c>
      <c r="E645" s="12" t="s">
        <v>1230</v>
      </c>
      <c r="F645" s="12" t="s">
        <v>17</v>
      </c>
      <c r="G645" s="12" t="s">
        <v>18</v>
      </c>
      <c r="H645" s="12" t="s">
        <v>3505</v>
      </c>
      <c r="I645" s="13" t="s">
        <v>190</v>
      </c>
      <c r="J645" s="12" t="s">
        <v>191</v>
      </c>
      <c r="K645" s="28" t="s">
        <v>21</v>
      </c>
      <c r="L645" s="28">
        <v>62</v>
      </c>
      <c r="M645" s="12">
        <v>1</v>
      </c>
      <c r="N645" s="14">
        <v>45539</v>
      </c>
      <c r="O645" s="11">
        <v>45807</v>
      </c>
      <c r="P645" s="6">
        <f t="shared" ca="1" si="31"/>
        <v>45876</v>
      </c>
      <c r="Q645" s="7" t="str">
        <f t="shared" ca="1" si="32"/>
        <v>Menos de um ano</v>
      </c>
      <c r="R645" s="9">
        <f ca="1">IFERROR(_xlfn.DAYS(Tabela27271516583029313531213[[#This Row],[DIA HOJE]],Tabela27271516583029313531213[[#This Row],[Data Última Compra]]),"0")</f>
        <v>69</v>
      </c>
      <c r="S645" s="8" t="str">
        <f>IF(OR(J645="-",J645=0),"NUNCA COMPROU",
IF(AND(J645&gt;=1,J645&lt;=30),"&lt;=30 DIAS",
IF(AND(J645&gt;=1,J645&lt;=45),"45 DIAS",
IF(AND(J645&gt;=1,J645&lt;=60),"60 DIAS",
IF(AND(J645&gt;=1,J645&lt;=90),"90 DIAS",
"ACIMA DE 90 DIAS")))))</f>
        <v>ACIMA DE 90 DIAS</v>
      </c>
      <c r="T645" s="9" t="str">
        <f>UPPER(TEXT(Tabela27271516583029313531213[[#This Row],[Data de Cadastro]],"MMMM"))</f>
        <v>SETEMBRO</v>
      </c>
      <c r="U645" s="9" t="str">
        <f>UPPER(TEXT(Tabela27271516583029313531213[[#This Row],[Data de Cadastro]],"AAAA"))</f>
        <v>2024</v>
      </c>
      <c r="V645" s="9" t="str">
        <f>UPPER(TEXT(Tabela27271516583029313531213[[#This Row],[Data Última Compra]],"MMM/AAA"))</f>
        <v>MAI/2025</v>
      </c>
    </row>
    <row r="646" spans="1:22" x14ac:dyDescent="0.25">
      <c r="A646" s="3">
        <f t="shared" si="30"/>
        <v>0</v>
      </c>
      <c r="B646" s="3" t="s">
        <v>3972</v>
      </c>
      <c r="C646" s="12" t="s">
        <v>2847</v>
      </c>
      <c r="D646" s="12">
        <v>1180843</v>
      </c>
      <c r="E646" s="12" t="s">
        <v>1231</v>
      </c>
      <c r="F646" s="12" t="s">
        <v>17</v>
      </c>
      <c r="G646" s="12" t="s">
        <v>18</v>
      </c>
      <c r="H646" s="12" t="s">
        <v>3506</v>
      </c>
      <c r="I646" s="13" t="s">
        <v>1232</v>
      </c>
      <c r="J646" s="12" t="s">
        <v>67</v>
      </c>
      <c r="K646" s="28" t="s">
        <v>59</v>
      </c>
      <c r="L646" s="28">
        <v>304</v>
      </c>
      <c r="M646" s="12">
        <v>0</v>
      </c>
      <c r="N646" s="14">
        <v>45539</v>
      </c>
      <c r="O646" s="11">
        <v>45565</v>
      </c>
      <c r="P646" s="6">
        <f t="shared" ca="1" si="31"/>
        <v>45876</v>
      </c>
      <c r="Q646" s="7" t="str">
        <f t="shared" ca="1" si="32"/>
        <v>Menos de um ano</v>
      </c>
      <c r="R646" s="9">
        <f ca="1">IFERROR(_xlfn.DAYS(Tabela27271516583029313531213[[#This Row],[DIA HOJE]],Tabela27271516583029313531213[[#This Row],[Data Última Compra]]),"0")</f>
        <v>311</v>
      </c>
      <c r="S646" s="8" t="str">
        <f>IF(OR(J646="-",J646=0),"NUNCA COMPROU",
IF(AND(J646&gt;=1,J646&lt;=30),"&lt;=30 DIAS",
IF(AND(J646&gt;=1,J646&lt;=45),"45 DIAS",
IF(AND(J646&gt;=1,J646&lt;=60),"60 DIAS",
IF(AND(J646&gt;=1,J646&lt;=90),"90 DIAS",
"ACIMA DE 90 DIAS")))))</f>
        <v>ACIMA DE 90 DIAS</v>
      </c>
      <c r="T646" s="9" t="str">
        <f>UPPER(TEXT(Tabela27271516583029313531213[[#This Row],[Data de Cadastro]],"MMMM"))</f>
        <v>SETEMBRO</v>
      </c>
      <c r="U646" s="9" t="str">
        <f>UPPER(TEXT(Tabela27271516583029313531213[[#This Row],[Data de Cadastro]],"AAAA"))</f>
        <v>2024</v>
      </c>
      <c r="V646" s="9" t="str">
        <f>UPPER(TEXT(Tabela27271516583029313531213[[#This Row],[Data Última Compra]],"MMM/AAA"))</f>
        <v>SET/2024</v>
      </c>
    </row>
    <row r="647" spans="1:22" x14ac:dyDescent="0.25">
      <c r="A647" s="3">
        <f t="shared" si="30"/>
        <v>1</v>
      </c>
      <c r="B647" s="3" t="s">
        <v>3972</v>
      </c>
      <c r="C647" s="12" t="s">
        <v>2853</v>
      </c>
      <c r="D647" s="12">
        <v>1187707</v>
      </c>
      <c r="E647" s="12" t="s">
        <v>1233</v>
      </c>
      <c r="F647" s="12" t="s">
        <v>17</v>
      </c>
      <c r="G647" s="12" t="s">
        <v>18</v>
      </c>
      <c r="H647" s="12" t="s">
        <v>3507</v>
      </c>
      <c r="I647" s="13" t="s">
        <v>1229</v>
      </c>
      <c r="J647" s="12" t="s">
        <v>314</v>
      </c>
      <c r="K647" s="28" t="s">
        <v>73</v>
      </c>
      <c r="L647" s="28">
        <v>83</v>
      </c>
      <c r="M647" s="12">
        <v>1</v>
      </c>
      <c r="N647" s="14">
        <v>45544</v>
      </c>
      <c r="O647" s="11">
        <v>45786</v>
      </c>
      <c r="P647" s="6">
        <f t="shared" ca="1" si="31"/>
        <v>45876</v>
      </c>
      <c r="Q647" s="7" t="str">
        <f t="shared" ca="1" si="32"/>
        <v>Menos de um ano</v>
      </c>
      <c r="R647" s="9">
        <f ca="1">IFERROR(_xlfn.DAYS(Tabela27271516583029313531213[[#This Row],[DIA HOJE]],Tabela27271516583029313531213[[#This Row],[Data Última Compra]]),"0")</f>
        <v>90</v>
      </c>
      <c r="S647" s="8" t="str">
        <f>IF(OR(J647="-",J647=0),"NUNCA COMPROU",
IF(AND(J647&gt;=1,J647&lt;=30),"&lt;=30 DIAS",
IF(AND(J647&gt;=1,J647&lt;=45),"45 DIAS",
IF(AND(J647&gt;=1,J647&lt;=60),"60 DIAS",
IF(AND(J647&gt;=1,J647&lt;=90),"90 DIAS",
"ACIMA DE 90 DIAS")))))</f>
        <v>ACIMA DE 90 DIAS</v>
      </c>
      <c r="T647" s="9" t="str">
        <f>UPPER(TEXT(Tabela27271516583029313531213[[#This Row],[Data de Cadastro]],"MMMM"))</f>
        <v>SETEMBRO</v>
      </c>
      <c r="U647" s="9" t="str">
        <f>UPPER(TEXT(Tabela27271516583029313531213[[#This Row],[Data de Cadastro]],"AAAA"))</f>
        <v>2024</v>
      </c>
      <c r="V647" s="9" t="str">
        <f>UPPER(TEXT(Tabela27271516583029313531213[[#This Row],[Data Última Compra]],"MMM/AAA"))</f>
        <v>MAI/2025</v>
      </c>
    </row>
    <row r="648" spans="1:22" x14ac:dyDescent="0.25">
      <c r="A648" s="3">
        <f t="shared" si="30"/>
        <v>0</v>
      </c>
      <c r="B648" s="3" t="s">
        <v>3972</v>
      </c>
      <c r="C648" s="12" t="s">
        <v>2847</v>
      </c>
      <c r="D648" s="12">
        <v>1187809</v>
      </c>
      <c r="E648" s="12" t="s">
        <v>1234</v>
      </c>
      <c r="F648" s="12" t="s">
        <v>17</v>
      </c>
      <c r="G648" s="12" t="s">
        <v>18</v>
      </c>
      <c r="H648" s="12" t="s">
        <v>3508</v>
      </c>
      <c r="I648" s="13" t="s">
        <v>1235</v>
      </c>
      <c r="J648" s="12" t="s">
        <v>104</v>
      </c>
      <c r="K648" s="28" t="s">
        <v>25</v>
      </c>
      <c r="L648" s="28">
        <v>316</v>
      </c>
      <c r="M648" s="12">
        <v>0</v>
      </c>
      <c r="N648" s="14">
        <v>45544</v>
      </c>
      <c r="O648" s="11">
        <v>45553</v>
      </c>
      <c r="P648" s="6">
        <f t="shared" ca="1" si="31"/>
        <v>45876</v>
      </c>
      <c r="Q648" s="7" t="str">
        <f t="shared" ca="1" si="32"/>
        <v>Menos de um ano</v>
      </c>
      <c r="R648" s="9">
        <f ca="1">IFERROR(_xlfn.DAYS(Tabela27271516583029313531213[[#This Row],[DIA HOJE]],Tabela27271516583029313531213[[#This Row],[Data Última Compra]]),"0")</f>
        <v>323</v>
      </c>
      <c r="S648" s="8" t="str">
        <f>IF(OR(J648="-",J648=0),"NUNCA COMPROU",
IF(AND(J648&gt;=1,J648&lt;=30),"&lt;=30 DIAS",
IF(AND(J648&gt;=1,J648&lt;=45),"45 DIAS",
IF(AND(J648&gt;=1,J648&lt;=60),"60 DIAS",
IF(AND(J648&gt;=1,J648&lt;=90),"90 DIAS",
"ACIMA DE 90 DIAS")))))</f>
        <v>ACIMA DE 90 DIAS</v>
      </c>
      <c r="T648" s="9" t="str">
        <f>UPPER(TEXT(Tabela27271516583029313531213[[#This Row],[Data de Cadastro]],"MMMM"))</f>
        <v>SETEMBRO</v>
      </c>
      <c r="U648" s="9" t="str">
        <f>UPPER(TEXT(Tabela27271516583029313531213[[#This Row],[Data de Cadastro]],"AAAA"))</f>
        <v>2024</v>
      </c>
      <c r="V648" s="9" t="str">
        <f>UPPER(TEXT(Tabela27271516583029313531213[[#This Row],[Data Última Compra]],"MMM/AAA"))</f>
        <v>SET/2024</v>
      </c>
    </row>
    <row r="649" spans="1:22" x14ac:dyDescent="0.25">
      <c r="A649" s="3">
        <f t="shared" si="30"/>
        <v>0</v>
      </c>
      <c r="B649" s="3" t="s">
        <v>3972</v>
      </c>
      <c r="C649" s="12" t="s">
        <v>2847</v>
      </c>
      <c r="D649" s="12">
        <v>1188711</v>
      </c>
      <c r="E649" s="12" t="s">
        <v>1236</v>
      </c>
      <c r="F649" s="12" t="s">
        <v>17</v>
      </c>
      <c r="G649" s="12" t="s">
        <v>18</v>
      </c>
      <c r="H649" s="12" t="s">
        <v>3509</v>
      </c>
      <c r="I649" s="13" t="s">
        <v>1237</v>
      </c>
      <c r="J649" s="12" t="s">
        <v>36</v>
      </c>
      <c r="K649" s="28" t="s">
        <v>21</v>
      </c>
      <c r="L649" s="28">
        <v>127</v>
      </c>
      <c r="M649" s="12">
        <v>0</v>
      </c>
      <c r="N649" s="14">
        <v>45545</v>
      </c>
      <c r="O649" s="10">
        <v>45742</v>
      </c>
      <c r="P649" s="6">
        <f t="shared" ca="1" si="31"/>
        <v>45876</v>
      </c>
      <c r="Q649" s="7" t="str">
        <f t="shared" ca="1" si="32"/>
        <v>Menos de um ano</v>
      </c>
      <c r="R649" s="9">
        <f ca="1">IFERROR(_xlfn.DAYS(Tabela27271516583029313531213[[#This Row],[DIA HOJE]],Tabela27271516583029313531213[[#This Row],[Data Última Compra]]),"0")</f>
        <v>134</v>
      </c>
      <c r="S649" s="8" t="str">
        <f>IF(OR(J649="-",J649=0),"NUNCA COMPROU",
IF(AND(J649&gt;=1,J649&lt;=30),"&lt;=30 DIAS",
IF(AND(J649&gt;=1,J649&lt;=45),"45 DIAS",
IF(AND(J649&gt;=1,J649&lt;=60),"60 DIAS",
IF(AND(J649&gt;=1,J649&lt;=90),"90 DIAS",
"ACIMA DE 90 DIAS")))))</f>
        <v>ACIMA DE 90 DIAS</v>
      </c>
      <c r="T649" s="9" t="str">
        <f>UPPER(TEXT(Tabela27271516583029313531213[[#This Row],[Data de Cadastro]],"MMMM"))</f>
        <v>SETEMBRO</v>
      </c>
      <c r="U649" s="9" t="str">
        <f>UPPER(TEXT(Tabela27271516583029313531213[[#This Row],[Data de Cadastro]],"AAAA"))</f>
        <v>2024</v>
      </c>
      <c r="V649" s="9" t="str">
        <f>UPPER(TEXT(Tabela27271516583029313531213[[#This Row],[Data Última Compra]],"MMM/AAA"))</f>
        <v>MAR/2025</v>
      </c>
    </row>
    <row r="650" spans="1:22" x14ac:dyDescent="0.25">
      <c r="A650" s="3">
        <f t="shared" si="30"/>
        <v>1</v>
      </c>
      <c r="B650" s="3" t="s">
        <v>3972</v>
      </c>
      <c r="C650" s="12" t="s">
        <v>2853</v>
      </c>
      <c r="D650" s="12">
        <v>1188751</v>
      </c>
      <c r="E650" s="12" t="s">
        <v>1238</v>
      </c>
      <c r="F650" s="12" t="s">
        <v>17</v>
      </c>
      <c r="G650" s="12" t="s">
        <v>18</v>
      </c>
      <c r="H650" s="12" t="s">
        <v>3510</v>
      </c>
      <c r="I650" s="13" t="s">
        <v>1239</v>
      </c>
      <c r="J650" s="12" t="s">
        <v>40</v>
      </c>
      <c r="K650" s="28" t="s">
        <v>21</v>
      </c>
      <c r="L650" s="28">
        <v>87</v>
      </c>
      <c r="M650" s="12">
        <v>1</v>
      </c>
      <c r="N650" s="14">
        <v>45545</v>
      </c>
      <c r="O650" s="10">
        <v>45782</v>
      </c>
      <c r="P650" s="6">
        <f t="shared" ca="1" si="31"/>
        <v>45876</v>
      </c>
      <c r="Q650" s="7" t="str">
        <f t="shared" ca="1" si="32"/>
        <v>Menos de um ano</v>
      </c>
      <c r="R650" s="9">
        <f ca="1">IFERROR(_xlfn.DAYS(Tabela27271516583029313531213[[#This Row],[DIA HOJE]],Tabela27271516583029313531213[[#This Row],[Data Última Compra]]),"0")</f>
        <v>94</v>
      </c>
      <c r="S650" s="8" t="str">
        <f>IF(OR(J650="-",J650=0),"NUNCA COMPROU",
IF(AND(J650&gt;=1,J650&lt;=30),"&lt;=30 DIAS",
IF(AND(J650&gt;=1,J650&lt;=45),"45 DIAS",
IF(AND(J650&gt;=1,J650&lt;=60),"60 DIAS",
IF(AND(J650&gt;=1,J650&lt;=90),"90 DIAS",
"ACIMA DE 90 DIAS")))))</f>
        <v>ACIMA DE 90 DIAS</v>
      </c>
      <c r="T650" s="9" t="str">
        <f>UPPER(TEXT(Tabela27271516583029313531213[[#This Row],[Data de Cadastro]],"MMMM"))</f>
        <v>SETEMBRO</v>
      </c>
      <c r="U650" s="9" t="str">
        <f>UPPER(TEXT(Tabela27271516583029313531213[[#This Row],[Data de Cadastro]],"AAAA"))</f>
        <v>2024</v>
      </c>
      <c r="V650" s="9" t="str">
        <f>UPPER(TEXT(Tabela27271516583029313531213[[#This Row],[Data Última Compra]],"MMM/AAA"))</f>
        <v>MAI/2025</v>
      </c>
    </row>
    <row r="651" spans="1:22" x14ac:dyDescent="0.25">
      <c r="A651" s="3">
        <f t="shared" si="30"/>
        <v>0</v>
      </c>
      <c r="B651" s="3" t="s">
        <v>3972</v>
      </c>
      <c r="C651" s="12" t="s">
        <v>2847</v>
      </c>
      <c r="D651" s="12">
        <v>1191299</v>
      </c>
      <c r="E651" s="12" t="s">
        <v>1240</v>
      </c>
      <c r="F651" s="12" t="s">
        <v>17</v>
      </c>
      <c r="G651" s="12" t="s">
        <v>18</v>
      </c>
      <c r="H651" s="12" t="s">
        <v>3511</v>
      </c>
      <c r="I651" s="13" t="s">
        <v>1241</v>
      </c>
      <c r="J651" s="12" t="s">
        <v>40</v>
      </c>
      <c r="K651" s="28" t="s">
        <v>25</v>
      </c>
      <c r="L651" s="28">
        <v>99</v>
      </c>
      <c r="M651" s="12">
        <v>0</v>
      </c>
      <c r="N651" s="14">
        <v>45547</v>
      </c>
      <c r="O651" s="10">
        <v>45770</v>
      </c>
      <c r="P651" s="6">
        <f t="shared" ca="1" si="31"/>
        <v>45876</v>
      </c>
      <c r="Q651" s="7" t="str">
        <f t="shared" ca="1" si="32"/>
        <v>Menos de um ano</v>
      </c>
      <c r="R651" s="9">
        <f ca="1">IFERROR(_xlfn.DAYS(Tabela27271516583029313531213[[#This Row],[DIA HOJE]],Tabela27271516583029313531213[[#This Row],[Data Última Compra]]),"0")</f>
        <v>106</v>
      </c>
      <c r="S651" s="8" t="str">
        <f>IF(OR(J651="-",J651=0),"NUNCA COMPROU",
IF(AND(J651&gt;=1,J651&lt;=30),"&lt;=30 DIAS",
IF(AND(J651&gt;=1,J651&lt;=45),"45 DIAS",
IF(AND(J651&gt;=1,J651&lt;=60),"60 DIAS",
IF(AND(J651&gt;=1,J651&lt;=90),"90 DIAS",
"ACIMA DE 90 DIAS")))))</f>
        <v>ACIMA DE 90 DIAS</v>
      </c>
      <c r="T651" s="9" t="str">
        <f>UPPER(TEXT(Tabela27271516583029313531213[[#This Row],[Data de Cadastro]],"MMMM"))</f>
        <v>SETEMBRO</v>
      </c>
      <c r="U651" s="9" t="str">
        <f>UPPER(TEXT(Tabela27271516583029313531213[[#This Row],[Data de Cadastro]],"AAAA"))</f>
        <v>2024</v>
      </c>
      <c r="V651" s="9" t="str">
        <f>UPPER(TEXT(Tabela27271516583029313531213[[#This Row],[Data Última Compra]],"MMM/AAA"))</f>
        <v>ABR/2025</v>
      </c>
    </row>
    <row r="652" spans="1:22" x14ac:dyDescent="0.25">
      <c r="A652" s="3">
        <f t="shared" si="30"/>
        <v>1</v>
      </c>
      <c r="B652" s="3" t="s">
        <v>3972</v>
      </c>
      <c r="C652" s="12" t="s">
        <v>2853</v>
      </c>
      <c r="D652" s="12">
        <v>1198592</v>
      </c>
      <c r="E652" s="12" t="s">
        <v>3512</v>
      </c>
      <c r="F652" s="12" t="s">
        <v>17</v>
      </c>
      <c r="G652" s="12" t="s">
        <v>18</v>
      </c>
      <c r="H652" s="12" t="s">
        <v>3513</v>
      </c>
      <c r="I652" s="13" t="s">
        <v>1242</v>
      </c>
      <c r="J652" s="12" t="s">
        <v>36</v>
      </c>
      <c r="K652" s="28" t="s">
        <v>21</v>
      </c>
      <c r="L652" s="28">
        <v>70</v>
      </c>
      <c r="M652" s="12">
        <v>1</v>
      </c>
      <c r="N652" s="14">
        <v>45551</v>
      </c>
      <c r="O652" s="10">
        <v>45799</v>
      </c>
      <c r="P652" s="6">
        <f t="shared" ca="1" si="31"/>
        <v>45876</v>
      </c>
      <c r="Q652" s="7" t="str">
        <f t="shared" ca="1" si="32"/>
        <v>Menos de um ano</v>
      </c>
      <c r="R652" s="9">
        <f ca="1">IFERROR(_xlfn.DAYS(Tabela27271516583029313531213[[#This Row],[DIA HOJE]],Tabela27271516583029313531213[[#This Row],[Data Última Compra]]),"0")</f>
        <v>77</v>
      </c>
      <c r="S652" s="8" t="str">
        <f>IF(OR(J652="-",J652=0),"NUNCA COMPROU",
IF(AND(J652&gt;=1,J652&lt;=30),"&lt;=30 DIAS",
IF(AND(J652&gt;=1,J652&lt;=45),"45 DIAS",
IF(AND(J652&gt;=1,J652&lt;=60),"60 DIAS",
IF(AND(J652&gt;=1,J652&lt;=90),"90 DIAS",
"ACIMA DE 90 DIAS")))))</f>
        <v>ACIMA DE 90 DIAS</v>
      </c>
      <c r="T652" s="9" t="str">
        <f>UPPER(TEXT(Tabela27271516583029313531213[[#This Row],[Data de Cadastro]],"MMMM"))</f>
        <v>SETEMBRO</v>
      </c>
      <c r="U652" s="9" t="str">
        <f>UPPER(TEXT(Tabela27271516583029313531213[[#This Row],[Data de Cadastro]],"AAAA"))</f>
        <v>2024</v>
      </c>
      <c r="V652" s="9" t="str">
        <f>UPPER(TEXT(Tabela27271516583029313531213[[#This Row],[Data Última Compra]],"MMM/AAA"))</f>
        <v>MAI/2025</v>
      </c>
    </row>
    <row r="653" spans="1:22" x14ac:dyDescent="0.25">
      <c r="A653" s="3">
        <f t="shared" si="30"/>
        <v>0</v>
      </c>
      <c r="B653" s="3" t="s">
        <v>3972</v>
      </c>
      <c r="C653" s="12" t="s">
        <v>2847</v>
      </c>
      <c r="D653" s="12">
        <v>1199647</v>
      </c>
      <c r="E653" s="12" t="s">
        <v>1243</v>
      </c>
      <c r="F653" s="12" t="s">
        <v>17</v>
      </c>
      <c r="G653" s="12" t="s">
        <v>18</v>
      </c>
      <c r="H653" s="12" t="s">
        <v>3514</v>
      </c>
      <c r="I653" s="13" t="s">
        <v>603</v>
      </c>
      <c r="J653" s="12" t="s">
        <v>40</v>
      </c>
      <c r="K653" s="28" t="s">
        <v>77</v>
      </c>
      <c r="L653" s="28">
        <v>273</v>
      </c>
      <c r="M653" s="12">
        <v>0</v>
      </c>
      <c r="N653" s="14">
        <v>45552</v>
      </c>
      <c r="O653" s="10">
        <v>45596</v>
      </c>
      <c r="P653" s="6">
        <f t="shared" ca="1" si="31"/>
        <v>45876</v>
      </c>
      <c r="Q653" s="7" t="str">
        <f t="shared" ca="1" si="32"/>
        <v>Menos de um ano</v>
      </c>
      <c r="R653" s="9">
        <f ca="1">IFERROR(_xlfn.DAYS(Tabela27271516583029313531213[[#This Row],[DIA HOJE]],Tabela27271516583029313531213[[#This Row],[Data Última Compra]]),"0")</f>
        <v>280</v>
      </c>
      <c r="S653" s="8" t="str">
        <f>IF(OR(J653="-",J653=0),"NUNCA COMPROU",
IF(AND(J653&gt;=1,J653&lt;=30),"&lt;=30 DIAS",
IF(AND(J653&gt;=1,J653&lt;=45),"45 DIAS",
IF(AND(J653&gt;=1,J653&lt;=60),"60 DIAS",
IF(AND(J653&gt;=1,J653&lt;=90),"90 DIAS",
"ACIMA DE 90 DIAS")))))</f>
        <v>ACIMA DE 90 DIAS</v>
      </c>
      <c r="T653" s="9" t="str">
        <f>UPPER(TEXT(Tabela27271516583029313531213[[#This Row],[Data de Cadastro]],"MMMM"))</f>
        <v>SETEMBRO</v>
      </c>
      <c r="U653" s="9" t="str">
        <f>UPPER(TEXT(Tabela27271516583029313531213[[#This Row],[Data de Cadastro]],"AAAA"))</f>
        <v>2024</v>
      </c>
      <c r="V653" s="9" t="str">
        <f>UPPER(TEXT(Tabela27271516583029313531213[[#This Row],[Data Última Compra]],"MMM/AAA"))</f>
        <v>OUT/2024</v>
      </c>
    </row>
    <row r="654" spans="1:22" x14ac:dyDescent="0.25">
      <c r="A654" s="3">
        <f t="shared" si="30"/>
        <v>0</v>
      </c>
      <c r="B654" s="3" t="s">
        <v>3972</v>
      </c>
      <c r="C654" s="12" t="s">
        <v>2847</v>
      </c>
      <c r="D654" s="12">
        <v>1199650</v>
      </c>
      <c r="E654" s="12" t="s">
        <v>1244</v>
      </c>
      <c r="F654" s="12" t="s">
        <v>17</v>
      </c>
      <c r="G654" s="12" t="s">
        <v>18</v>
      </c>
      <c r="H654" s="12" t="s">
        <v>3515</v>
      </c>
      <c r="I654" s="13" t="s">
        <v>1197</v>
      </c>
      <c r="J654" s="12" t="s">
        <v>36</v>
      </c>
      <c r="K654" s="28" t="s">
        <v>77</v>
      </c>
      <c r="L654" s="28">
        <v>244</v>
      </c>
      <c r="M654" s="12">
        <v>0</v>
      </c>
      <c r="N654" s="14">
        <v>45552</v>
      </c>
      <c r="O654" s="10">
        <v>45625</v>
      </c>
      <c r="P654" s="6">
        <f t="shared" ca="1" si="31"/>
        <v>45876</v>
      </c>
      <c r="Q654" s="7" t="str">
        <f t="shared" ca="1" si="32"/>
        <v>Menos de um ano</v>
      </c>
      <c r="R654" s="9">
        <f ca="1">IFERROR(_xlfn.DAYS(Tabela27271516583029313531213[[#This Row],[DIA HOJE]],Tabela27271516583029313531213[[#This Row],[Data Última Compra]]),"0")</f>
        <v>251</v>
      </c>
      <c r="S654" s="8" t="str">
        <f>IF(OR(J654="-",J654=0),"NUNCA COMPROU",
IF(AND(J654&gt;=1,J654&lt;=30),"&lt;=30 DIAS",
IF(AND(J654&gt;=1,J654&lt;=45),"45 DIAS",
IF(AND(J654&gt;=1,J654&lt;=60),"60 DIAS",
IF(AND(J654&gt;=1,J654&lt;=90),"90 DIAS",
"ACIMA DE 90 DIAS")))))</f>
        <v>ACIMA DE 90 DIAS</v>
      </c>
      <c r="T654" s="9" t="str">
        <f>UPPER(TEXT(Tabela27271516583029313531213[[#This Row],[Data de Cadastro]],"MMMM"))</f>
        <v>SETEMBRO</v>
      </c>
      <c r="U654" s="9" t="str">
        <f>UPPER(TEXT(Tabela27271516583029313531213[[#This Row],[Data de Cadastro]],"AAAA"))</f>
        <v>2024</v>
      </c>
      <c r="V654" s="9" t="str">
        <f>UPPER(TEXT(Tabela27271516583029313531213[[#This Row],[Data Última Compra]],"MMM/AAA"))</f>
        <v>NOV/2024</v>
      </c>
    </row>
    <row r="655" spans="1:22" x14ac:dyDescent="0.25">
      <c r="A655" s="3">
        <f t="shared" si="30"/>
        <v>0</v>
      </c>
      <c r="B655" s="3" t="s">
        <v>3972</v>
      </c>
      <c r="C655" s="12" t="s">
        <v>2847</v>
      </c>
      <c r="D655" s="12">
        <v>1199786</v>
      </c>
      <c r="E655" s="12" t="s">
        <v>1245</v>
      </c>
      <c r="F655" s="12" t="s">
        <v>17</v>
      </c>
      <c r="G655" s="12" t="s">
        <v>18</v>
      </c>
      <c r="H655" s="12" t="s">
        <v>3516</v>
      </c>
      <c r="I655" s="13" t="s">
        <v>1246</v>
      </c>
      <c r="J655" s="12" t="s">
        <v>30</v>
      </c>
      <c r="K655" s="28" t="s">
        <v>59</v>
      </c>
      <c r="L655" s="28">
        <v>315</v>
      </c>
      <c r="M655" s="12">
        <v>0</v>
      </c>
      <c r="N655" s="14">
        <v>45552</v>
      </c>
      <c r="O655" s="10">
        <v>45554</v>
      </c>
      <c r="P655" s="6">
        <f t="shared" ca="1" si="31"/>
        <v>45876</v>
      </c>
      <c r="Q655" s="7" t="str">
        <f t="shared" ca="1" si="32"/>
        <v>Menos de um ano</v>
      </c>
      <c r="R655" s="9">
        <f ca="1">IFERROR(_xlfn.DAYS(Tabela27271516583029313531213[[#This Row],[DIA HOJE]],Tabela27271516583029313531213[[#This Row],[Data Última Compra]]),"0")</f>
        <v>322</v>
      </c>
      <c r="S655" s="8" t="str">
        <f>IF(OR(J655="-",J655=0),"NUNCA COMPROU",
IF(AND(J655&gt;=1,J655&lt;=30),"&lt;=30 DIAS",
IF(AND(J655&gt;=1,J655&lt;=45),"45 DIAS",
IF(AND(J655&gt;=1,J655&lt;=60),"60 DIAS",
IF(AND(J655&gt;=1,J655&lt;=90),"90 DIAS",
"ACIMA DE 90 DIAS")))))</f>
        <v>ACIMA DE 90 DIAS</v>
      </c>
      <c r="T655" s="9" t="str">
        <f>UPPER(TEXT(Tabela27271516583029313531213[[#This Row],[Data de Cadastro]],"MMMM"))</f>
        <v>SETEMBRO</v>
      </c>
      <c r="U655" s="9" t="str">
        <f>UPPER(TEXT(Tabela27271516583029313531213[[#This Row],[Data de Cadastro]],"AAAA"))</f>
        <v>2024</v>
      </c>
      <c r="V655" s="9" t="str">
        <f>UPPER(TEXT(Tabela27271516583029313531213[[#This Row],[Data Última Compra]],"MMM/AAA"))</f>
        <v>SET/2024</v>
      </c>
    </row>
    <row r="656" spans="1:22" x14ac:dyDescent="0.25">
      <c r="A656" s="3">
        <f t="shared" si="30"/>
        <v>2</v>
      </c>
      <c r="B656" s="3" t="s">
        <v>3972</v>
      </c>
      <c r="C656" s="12" t="s">
        <v>2849</v>
      </c>
      <c r="D656" s="12">
        <v>1200947</v>
      </c>
      <c r="E656" s="12" t="s">
        <v>1247</v>
      </c>
      <c r="F656" s="12" t="s">
        <v>17</v>
      </c>
      <c r="G656" s="12" t="s">
        <v>18</v>
      </c>
      <c r="H656" s="12" t="s">
        <v>3517</v>
      </c>
      <c r="I656" s="13" t="s">
        <v>1248</v>
      </c>
      <c r="J656" s="12" t="s">
        <v>67</v>
      </c>
      <c r="K656" s="28" t="s">
        <v>59</v>
      </c>
      <c r="L656" s="28">
        <v>17</v>
      </c>
      <c r="M656" s="12">
        <v>2</v>
      </c>
      <c r="N656" s="14">
        <v>45553</v>
      </c>
      <c r="O656" s="10">
        <v>45852</v>
      </c>
      <c r="P656" s="6">
        <f t="shared" ca="1" si="31"/>
        <v>45876</v>
      </c>
      <c r="Q656" s="7" t="str">
        <f t="shared" ca="1" si="32"/>
        <v>Menos de um ano</v>
      </c>
      <c r="R656" s="9">
        <f ca="1">IFERROR(_xlfn.DAYS(Tabela27271516583029313531213[[#This Row],[DIA HOJE]],Tabela27271516583029313531213[[#This Row],[Data Última Compra]]),"0")</f>
        <v>24</v>
      </c>
      <c r="S656" s="8" t="str">
        <f>IF(OR(J656="-",J656=0),"NUNCA COMPROU",
IF(AND(J656&gt;=1,J656&lt;=30),"&lt;=30 DIAS",
IF(AND(J656&gt;=1,J656&lt;=45),"45 DIAS",
IF(AND(J656&gt;=1,J656&lt;=60),"60 DIAS",
IF(AND(J656&gt;=1,J656&lt;=90),"90 DIAS",
"ACIMA DE 90 DIAS")))))</f>
        <v>ACIMA DE 90 DIAS</v>
      </c>
      <c r="T656" s="9" t="str">
        <f>UPPER(TEXT(Tabela27271516583029313531213[[#This Row],[Data de Cadastro]],"MMMM"))</f>
        <v>SETEMBRO</v>
      </c>
      <c r="U656" s="9" t="str">
        <f>UPPER(TEXT(Tabela27271516583029313531213[[#This Row],[Data de Cadastro]],"AAAA"))</f>
        <v>2024</v>
      </c>
      <c r="V656" s="9" t="str">
        <f>UPPER(TEXT(Tabela27271516583029313531213[[#This Row],[Data Última Compra]],"MMM/AAA"))</f>
        <v>JUL/2025</v>
      </c>
    </row>
    <row r="657" spans="1:22" x14ac:dyDescent="0.25">
      <c r="A657" s="3">
        <f t="shared" si="30"/>
        <v>2</v>
      </c>
      <c r="B657" s="3" t="s">
        <v>3972</v>
      </c>
      <c r="C657" s="12" t="s">
        <v>2857</v>
      </c>
      <c r="D657" s="12">
        <v>1200970</v>
      </c>
      <c r="E657" s="12" t="s">
        <v>1249</v>
      </c>
      <c r="F657" s="12" t="s">
        <v>17</v>
      </c>
      <c r="G657" s="12" t="s">
        <v>18</v>
      </c>
      <c r="H657" s="12" t="s">
        <v>3518</v>
      </c>
      <c r="I657" s="13" t="s">
        <v>1250</v>
      </c>
      <c r="J657" s="12" t="s">
        <v>314</v>
      </c>
      <c r="K657" s="28" t="s">
        <v>73</v>
      </c>
      <c r="L657" s="28">
        <v>44</v>
      </c>
      <c r="M657" s="12">
        <v>2</v>
      </c>
      <c r="N657" s="14">
        <v>45553</v>
      </c>
      <c r="O657" s="11">
        <v>45825</v>
      </c>
      <c r="P657" s="6">
        <f t="shared" ca="1" si="31"/>
        <v>45876</v>
      </c>
      <c r="Q657" s="7" t="str">
        <f t="shared" ca="1" si="32"/>
        <v>Menos de um ano</v>
      </c>
      <c r="R657" s="9">
        <f ca="1">IFERROR(_xlfn.DAYS(Tabela27271516583029313531213[[#This Row],[DIA HOJE]],Tabela27271516583029313531213[[#This Row],[Data Última Compra]]),"0")</f>
        <v>51</v>
      </c>
      <c r="S657" s="8" t="str">
        <f>IF(OR(J657="-",J657=0),"NUNCA COMPROU",
IF(AND(J657&gt;=1,J657&lt;=30),"&lt;=30 DIAS",
IF(AND(J657&gt;=1,J657&lt;=45),"45 DIAS",
IF(AND(J657&gt;=1,J657&lt;=60),"60 DIAS",
IF(AND(J657&gt;=1,J657&lt;=90),"90 DIAS",
"ACIMA DE 90 DIAS")))))</f>
        <v>ACIMA DE 90 DIAS</v>
      </c>
      <c r="T657" s="9" t="str">
        <f>UPPER(TEXT(Tabela27271516583029313531213[[#This Row],[Data de Cadastro]],"MMMM"))</f>
        <v>SETEMBRO</v>
      </c>
      <c r="U657" s="9" t="str">
        <f>UPPER(TEXT(Tabela27271516583029313531213[[#This Row],[Data de Cadastro]],"AAAA"))</f>
        <v>2024</v>
      </c>
      <c r="V657" s="9" t="str">
        <f>UPPER(TEXT(Tabela27271516583029313531213[[#This Row],[Data Última Compra]],"MMM/AAA"))</f>
        <v>JUN/2025</v>
      </c>
    </row>
    <row r="658" spans="1:22" x14ac:dyDescent="0.25">
      <c r="A658" s="3" t="str">
        <f t="shared" si="30"/>
        <v>&gt;=3</v>
      </c>
      <c r="B658" s="3" t="s">
        <v>3972</v>
      </c>
      <c r="C658" s="12" t="s">
        <v>2849</v>
      </c>
      <c r="D658" s="12">
        <v>1203354</v>
      </c>
      <c r="E658" s="12" t="s">
        <v>1251</v>
      </c>
      <c r="F658" s="12" t="s">
        <v>17</v>
      </c>
      <c r="G658" s="12" t="s">
        <v>18</v>
      </c>
      <c r="H658" s="12" t="s">
        <v>3519</v>
      </c>
      <c r="I658" s="13" t="s">
        <v>1252</v>
      </c>
      <c r="J658" s="12" t="s">
        <v>36</v>
      </c>
      <c r="K658" s="28" t="s">
        <v>77</v>
      </c>
      <c r="L658" s="28">
        <v>1</v>
      </c>
      <c r="M658" s="12">
        <v>4</v>
      </c>
      <c r="N658" s="14">
        <v>45555</v>
      </c>
      <c r="O658" s="11">
        <v>45868</v>
      </c>
      <c r="P658" s="6">
        <f t="shared" ca="1" si="31"/>
        <v>45876</v>
      </c>
      <c r="Q658" s="7" t="str">
        <f t="shared" ca="1" si="32"/>
        <v>Menos de um ano</v>
      </c>
      <c r="R658" s="9">
        <f ca="1">IFERROR(_xlfn.DAYS(Tabela27271516583029313531213[[#This Row],[DIA HOJE]],Tabela27271516583029313531213[[#This Row],[Data Última Compra]]),"0")</f>
        <v>8</v>
      </c>
      <c r="S658" s="8" t="str">
        <f>IF(OR(J658="-",J658=0),"NUNCA COMPROU",
IF(AND(J658&gt;=1,J658&lt;=30),"&lt;=30 DIAS",
IF(AND(J658&gt;=1,J658&lt;=45),"45 DIAS",
IF(AND(J658&gt;=1,J658&lt;=60),"60 DIAS",
IF(AND(J658&gt;=1,J658&lt;=90),"90 DIAS",
"ACIMA DE 90 DIAS")))))</f>
        <v>ACIMA DE 90 DIAS</v>
      </c>
      <c r="T658" s="9" t="str">
        <f>UPPER(TEXT(Tabela27271516583029313531213[[#This Row],[Data de Cadastro]],"MMMM"))</f>
        <v>SETEMBRO</v>
      </c>
      <c r="U658" s="9" t="str">
        <f>UPPER(TEXT(Tabela27271516583029313531213[[#This Row],[Data de Cadastro]],"AAAA"))</f>
        <v>2024</v>
      </c>
      <c r="V658" s="9" t="str">
        <f>UPPER(TEXT(Tabela27271516583029313531213[[#This Row],[Data Última Compra]],"MMM/AAA"))</f>
        <v>JUL/2025</v>
      </c>
    </row>
    <row r="659" spans="1:22" x14ac:dyDescent="0.25">
      <c r="A659" s="3">
        <f t="shared" si="30"/>
        <v>0</v>
      </c>
      <c r="B659" s="3" t="s">
        <v>3972</v>
      </c>
      <c r="C659" s="12" t="s">
        <v>2847</v>
      </c>
      <c r="D659" s="12">
        <v>1203355</v>
      </c>
      <c r="E659" s="12" t="s">
        <v>1253</v>
      </c>
      <c r="F659" s="12" t="s">
        <v>17</v>
      </c>
      <c r="G659" s="12" t="s">
        <v>18</v>
      </c>
      <c r="H659" s="12" t="s">
        <v>3520</v>
      </c>
      <c r="I659" s="13" t="s">
        <v>248</v>
      </c>
      <c r="J659" s="12" t="s">
        <v>30</v>
      </c>
      <c r="K659" s="28" t="s">
        <v>59</v>
      </c>
      <c r="L659" s="28">
        <v>304</v>
      </c>
      <c r="M659" s="12">
        <v>0</v>
      </c>
      <c r="N659" s="14">
        <v>45555</v>
      </c>
      <c r="O659" s="11">
        <v>45565</v>
      </c>
      <c r="P659" s="6">
        <f t="shared" ca="1" si="31"/>
        <v>45876</v>
      </c>
      <c r="Q659" s="7" t="str">
        <f t="shared" ca="1" si="32"/>
        <v>Menos de um ano</v>
      </c>
      <c r="R659" s="9">
        <f ca="1">IFERROR(_xlfn.DAYS(Tabela27271516583029313531213[[#This Row],[DIA HOJE]],Tabela27271516583029313531213[[#This Row],[Data Última Compra]]),"0")</f>
        <v>311</v>
      </c>
      <c r="S659" s="8" t="str">
        <f>IF(OR(J659="-",J659=0),"NUNCA COMPROU",
IF(AND(J659&gt;=1,J659&lt;=30),"&lt;=30 DIAS",
IF(AND(J659&gt;=1,J659&lt;=45),"45 DIAS",
IF(AND(J659&gt;=1,J659&lt;=60),"60 DIAS",
IF(AND(J659&gt;=1,J659&lt;=90),"90 DIAS",
"ACIMA DE 90 DIAS")))))</f>
        <v>ACIMA DE 90 DIAS</v>
      </c>
      <c r="T659" s="9" t="str">
        <f>UPPER(TEXT(Tabela27271516583029313531213[[#This Row],[Data de Cadastro]],"MMMM"))</f>
        <v>SETEMBRO</v>
      </c>
      <c r="U659" s="9" t="str">
        <f>UPPER(TEXT(Tabela27271516583029313531213[[#This Row],[Data de Cadastro]],"AAAA"))</f>
        <v>2024</v>
      </c>
      <c r="V659" s="9" t="str">
        <f>UPPER(TEXT(Tabela27271516583029313531213[[#This Row],[Data Última Compra]],"MMM/AAA"))</f>
        <v>SET/2024</v>
      </c>
    </row>
    <row r="660" spans="1:22" x14ac:dyDescent="0.25">
      <c r="A660" s="3">
        <f t="shared" si="30"/>
        <v>0</v>
      </c>
      <c r="B660" s="3" t="s">
        <v>3972</v>
      </c>
      <c r="C660" s="12" t="s">
        <v>2847</v>
      </c>
      <c r="D660" s="12">
        <v>1203356</v>
      </c>
      <c r="E660" s="12" t="s">
        <v>1254</v>
      </c>
      <c r="F660" s="12" t="s">
        <v>17</v>
      </c>
      <c r="G660" s="12" t="s">
        <v>18</v>
      </c>
      <c r="H660" s="12" t="s">
        <v>3521</v>
      </c>
      <c r="I660" s="13" t="s">
        <v>1255</v>
      </c>
      <c r="J660" s="12" t="s">
        <v>36</v>
      </c>
      <c r="K660" s="28" t="s">
        <v>31</v>
      </c>
      <c r="L660" s="28">
        <v>122</v>
      </c>
      <c r="M660" s="12">
        <v>0</v>
      </c>
      <c r="N660" s="14">
        <v>45555</v>
      </c>
      <c r="O660" s="11">
        <v>45747</v>
      </c>
      <c r="P660" s="6">
        <f t="shared" ca="1" si="31"/>
        <v>45876</v>
      </c>
      <c r="Q660" s="7" t="str">
        <f t="shared" ca="1" si="32"/>
        <v>Menos de um ano</v>
      </c>
      <c r="R660" s="9">
        <f ca="1">IFERROR(_xlfn.DAYS(Tabela27271516583029313531213[[#This Row],[DIA HOJE]],Tabela27271516583029313531213[[#This Row],[Data Última Compra]]),"0")</f>
        <v>129</v>
      </c>
      <c r="S660" s="8" t="str">
        <f>IF(OR(J660="-",J660=0),"NUNCA COMPROU",
IF(AND(J660&gt;=1,J660&lt;=30),"&lt;=30 DIAS",
IF(AND(J660&gt;=1,J660&lt;=45),"45 DIAS",
IF(AND(J660&gt;=1,J660&lt;=60),"60 DIAS",
IF(AND(J660&gt;=1,J660&lt;=90),"90 DIAS",
"ACIMA DE 90 DIAS")))))</f>
        <v>ACIMA DE 90 DIAS</v>
      </c>
      <c r="T660" s="9" t="str">
        <f>UPPER(TEXT(Tabela27271516583029313531213[[#This Row],[Data de Cadastro]],"MMMM"))</f>
        <v>SETEMBRO</v>
      </c>
      <c r="U660" s="9" t="str">
        <f>UPPER(TEXT(Tabela27271516583029313531213[[#This Row],[Data de Cadastro]],"AAAA"))</f>
        <v>2024</v>
      </c>
      <c r="V660" s="9" t="str">
        <f>UPPER(TEXT(Tabela27271516583029313531213[[#This Row],[Data Última Compra]],"MMM/AAA"))</f>
        <v>MAR/2025</v>
      </c>
    </row>
    <row r="661" spans="1:22" x14ac:dyDescent="0.25">
      <c r="A661" s="3">
        <f t="shared" si="30"/>
        <v>0</v>
      </c>
      <c r="B661" s="3" t="s">
        <v>3972</v>
      </c>
      <c r="C661" s="12" t="s">
        <v>2847</v>
      </c>
      <c r="D661" s="12">
        <v>1208258</v>
      </c>
      <c r="E661" s="12" t="s">
        <v>1256</v>
      </c>
      <c r="F661" s="12" t="s">
        <v>17</v>
      </c>
      <c r="G661" s="12" t="s">
        <v>18</v>
      </c>
      <c r="H661" s="12" t="s">
        <v>3522</v>
      </c>
      <c r="I661" s="13" t="s">
        <v>1257</v>
      </c>
      <c r="J661" s="12" t="s">
        <v>58</v>
      </c>
      <c r="K661" s="28" t="s">
        <v>59</v>
      </c>
      <c r="L661" s="28">
        <v>281</v>
      </c>
      <c r="M661" s="12">
        <v>0</v>
      </c>
      <c r="N661" s="14">
        <v>45558</v>
      </c>
      <c r="O661" s="11">
        <v>45588</v>
      </c>
      <c r="P661" s="6">
        <f t="shared" ca="1" si="31"/>
        <v>45876</v>
      </c>
      <c r="Q661" s="7" t="str">
        <f t="shared" ca="1" si="32"/>
        <v>Menos de um ano</v>
      </c>
      <c r="R661" s="9">
        <f ca="1">IFERROR(_xlfn.DAYS(Tabela27271516583029313531213[[#This Row],[DIA HOJE]],Tabela27271516583029313531213[[#This Row],[Data Última Compra]]),"0")</f>
        <v>288</v>
      </c>
      <c r="S661" s="8" t="str">
        <f>IF(OR(J661="-",J661=0),"NUNCA COMPROU",
IF(AND(J661&gt;=1,J661&lt;=30),"&lt;=30 DIAS",
IF(AND(J661&gt;=1,J661&lt;=45),"45 DIAS",
IF(AND(J661&gt;=1,J661&lt;=60),"60 DIAS",
IF(AND(J661&gt;=1,J661&lt;=90),"90 DIAS",
"ACIMA DE 90 DIAS")))))</f>
        <v>ACIMA DE 90 DIAS</v>
      </c>
      <c r="T661" s="9" t="str">
        <f>UPPER(TEXT(Tabela27271516583029313531213[[#This Row],[Data de Cadastro]],"MMMM"))</f>
        <v>SETEMBRO</v>
      </c>
      <c r="U661" s="9" t="str">
        <f>UPPER(TEXT(Tabela27271516583029313531213[[#This Row],[Data de Cadastro]],"AAAA"))</f>
        <v>2024</v>
      </c>
      <c r="V661" s="9" t="str">
        <f>UPPER(TEXT(Tabela27271516583029313531213[[#This Row],[Data Última Compra]],"MMM/AAA"))</f>
        <v>OUT/2024</v>
      </c>
    </row>
    <row r="662" spans="1:22" x14ac:dyDescent="0.25">
      <c r="A662" s="3">
        <f t="shared" si="30"/>
        <v>1</v>
      </c>
      <c r="B662" s="3" t="s">
        <v>3972</v>
      </c>
      <c r="C662" s="12" t="s">
        <v>2853</v>
      </c>
      <c r="D662" s="12">
        <v>1208305</v>
      </c>
      <c r="E662" s="12" t="s">
        <v>1258</v>
      </c>
      <c r="F662" s="12" t="s">
        <v>17</v>
      </c>
      <c r="G662" s="12" t="s">
        <v>18</v>
      </c>
      <c r="H662" s="12" t="s">
        <v>3523</v>
      </c>
      <c r="I662" s="13" t="s">
        <v>1259</v>
      </c>
      <c r="J662" s="12" t="s">
        <v>314</v>
      </c>
      <c r="K662" s="28" t="s">
        <v>73</v>
      </c>
      <c r="L662" s="28">
        <v>63</v>
      </c>
      <c r="M662" s="12">
        <v>1</v>
      </c>
      <c r="N662" s="14">
        <v>45558</v>
      </c>
      <c r="O662" s="11">
        <v>45806</v>
      </c>
      <c r="P662" s="6">
        <f t="shared" ca="1" si="31"/>
        <v>45876</v>
      </c>
      <c r="Q662" s="7" t="str">
        <f t="shared" ca="1" si="32"/>
        <v>Menos de um ano</v>
      </c>
      <c r="R662" s="9">
        <f ca="1">IFERROR(_xlfn.DAYS(Tabela27271516583029313531213[[#This Row],[DIA HOJE]],Tabela27271516583029313531213[[#This Row],[Data Última Compra]]),"0")</f>
        <v>70</v>
      </c>
      <c r="S662" s="8" t="str">
        <f>IF(OR(J662="-",J662=0),"NUNCA COMPROU",
IF(AND(J662&gt;=1,J662&lt;=30),"&lt;=30 DIAS",
IF(AND(J662&gt;=1,J662&lt;=45),"45 DIAS",
IF(AND(J662&gt;=1,J662&lt;=60),"60 DIAS",
IF(AND(J662&gt;=1,J662&lt;=90),"90 DIAS",
"ACIMA DE 90 DIAS")))))</f>
        <v>ACIMA DE 90 DIAS</v>
      </c>
      <c r="T662" s="9" t="str">
        <f>UPPER(TEXT(Tabela27271516583029313531213[[#This Row],[Data de Cadastro]],"MMMM"))</f>
        <v>SETEMBRO</v>
      </c>
      <c r="U662" s="9" t="str">
        <f>UPPER(TEXT(Tabela27271516583029313531213[[#This Row],[Data de Cadastro]],"AAAA"))</f>
        <v>2024</v>
      </c>
      <c r="V662" s="9" t="str">
        <f>UPPER(TEXT(Tabela27271516583029313531213[[#This Row],[Data Última Compra]],"MMM/AAA"))</f>
        <v>MAI/2025</v>
      </c>
    </row>
    <row r="663" spans="1:22" x14ac:dyDescent="0.25">
      <c r="A663" s="3">
        <f t="shared" si="30"/>
        <v>1</v>
      </c>
      <c r="B663" s="3" t="s">
        <v>3972</v>
      </c>
      <c r="C663" s="12" t="s">
        <v>6416</v>
      </c>
      <c r="D663" s="12">
        <v>1208391</v>
      </c>
      <c r="E663" s="12" t="s">
        <v>1260</v>
      </c>
      <c r="F663" s="12" t="s">
        <v>17</v>
      </c>
      <c r="G663" s="12" t="s">
        <v>18</v>
      </c>
      <c r="H663" s="12" t="s">
        <v>3524</v>
      </c>
      <c r="I663" s="13" t="s">
        <v>1261</v>
      </c>
      <c r="J663" s="12" t="s">
        <v>24</v>
      </c>
      <c r="K663" s="28" t="s">
        <v>31</v>
      </c>
      <c r="L663" s="28">
        <v>0</v>
      </c>
      <c r="M663" s="12">
        <v>1</v>
      </c>
      <c r="N663" s="14">
        <v>45558</v>
      </c>
      <c r="O663" s="11">
        <v>45869</v>
      </c>
      <c r="P663" s="6">
        <f t="shared" ca="1" si="31"/>
        <v>45876</v>
      </c>
      <c r="Q663" s="7" t="str">
        <f t="shared" ca="1" si="32"/>
        <v>Menos de um ano</v>
      </c>
      <c r="R663" s="9">
        <f ca="1">IFERROR(_xlfn.DAYS(Tabela27271516583029313531213[[#This Row],[DIA HOJE]],Tabela27271516583029313531213[[#This Row],[Data Última Compra]]),"0")</f>
        <v>7</v>
      </c>
      <c r="S663" s="8" t="str">
        <f>IF(OR(J663="-",J663=0),"NUNCA COMPROU",
IF(AND(J663&gt;=1,J663&lt;=30),"&lt;=30 DIAS",
IF(AND(J663&gt;=1,J663&lt;=45),"45 DIAS",
IF(AND(J663&gt;=1,J663&lt;=60),"60 DIAS",
IF(AND(J663&gt;=1,J663&lt;=90),"90 DIAS",
"ACIMA DE 90 DIAS")))))</f>
        <v>ACIMA DE 90 DIAS</v>
      </c>
      <c r="T663" s="9" t="str">
        <f>UPPER(TEXT(Tabela27271516583029313531213[[#This Row],[Data de Cadastro]],"MMMM"))</f>
        <v>SETEMBRO</v>
      </c>
      <c r="U663" s="9" t="str">
        <f>UPPER(TEXT(Tabela27271516583029313531213[[#This Row],[Data de Cadastro]],"AAAA"))</f>
        <v>2024</v>
      </c>
      <c r="V663" s="9" t="str">
        <f>UPPER(TEXT(Tabela27271516583029313531213[[#This Row],[Data Última Compra]],"MMM/AAA"))</f>
        <v>JUL/2025</v>
      </c>
    </row>
    <row r="664" spans="1:22" x14ac:dyDescent="0.25">
      <c r="A664" s="3">
        <f t="shared" si="30"/>
        <v>0</v>
      </c>
      <c r="B664" s="3" t="s">
        <v>3972</v>
      </c>
      <c r="C664" s="12" t="s">
        <v>2847</v>
      </c>
      <c r="D664" s="12">
        <v>1209301</v>
      </c>
      <c r="E664" s="12" t="s">
        <v>1262</v>
      </c>
      <c r="F664" s="12" t="s">
        <v>17</v>
      </c>
      <c r="G664" s="12" t="s">
        <v>18</v>
      </c>
      <c r="H664" s="12" t="s">
        <v>3525</v>
      </c>
      <c r="I664" s="13" t="s">
        <v>474</v>
      </c>
      <c r="J664" s="12" t="s">
        <v>36</v>
      </c>
      <c r="K664" s="28" t="s">
        <v>73</v>
      </c>
      <c r="L664" s="28">
        <v>118</v>
      </c>
      <c r="M664" s="12">
        <v>0</v>
      </c>
      <c r="N664" s="14">
        <v>45559</v>
      </c>
      <c r="O664" s="10">
        <v>45751</v>
      </c>
      <c r="P664" s="6">
        <f t="shared" ca="1" si="31"/>
        <v>45876</v>
      </c>
      <c r="Q664" s="7" t="str">
        <f t="shared" ca="1" si="32"/>
        <v>Menos de um ano</v>
      </c>
      <c r="R664" s="9">
        <f ca="1">IFERROR(_xlfn.DAYS(Tabela27271516583029313531213[[#This Row],[DIA HOJE]],Tabela27271516583029313531213[[#This Row],[Data Última Compra]]),"0")</f>
        <v>125</v>
      </c>
      <c r="S664" s="8" t="str">
        <f>IF(OR(J664="-",J664=0),"NUNCA COMPROU",
IF(AND(J664&gt;=1,J664&lt;=30),"&lt;=30 DIAS",
IF(AND(J664&gt;=1,J664&lt;=45),"45 DIAS",
IF(AND(J664&gt;=1,J664&lt;=60),"60 DIAS",
IF(AND(J664&gt;=1,J664&lt;=90),"90 DIAS",
"ACIMA DE 90 DIAS")))))</f>
        <v>ACIMA DE 90 DIAS</v>
      </c>
      <c r="T664" s="9" t="str">
        <f>UPPER(TEXT(Tabela27271516583029313531213[[#This Row],[Data de Cadastro]],"MMMM"))</f>
        <v>SETEMBRO</v>
      </c>
      <c r="U664" s="9" t="str">
        <f>UPPER(TEXT(Tabela27271516583029313531213[[#This Row],[Data de Cadastro]],"AAAA"))</f>
        <v>2024</v>
      </c>
      <c r="V664" s="9" t="str">
        <f>UPPER(TEXT(Tabela27271516583029313531213[[#This Row],[Data Última Compra]],"MMM/AAA"))</f>
        <v>ABR/2025</v>
      </c>
    </row>
    <row r="665" spans="1:22" x14ac:dyDescent="0.25">
      <c r="A665" s="3">
        <f t="shared" si="30"/>
        <v>1</v>
      </c>
      <c r="B665" s="3" t="s">
        <v>3972</v>
      </c>
      <c r="C665" s="12" t="s">
        <v>2857</v>
      </c>
      <c r="D665" s="12">
        <v>1209373</v>
      </c>
      <c r="E665" s="12" t="s">
        <v>1263</v>
      </c>
      <c r="F665" s="12" t="s">
        <v>17</v>
      </c>
      <c r="G665" s="12" t="s">
        <v>18</v>
      </c>
      <c r="H665" s="12" t="s">
        <v>3526</v>
      </c>
      <c r="I665" s="13" t="s">
        <v>266</v>
      </c>
      <c r="J665" s="12" t="s">
        <v>40</v>
      </c>
      <c r="K665" s="28" t="s">
        <v>73</v>
      </c>
      <c r="L665" s="28">
        <v>35</v>
      </c>
      <c r="M665" s="12">
        <v>1</v>
      </c>
      <c r="N665" s="14">
        <v>45559</v>
      </c>
      <c r="O665" s="11">
        <v>45834</v>
      </c>
      <c r="P665" s="6">
        <f t="shared" ca="1" si="31"/>
        <v>45876</v>
      </c>
      <c r="Q665" s="7" t="str">
        <f t="shared" ca="1" si="32"/>
        <v>Menos de um ano</v>
      </c>
      <c r="R665" s="9">
        <f ca="1">IFERROR(_xlfn.DAYS(Tabela27271516583029313531213[[#This Row],[DIA HOJE]],Tabela27271516583029313531213[[#This Row],[Data Última Compra]]),"0")</f>
        <v>42</v>
      </c>
      <c r="S665" s="8" t="str">
        <f>IF(OR(J665="-",J665=0),"NUNCA COMPROU",
IF(AND(J665&gt;=1,J665&lt;=30),"&lt;=30 DIAS",
IF(AND(J665&gt;=1,J665&lt;=45),"45 DIAS",
IF(AND(J665&gt;=1,J665&lt;=60),"60 DIAS",
IF(AND(J665&gt;=1,J665&lt;=90),"90 DIAS",
"ACIMA DE 90 DIAS")))))</f>
        <v>ACIMA DE 90 DIAS</v>
      </c>
      <c r="T665" s="9" t="str">
        <f>UPPER(TEXT(Tabela27271516583029313531213[[#This Row],[Data de Cadastro]],"MMMM"))</f>
        <v>SETEMBRO</v>
      </c>
      <c r="U665" s="9" t="str">
        <f>UPPER(TEXT(Tabela27271516583029313531213[[#This Row],[Data de Cadastro]],"AAAA"))</f>
        <v>2024</v>
      </c>
      <c r="V665" s="9" t="str">
        <f>UPPER(TEXT(Tabela27271516583029313531213[[#This Row],[Data Última Compra]],"MMM/AAA"))</f>
        <v>JUN/2025</v>
      </c>
    </row>
    <row r="666" spans="1:22" x14ac:dyDescent="0.25">
      <c r="A666" s="3" t="str">
        <f t="shared" si="30"/>
        <v>&gt;=3</v>
      </c>
      <c r="B666" s="3" t="s">
        <v>3972</v>
      </c>
      <c r="C666" s="12" t="s">
        <v>2849</v>
      </c>
      <c r="D666" s="12">
        <v>1210297</v>
      </c>
      <c r="E666" s="12" t="s">
        <v>1264</v>
      </c>
      <c r="F666" s="12" t="s">
        <v>17</v>
      </c>
      <c r="G666" s="12" t="s">
        <v>18</v>
      </c>
      <c r="H666" s="12" t="s">
        <v>3527</v>
      </c>
      <c r="I666" s="13" t="s">
        <v>1265</v>
      </c>
      <c r="J666" s="4" t="s">
        <v>76</v>
      </c>
      <c r="K666" s="28" t="s">
        <v>77</v>
      </c>
      <c r="L666" s="28">
        <v>6</v>
      </c>
      <c r="M666" s="12">
        <v>3</v>
      </c>
      <c r="N666" s="14">
        <v>45560</v>
      </c>
      <c r="O666" s="10">
        <v>45863</v>
      </c>
      <c r="P666" s="6">
        <f t="shared" ca="1" si="31"/>
        <v>45876</v>
      </c>
      <c r="Q666" s="7" t="str">
        <f t="shared" ca="1" si="32"/>
        <v>Menos de um ano</v>
      </c>
      <c r="R666" s="9">
        <f ca="1">IFERROR(_xlfn.DAYS(Tabela27271516583029313531213[[#This Row],[DIA HOJE]],Tabela27271516583029313531213[[#This Row],[Data Última Compra]]),"0")</f>
        <v>13</v>
      </c>
      <c r="S666" s="8" t="str">
        <f>IF(OR(J666="-",J666=0),"NUNCA COMPROU",
IF(AND(J666&gt;=1,J666&lt;=30),"&lt;=30 DIAS",
IF(AND(J666&gt;=1,J666&lt;=45),"45 DIAS",
IF(AND(J666&gt;=1,J666&lt;=60),"60 DIAS",
IF(AND(J666&gt;=1,J666&lt;=90),"90 DIAS",
"ACIMA DE 90 DIAS")))))</f>
        <v>ACIMA DE 90 DIAS</v>
      </c>
      <c r="T666" s="9" t="str">
        <f>UPPER(TEXT(Tabela27271516583029313531213[[#This Row],[Data de Cadastro]],"MMMM"))</f>
        <v>SETEMBRO</v>
      </c>
      <c r="U666" s="9" t="str">
        <f>UPPER(TEXT(Tabela27271516583029313531213[[#This Row],[Data de Cadastro]],"AAAA"))</f>
        <v>2024</v>
      </c>
      <c r="V666" s="9" t="str">
        <f>UPPER(TEXT(Tabela27271516583029313531213[[#This Row],[Data Última Compra]],"MMM/AAA"))</f>
        <v>JUL/2025</v>
      </c>
    </row>
    <row r="667" spans="1:22" x14ac:dyDescent="0.25">
      <c r="A667" s="3">
        <f t="shared" si="30"/>
        <v>0</v>
      </c>
      <c r="B667" s="3" t="s">
        <v>3972</v>
      </c>
      <c r="C667" s="12" t="s">
        <v>2847</v>
      </c>
      <c r="D667" s="12">
        <v>1210332</v>
      </c>
      <c r="E667" s="12" t="s">
        <v>1266</v>
      </c>
      <c r="F667" s="12" t="s">
        <v>17</v>
      </c>
      <c r="G667" s="12" t="s">
        <v>18</v>
      </c>
      <c r="H667" s="12" t="s">
        <v>3528</v>
      </c>
      <c r="I667" s="13" t="s">
        <v>1267</v>
      </c>
      <c r="J667" s="12" t="s">
        <v>30</v>
      </c>
      <c r="K667" s="28" t="s">
        <v>31</v>
      </c>
      <c r="L667" s="28">
        <v>308</v>
      </c>
      <c r="M667" s="12">
        <v>0</v>
      </c>
      <c r="N667" s="14">
        <v>45560</v>
      </c>
      <c r="O667" s="11">
        <v>45561</v>
      </c>
      <c r="P667" s="6">
        <f t="shared" ca="1" si="31"/>
        <v>45876</v>
      </c>
      <c r="Q667" s="7" t="str">
        <f t="shared" ca="1" si="32"/>
        <v>Menos de um ano</v>
      </c>
      <c r="R667" s="9">
        <f ca="1">IFERROR(_xlfn.DAYS(Tabela27271516583029313531213[[#This Row],[DIA HOJE]],Tabela27271516583029313531213[[#This Row],[Data Última Compra]]),"0")</f>
        <v>315</v>
      </c>
      <c r="S667" s="8" t="str">
        <f>IF(OR(J667="-",J667=0),"NUNCA COMPROU",
IF(AND(J667&gt;=1,J667&lt;=30),"&lt;=30 DIAS",
IF(AND(J667&gt;=1,J667&lt;=45),"45 DIAS",
IF(AND(J667&gt;=1,J667&lt;=60),"60 DIAS",
IF(AND(J667&gt;=1,J667&lt;=90),"90 DIAS",
"ACIMA DE 90 DIAS")))))</f>
        <v>ACIMA DE 90 DIAS</v>
      </c>
      <c r="T667" s="9" t="str">
        <f>UPPER(TEXT(Tabela27271516583029313531213[[#This Row],[Data de Cadastro]],"MMMM"))</f>
        <v>SETEMBRO</v>
      </c>
      <c r="U667" s="9" t="str">
        <f>UPPER(TEXT(Tabela27271516583029313531213[[#This Row],[Data de Cadastro]],"AAAA"))</f>
        <v>2024</v>
      </c>
      <c r="V667" s="9" t="str">
        <f>UPPER(TEXT(Tabela27271516583029313531213[[#This Row],[Data Última Compra]],"MMM/AAA"))</f>
        <v>SET/2024</v>
      </c>
    </row>
    <row r="668" spans="1:22" x14ac:dyDescent="0.25">
      <c r="A668" s="3" t="str">
        <f t="shared" si="30"/>
        <v>&gt;=3</v>
      </c>
      <c r="B668" s="3" t="s">
        <v>3972</v>
      </c>
      <c r="C668" s="12" t="s">
        <v>2857</v>
      </c>
      <c r="D668" s="12">
        <v>1210396</v>
      </c>
      <c r="E668" s="12" t="s">
        <v>1268</v>
      </c>
      <c r="F668" s="12" t="s">
        <v>17</v>
      </c>
      <c r="G668" s="12" t="s">
        <v>18</v>
      </c>
      <c r="H668" s="12" t="s">
        <v>3529</v>
      </c>
      <c r="I668" s="13" t="s">
        <v>1127</v>
      </c>
      <c r="J668" s="12" t="s">
        <v>40</v>
      </c>
      <c r="K668" s="28" t="s">
        <v>59</v>
      </c>
      <c r="L668" s="28">
        <v>34</v>
      </c>
      <c r="M668" s="12">
        <v>3</v>
      </c>
      <c r="N668" s="14">
        <v>45560</v>
      </c>
      <c r="O668" s="10">
        <v>45835</v>
      </c>
      <c r="P668" s="6">
        <f t="shared" ca="1" si="31"/>
        <v>45876</v>
      </c>
      <c r="Q668" s="7" t="str">
        <f t="shared" ca="1" si="32"/>
        <v>Menos de um ano</v>
      </c>
      <c r="R668" s="9">
        <f ca="1">IFERROR(_xlfn.DAYS(Tabela27271516583029313531213[[#This Row],[DIA HOJE]],Tabela27271516583029313531213[[#This Row],[Data Última Compra]]),"0")</f>
        <v>41</v>
      </c>
      <c r="S668" s="8" t="str">
        <f>IF(OR(J668="-",J668=0),"NUNCA COMPROU",
IF(AND(J668&gt;=1,J668&lt;=30),"&lt;=30 DIAS",
IF(AND(J668&gt;=1,J668&lt;=45),"45 DIAS",
IF(AND(J668&gt;=1,J668&lt;=60),"60 DIAS",
IF(AND(J668&gt;=1,J668&lt;=90),"90 DIAS",
"ACIMA DE 90 DIAS")))))</f>
        <v>ACIMA DE 90 DIAS</v>
      </c>
      <c r="T668" s="9" t="str">
        <f>UPPER(TEXT(Tabela27271516583029313531213[[#This Row],[Data de Cadastro]],"MMMM"))</f>
        <v>SETEMBRO</v>
      </c>
      <c r="U668" s="9" t="str">
        <f>UPPER(TEXT(Tabela27271516583029313531213[[#This Row],[Data de Cadastro]],"AAAA"))</f>
        <v>2024</v>
      </c>
      <c r="V668" s="9" t="str">
        <f>UPPER(TEXT(Tabela27271516583029313531213[[#This Row],[Data Última Compra]],"MMM/AAA"))</f>
        <v>JUN/2025</v>
      </c>
    </row>
    <row r="669" spans="1:22" x14ac:dyDescent="0.25">
      <c r="A669" s="3" t="str">
        <f t="shared" si="30"/>
        <v>&gt;=3</v>
      </c>
      <c r="B669" s="3" t="s">
        <v>3972</v>
      </c>
      <c r="C669" s="12" t="s">
        <v>2849</v>
      </c>
      <c r="D669" s="12">
        <v>1211440</v>
      </c>
      <c r="E669" s="12" t="s">
        <v>1269</v>
      </c>
      <c r="F669" s="12" t="s">
        <v>17</v>
      </c>
      <c r="G669" s="12" t="s">
        <v>18</v>
      </c>
      <c r="H669" s="12" t="s">
        <v>3530</v>
      </c>
      <c r="I669" s="13" t="s">
        <v>749</v>
      </c>
      <c r="J669" s="12" t="s">
        <v>76</v>
      </c>
      <c r="K669" s="28" t="s">
        <v>77</v>
      </c>
      <c r="L669" s="28">
        <v>3</v>
      </c>
      <c r="M669" s="12">
        <v>4</v>
      </c>
      <c r="N669" s="14">
        <v>45561</v>
      </c>
      <c r="O669" s="11">
        <v>45866</v>
      </c>
      <c r="P669" s="6">
        <f t="shared" ca="1" si="31"/>
        <v>45876</v>
      </c>
      <c r="Q669" s="7" t="str">
        <f t="shared" ca="1" si="32"/>
        <v>Menos de um ano</v>
      </c>
      <c r="R669" s="9">
        <f ca="1">IFERROR(_xlfn.DAYS(Tabela27271516583029313531213[[#This Row],[DIA HOJE]],Tabela27271516583029313531213[[#This Row],[Data Última Compra]]),"0")</f>
        <v>10</v>
      </c>
      <c r="S669" s="8" t="str">
        <f>IF(OR(J669="-",J669=0),"NUNCA COMPROU",
IF(AND(J669&gt;=1,J669&lt;=30),"&lt;=30 DIAS",
IF(AND(J669&gt;=1,J669&lt;=45),"45 DIAS",
IF(AND(J669&gt;=1,J669&lt;=60),"60 DIAS",
IF(AND(J669&gt;=1,J669&lt;=90),"90 DIAS",
"ACIMA DE 90 DIAS")))))</f>
        <v>ACIMA DE 90 DIAS</v>
      </c>
      <c r="T669" s="9" t="str">
        <f>UPPER(TEXT(Tabela27271516583029313531213[[#This Row],[Data de Cadastro]],"MMMM"))</f>
        <v>SETEMBRO</v>
      </c>
      <c r="U669" s="9" t="str">
        <f>UPPER(TEXT(Tabela27271516583029313531213[[#This Row],[Data de Cadastro]],"AAAA"))</f>
        <v>2024</v>
      </c>
      <c r="V669" s="9" t="str">
        <f>UPPER(TEXT(Tabela27271516583029313531213[[#This Row],[Data Última Compra]],"MMM/AAA"))</f>
        <v>JUL/2025</v>
      </c>
    </row>
    <row r="670" spans="1:22" x14ac:dyDescent="0.25">
      <c r="A670" s="3">
        <f t="shared" si="30"/>
        <v>2</v>
      </c>
      <c r="B670" s="3" t="s">
        <v>3972</v>
      </c>
      <c r="C670" s="12" t="s">
        <v>2849</v>
      </c>
      <c r="D670" s="12">
        <v>1211444</v>
      </c>
      <c r="E670" s="12" t="s">
        <v>1270</v>
      </c>
      <c r="F670" s="12" t="s">
        <v>17</v>
      </c>
      <c r="G670" s="12" t="s">
        <v>18</v>
      </c>
      <c r="H670" s="12" t="s">
        <v>3531</v>
      </c>
      <c r="I670" s="13" t="s">
        <v>445</v>
      </c>
      <c r="J670" s="12" t="s">
        <v>67</v>
      </c>
      <c r="K670" s="28" t="s">
        <v>59</v>
      </c>
      <c r="L670" s="28">
        <v>6</v>
      </c>
      <c r="M670" s="12">
        <v>2</v>
      </c>
      <c r="N670" s="14">
        <v>45561</v>
      </c>
      <c r="O670" s="11">
        <v>45863</v>
      </c>
      <c r="P670" s="6">
        <f t="shared" ca="1" si="31"/>
        <v>45876</v>
      </c>
      <c r="Q670" s="7" t="str">
        <f t="shared" ca="1" si="32"/>
        <v>Menos de um ano</v>
      </c>
      <c r="R670" s="9">
        <f ca="1">IFERROR(_xlfn.DAYS(Tabela27271516583029313531213[[#This Row],[DIA HOJE]],Tabela27271516583029313531213[[#This Row],[Data Última Compra]]),"0")</f>
        <v>13</v>
      </c>
      <c r="S670" s="8" t="str">
        <f>IF(OR(J670="-",J670=0),"NUNCA COMPROU",
IF(AND(J670&gt;=1,J670&lt;=30),"&lt;=30 DIAS",
IF(AND(J670&gt;=1,J670&lt;=45),"45 DIAS",
IF(AND(J670&gt;=1,J670&lt;=60),"60 DIAS",
IF(AND(J670&gt;=1,J670&lt;=90),"90 DIAS",
"ACIMA DE 90 DIAS")))))</f>
        <v>ACIMA DE 90 DIAS</v>
      </c>
      <c r="T670" s="9" t="str">
        <f>UPPER(TEXT(Tabela27271516583029313531213[[#This Row],[Data de Cadastro]],"MMMM"))</f>
        <v>SETEMBRO</v>
      </c>
      <c r="U670" s="9" t="str">
        <f>UPPER(TEXT(Tabela27271516583029313531213[[#This Row],[Data de Cadastro]],"AAAA"))</f>
        <v>2024</v>
      </c>
      <c r="V670" s="9" t="str">
        <f>UPPER(TEXT(Tabela27271516583029313531213[[#This Row],[Data Última Compra]],"MMM/AAA"))</f>
        <v>JUL/2025</v>
      </c>
    </row>
    <row r="671" spans="1:22" x14ac:dyDescent="0.25">
      <c r="A671" s="3">
        <f t="shared" si="30"/>
        <v>0</v>
      </c>
      <c r="B671" s="3" t="s">
        <v>3972</v>
      </c>
      <c r="C671" s="12" t="s">
        <v>2847</v>
      </c>
      <c r="D671" s="12">
        <v>1211445</v>
      </c>
      <c r="E671" s="12" t="s">
        <v>1271</v>
      </c>
      <c r="F671" s="12" t="s">
        <v>17</v>
      </c>
      <c r="G671" s="12" t="s">
        <v>18</v>
      </c>
      <c r="H671" s="12" t="s">
        <v>3532</v>
      </c>
      <c r="I671" s="13" t="s">
        <v>1272</v>
      </c>
      <c r="J671" s="12" t="s">
        <v>40</v>
      </c>
      <c r="K671" s="28" t="s">
        <v>46</v>
      </c>
      <c r="L671" s="28">
        <v>307</v>
      </c>
      <c r="M671" s="12">
        <v>0</v>
      </c>
      <c r="N671" s="14">
        <v>45561</v>
      </c>
      <c r="O671" s="11">
        <v>45562</v>
      </c>
      <c r="P671" s="6">
        <f t="shared" ca="1" si="31"/>
        <v>45876</v>
      </c>
      <c r="Q671" s="7" t="str">
        <f t="shared" ca="1" si="32"/>
        <v>Menos de um ano</v>
      </c>
      <c r="R671" s="9">
        <f ca="1">IFERROR(_xlfn.DAYS(Tabela27271516583029313531213[[#This Row],[DIA HOJE]],Tabela27271516583029313531213[[#This Row],[Data Última Compra]]),"0")</f>
        <v>314</v>
      </c>
      <c r="S671" s="8" t="str">
        <f>IF(OR(J671="-",J671=0),"NUNCA COMPROU",
IF(AND(J671&gt;=1,J671&lt;=30),"&lt;=30 DIAS",
IF(AND(J671&gt;=1,J671&lt;=45),"45 DIAS",
IF(AND(J671&gt;=1,J671&lt;=60),"60 DIAS",
IF(AND(J671&gt;=1,J671&lt;=90),"90 DIAS",
"ACIMA DE 90 DIAS")))))</f>
        <v>ACIMA DE 90 DIAS</v>
      </c>
      <c r="T671" s="9" t="str">
        <f>UPPER(TEXT(Tabela27271516583029313531213[[#This Row],[Data de Cadastro]],"MMMM"))</f>
        <v>SETEMBRO</v>
      </c>
      <c r="U671" s="9" t="str">
        <f>UPPER(TEXT(Tabela27271516583029313531213[[#This Row],[Data de Cadastro]],"AAAA"))</f>
        <v>2024</v>
      </c>
      <c r="V671" s="9" t="str">
        <f>UPPER(TEXT(Tabela27271516583029313531213[[#This Row],[Data Última Compra]],"MMM/AAA"))</f>
        <v>SET/2024</v>
      </c>
    </row>
    <row r="672" spans="1:22" x14ac:dyDescent="0.25">
      <c r="A672" s="3">
        <f t="shared" si="30"/>
        <v>2</v>
      </c>
      <c r="B672" s="3" t="s">
        <v>3972</v>
      </c>
      <c r="C672" s="12" t="s">
        <v>2849</v>
      </c>
      <c r="D672" s="12">
        <v>1211498</v>
      </c>
      <c r="E672" s="12" t="s">
        <v>1273</v>
      </c>
      <c r="F672" s="12" t="s">
        <v>17</v>
      </c>
      <c r="G672" s="12" t="s">
        <v>18</v>
      </c>
      <c r="H672" s="12" t="s">
        <v>3533</v>
      </c>
      <c r="I672" s="13" t="s">
        <v>603</v>
      </c>
      <c r="J672" s="12" t="s">
        <v>40</v>
      </c>
      <c r="K672" s="28" t="s">
        <v>77</v>
      </c>
      <c r="L672" s="28">
        <v>23</v>
      </c>
      <c r="M672" s="12">
        <v>2</v>
      </c>
      <c r="N672" s="14">
        <v>45561</v>
      </c>
      <c r="O672" s="11">
        <v>45846</v>
      </c>
      <c r="P672" s="6">
        <f t="shared" ca="1" si="31"/>
        <v>45876</v>
      </c>
      <c r="Q672" s="7" t="str">
        <f t="shared" ca="1" si="32"/>
        <v>Menos de um ano</v>
      </c>
      <c r="R672" s="9">
        <f ca="1">IFERROR(_xlfn.DAYS(Tabela27271516583029313531213[[#This Row],[DIA HOJE]],Tabela27271516583029313531213[[#This Row],[Data Última Compra]]),"0")</f>
        <v>30</v>
      </c>
      <c r="S672" s="8" t="str">
        <f>IF(OR(J672="-",J672=0),"NUNCA COMPROU",
IF(AND(J672&gt;=1,J672&lt;=30),"&lt;=30 DIAS",
IF(AND(J672&gt;=1,J672&lt;=45),"45 DIAS",
IF(AND(J672&gt;=1,J672&lt;=60),"60 DIAS",
IF(AND(J672&gt;=1,J672&lt;=90),"90 DIAS",
"ACIMA DE 90 DIAS")))))</f>
        <v>ACIMA DE 90 DIAS</v>
      </c>
      <c r="T672" s="9" t="str">
        <f>UPPER(TEXT(Tabela27271516583029313531213[[#This Row],[Data de Cadastro]],"MMMM"))</f>
        <v>SETEMBRO</v>
      </c>
      <c r="U672" s="9" t="str">
        <f>UPPER(TEXT(Tabela27271516583029313531213[[#This Row],[Data de Cadastro]],"AAAA"))</f>
        <v>2024</v>
      </c>
      <c r="V672" s="9" t="str">
        <f>UPPER(TEXT(Tabela27271516583029313531213[[#This Row],[Data Última Compra]],"MMM/AAA"))</f>
        <v>JUL/2025</v>
      </c>
    </row>
    <row r="673" spans="1:22" x14ac:dyDescent="0.25">
      <c r="A673" s="3">
        <f t="shared" si="30"/>
        <v>1</v>
      </c>
      <c r="B673" s="3" t="s">
        <v>3972</v>
      </c>
      <c r="C673" s="12" t="s">
        <v>2857</v>
      </c>
      <c r="D673" s="12">
        <v>1212475</v>
      </c>
      <c r="E673" s="12" t="s">
        <v>1274</v>
      </c>
      <c r="F673" s="12" t="s">
        <v>17</v>
      </c>
      <c r="G673" s="12" t="s">
        <v>18</v>
      </c>
      <c r="H673" s="12" t="s">
        <v>3534</v>
      </c>
      <c r="I673" s="13" t="s">
        <v>1275</v>
      </c>
      <c r="J673" s="12" t="s">
        <v>314</v>
      </c>
      <c r="K673" s="28" t="s">
        <v>73</v>
      </c>
      <c r="L673" s="28">
        <v>37</v>
      </c>
      <c r="M673" s="12">
        <v>1</v>
      </c>
      <c r="N673" s="14">
        <v>45562</v>
      </c>
      <c r="O673" s="11">
        <v>45832</v>
      </c>
      <c r="P673" s="6">
        <f t="shared" ca="1" si="31"/>
        <v>45876</v>
      </c>
      <c r="Q673" s="7" t="str">
        <f t="shared" ca="1" si="32"/>
        <v>Menos de um ano</v>
      </c>
      <c r="R673" s="9">
        <f ca="1">IFERROR(_xlfn.DAYS(Tabela27271516583029313531213[[#This Row],[DIA HOJE]],Tabela27271516583029313531213[[#This Row],[Data Última Compra]]),"0")</f>
        <v>44</v>
      </c>
      <c r="S673" s="8" t="str">
        <f>IF(OR(J673="-",J673=0),"NUNCA COMPROU",
IF(AND(J673&gt;=1,J673&lt;=30),"&lt;=30 DIAS",
IF(AND(J673&gt;=1,J673&lt;=45),"45 DIAS",
IF(AND(J673&gt;=1,J673&lt;=60),"60 DIAS",
IF(AND(J673&gt;=1,J673&lt;=90),"90 DIAS",
"ACIMA DE 90 DIAS")))))</f>
        <v>ACIMA DE 90 DIAS</v>
      </c>
      <c r="T673" s="9" t="str">
        <f>UPPER(TEXT(Tabela27271516583029313531213[[#This Row],[Data de Cadastro]],"MMMM"))</f>
        <v>SETEMBRO</v>
      </c>
      <c r="U673" s="9" t="str">
        <f>UPPER(TEXT(Tabela27271516583029313531213[[#This Row],[Data de Cadastro]],"AAAA"))</f>
        <v>2024</v>
      </c>
      <c r="V673" s="9" t="str">
        <f>UPPER(TEXT(Tabela27271516583029313531213[[#This Row],[Data Última Compra]],"MMM/AAA"))</f>
        <v>JUN/2025</v>
      </c>
    </row>
    <row r="674" spans="1:22" x14ac:dyDescent="0.25">
      <c r="A674" s="3" t="str">
        <f t="shared" si="30"/>
        <v>&gt;=3</v>
      </c>
      <c r="B674" s="3" t="s">
        <v>3972</v>
      </c>
      <c r="C674" s="12" t="s">
        <v>2849</v>
      </c>
      <c r="D674" s="12">
        <v>1212518</v>
      </c>
      <c r="E674" s="12" t="s">
        <v>1276</v>
      </c>
      <c r="F674" s="12" t="s">
        <v>17</v>
      </c>
      <c r="G674" s="12" t="s">
        <v>18</v>
      </c>
      <c r="H674" s="12" t="s">
        <v>3535</v>
      </c>
      <c r="I674" s="13" t="s">
        <v>597</v>
      </c>
      <c r="J674" s="12" t="s">
        <v>24</v>
      </c>
      <c r="K674" s="28" t="s">
        <v>31</v>
      </c>
      <c r="L674" s="28">
        <v>16</v>
      </c>
      <c r="M674" s="12">
        <v>3</v>
      </c>
      <c r="N674" s="14">
        <v>45562</v>
      </c>
      <c r="O674" s="11">
        <v>45853</v>
      </c>
      <c r="P674" s="6">
        <f t="shared" ca="1" si="31"/>
        <v>45876</v>
      </c>
      <c r="Q674" s="7" t="str">
        <f t="shared" ca="1" si="32"/>
        <v>Menos de um ano</v>
      </c>
      <c r="R674" s="9">
        <f ca="1">IFERROR(_xlfn.DAYS(Tabela27271516583029313531213[[#This Row],[DIA HOJE]],Tabela27271516583029313531213[[#This Row],[Data Última Compra]]),"0")</f>
        <v>23</v>
      </c>
      <c r="S674" s="8" t="str">
        <f>IF(OR(J674="-",J674=0),"NUNCA COMPROU",
IF(AND(J674&gt;=1,J674&lt;=30),"&lt;=30 DIAS",
IF(AND(J674&gt;=1,J674&lt;=45),"45 DIAS",
IF(AND(J674&gt;=1,J674&lt;=60),"60 DIAS",
IF(AND(J674&gt;=1,J674&lt;=90),"90 DIAS",
"ACIMA DE 90 DIAS")))))</f>
        <v>ACIMA DE 90 DIAS</v>
      </c>
      <c r="T674" s="9" t="str">
        <f>UPPER(TEXT(Tabela27271516583029313531213[[#This Row],[Data de Cadastro]],"MMMM"))</f>
        <v>SETEMBRO</v>
      </c>
      <c r="U674" s="9" t="str">
        <f>UPPER(TEXT(Tabela27271516583029313531213[[#This Row],[Data de Cadastro]],"AAAA"))</f>
        <v>2024</v>
      </c>
      <c r="V674" s="9" t="str">
        <f>UPPER(TEXT(Tabela27271516583029313531213[[#This Row],[Data Última Compra]],"MMM/AAA"))</f>
        <v>JUL/2025</v>
      </c>
    </row>
    <row r="675" spans="1:22" x14ac:dyDescent="0.25">
      <c r="A675" s="3">
        <f t="shared" si="30"/>
        <v>0</v>
      </c>
      <c r="B675" s="3" t="s">
        <v>3972</v>
      </c>
      <c r="C675" s="12" t="s">
        <v>2847</v>
      </c>
      <c r="D675" s="12">
        <v>1212562</v>
      </c>
      <c r="E675" s="12" t="s">
        <v>1277</v>
      </c>
      <c r="F675" s="12" t="s">
        <v>17</v>
      </c>
      <c r="G675" s="12" t="s">
        <v>18</v>
      </c>
      <c r="H675" s="12" t="s">
        <v>3536</v>
      </c>
      <c r="I675" s="13" t="s">
        <v>381</v>
      </c>
      <c r="J675" s="12" t="s">
        <v>24</v>
      </c>
      <c r="K675" s="28" t="s">
        <v>25</v>
      </c>
      <c r="L675" s="28">
        <v>154</v>
      </c>
      <c r="M675" s="12">
        <v>0</v>
      </c>
      <c r="N675" s="14">
        <v>45562</v>
      </c>
      <c r="O675" s="11">
        <v>45715</v>
      </c>
      <c r="P675" s="6">
        <f t="shared" ca="1" si="31"/>
        <v>45876</v>
      </c>
      <c r="Q675" s="7" t="str">
        <f t="shared" ca="1" si="32"/>
        <v>Menos de um ano</v>
      </c>
      <c r="R675" s="9">
        <f ca="1">IFERROR(_xlfn.DAYS(Tabela27271516583029313531213[[#This Row],[DIA HOJE]],Tabela27271516583029313531213[[#This Row],[Data Última Compra]]),"0")</f>
        <v>161</v>
      </c>
      <c r="S675" s="8" t="str">
        <f>IF(OR(J675="-",J675=0),"NUNCA COMPROU",
IF(AND(J675&gt;=1,J675&lt;=30),"&lt;=30 DIAS",
IF(AND(J675&gt;=1,J675&lt;=45),"45 DIAS",
IF(AND(J675&gt;=1,J675&lt;=60),"60 DIAS",
IF(AND(J675&gt;=1,J675&lt;=90),"90 DIAS",
"ACIMA DE 90 DIAS")))))</f>
        <v>ACIMA DE 90 DIAS</v>
      </c>
      <c r="T675" s="9" t="str">
        <f>UPPER(TEXT(Tabela27271516583029313531213[[#This Row],[Data de Cadastro]],"MMMM"))</f>
        <v>SETEMBRO</v>
      </c>
      <c r="U675" s="9" t="str">
        <f>UPPER(TEXT(Tabela27271516583029313531213[[#This Row],[Data de Cadastro]],"AAAA"))</f>
        <v>2024</v>
      </c>
      <c r="V675" s="9" t="str">
        <f>UPPER(TEXT(Tabela27271516583029313531213[[#This Row],[Data Última Compra]],"MMM/AAA"))</f>
        <v>FEV/2025</v>
      </c>
    </row>
    <row r="676" spans="1:22" x14ac:dyDescent="0.25">
      <c r="A676" s="3">
        <f t="shared" si="30"/>
        <v>1</v>
      </c>
      <c r="B676" s="3" t="s">
        <v>3972</v>
      </c>
      <c r="C676" s="12" t="s">
        <v>2853</v>
      </c>
      <c r="D676" s="12">
        <v>1217981</v>
      </c>
      <c r="E676" s="12" t="s">
        <v>1278</v>
      </c>
      <c r="F676" s="12" t="s">
        <v>17</v>
      </c>
      <c r="G676" s="12" t="s">
        <v>18</v>
      </c>
      <c r="H676" s="12" t="s">
        <v>3537</v>
      </c>
      <c r="I676" s="13" t="s">
        <v>969</v>
      </c>
      <c r="J676" s="12" t="s">
        <v>40</v>
      </c>
      <c r="K676" s="28" t="s">
        <v>46</v>
      </c>
      <c r="L676" s="28">
        <v>71</v>
      </c>
      <c r="M676" s="12">
        <v>1</v>
      </c>
      <c r="N676" s="14">
        <v>45566</v>
      </c>
      <c r="O676" s="11">
        <v>45798</v>
      </c>
      <c r="P676" s="6">
        <f t="shared" ca="1" si="31"/>
        <v>45876</v>
      </c>
      <c r="Q676" s="7" t="str">
        <f t="shared" ca="1" si="32"/>
        <v>Menos de um ano</v>
      </c>
      <c r="R676" s="9">
        <f ca="1">IFERROR(_xlfn.DAYS(Tabela27271516583029313531213[[#This Row],[DIA HOJE]],Tabela27271516583029313531213[[#This Row],[Data Última Compra]]),"0")</f>
        <v>78</v>
      </c>
      <c r="S676" s="8" t="str">
        <f>IF(OR(J676="-",J676=0),"NUNCA COMPROU",
IF(AND(J676&gt;=1,J676&lt;=30),"&lt;=30 DIAS",
IF(AND(J676&gt;=1,J676&lt;=45),"45 DIAS",
IF(AND(J676&gt;=1,J676&lt;=60),"60 DIAS",
IF(AND(J676&gt;=1,J676&lt;=90),"90 DIAS",
"ACIMA DE 90 DIAS")))))</f>
        <v>ACIMA DE 90 DIAS</v>
      </c>
      <c r="T676" s="9" t="str">
        <f>UPPER(TEXT(Tabela27271516583029313531213[[#This Row],[Data de Cadastro]],"MMMM"))</f>
        <v>OUTUBRO</v>
      </c>
      <c r="U676" s="9" t="str">
        <f>UPPER(TEXT(Tabela27271516583029313531213[[#This Row],[Data de Cadastro]],"AAAA"))</f>
        <v>2024</v>
      </c>
      <c r="V676" s="9" t="str">
        <f>UPPER(TEXT(Tabela27271516583029313531213[[#This Row],[Data Última Compra]],"MMM/AAA"))</f>
        <v>MAI/2025</v>
      </c>
    </row>
    <row r="677" spans="1:22" x14ac:dyDescent="0.25">
      <c r="A677" s="3">
        <f t="shared" si="30"/>
        <v>0</v>
      </c>
      <c r="B677" s="3" t="s">
        <v>3972</v>
      </c>
      <c r="C677" s="12" t="s">
        <v>2847</v>
      </c>
      <c r="D677" s="12">
        <v>1218069</v>
      </c>
      <c r="E677" s="12" t="s">
        <v>1279</v>
      </c>
      <c r="F677" s="12" t="s">
        <v>17</v>
      </c>
      <c r="G677" s="12" t="s">
        <v>18</v>
      </c>
      <c r="H677" s="12" t="s">
        <v>3538</v>
      </c>
      <c r="I677" s="13" t="s">
        <v>1280</v>
      </c>
      <c r="J677" s="12" t="s">
        <v>405</v>
      </c>
      <c r="K677" s="28" t="s">
        <v>77</v>
      </c>
      <c r="L677" s="28">
        <v>99</v>
      </c>
      <c r="M677" s="12">
        <v>0</v>
      </c>
      <c r="N677" s="14">
        <v>45566</v>
      </c>
      <c r="O677" s="11">
        <v>45770</v>
      </c>
      <c r="P677" s="6">
        <f t="shared" ca="1" si="31"/>
        <v>45876</v>
      </c>
      <c r="Q677" s="7" t="str">
        <f t="shared" ca="1" si="32"/>
        <v>Menos de um ano</v>
      </c>
      <c r="R677" s="9">
        <f ca="1">IFERROR(_xlfn.DAYS(Tabela27271516583029313531213[[#This Row],[DIA HOJE]],Tabela27271516583029313531213[[#This Row],[Data Última Compra]]),"0")</f>
        <v>106</v>
      </c>
      <c r="S677" s="8" t="str">
        <f>IF(OR(J677="-",J677=0),"NUNCA COMPROU",
IF(AND(J677&gt;=1,J677&lt;=30),"&lt;=30 DIAS",
IF(AND(J677&gt;=1,J677&lt;=45),"45 DIAS",
IF(AND(J677&gt;=1,J677&lt;=60),"60 DIAS",
IF(AND(J677&gt;=1,J677&lt;=90),"90 DIAS",
"ACIMA DE 90 DIAS")))))</f>
        <v>ACIMA DE 90 DIAS</v>
      </c>
      <c r="T677" s="9" t="str">
        <f>UPPER(TEXT(Tabela27271516583029313531213[[#This Row],[Data de Cadastro]],"MMMM"))</f>
        <v>OUTUBRO</v>
      </c>
      <c r="U677" s="9" t="str">
        <f>UPPER(TEXT(Tabela27271516583029313531213[[#This Row],[Data de Cadastro]],"AAAA"))</f>
        <v>2024</v>
      </c>
      <c r="V677" s="9" t="str">
        <f>UPPER(TEXT(Tabela27271516583029313531213[[#This Row],[Data Última Compra]],"MMM/AAA"))</f>
        <v>ABR/2025</v>
      </c>
    </row>
    <row r="678" spans="1:22" x14ac:dyDescent="0.25">
      <c r="A678" s="3">
        <f t="shared" si="30"/>
        <v>2</v>
      </c>
      <c r="B678" s="3" t="s">
        <v>3972</v>
      </c>
      <c r="C678" s="12" t="s">
        <v>2853</v>
      </c>
      <c r="D678" s="12">
        <v>1218087</v>
      </c>
      <c r="E678" s="12" t="s">
        <v>1281</v>
      </c>
      <c r="F678" s="12" t="s">
        <v>17</v>
      </c>
      <c r="G678" s="12" t="s">
        <v>18</v>
      </c>
      <c r="H678" s="12" t="s">
        <v>3539</v>
      </c>
      <c r="I678" s="13" t="s">
        <v>1282</v>
      </c>
      <c r="J678" s="12" t="s">
        <v>30</v>
      </c>
      <c r="K678" s="28" t="s">
        <v>31</v>
      </c>
      <c r="L678" s="28">
        <v>64</v>
      </c>
      <c r="M678" s="12">
        <v>2</v>
      </c>
      <c r="N678" s="14">
        <v>45566</v>
      </c>
      <c r="O678" s="11">
        <v>45805</v>
      </c>
      <c r="P678" s="6">
        <f t="shared" ca="1" si="31"/>
        <v>45876</v>
      </c>
      <c r="Q678" s="7" t="str">
        <f t="shared" ca="1" si="32"/>
        <v>Menos de um ano</v>
      </c>
      <c r="R678" s="9">
        <f ca="1">IFERROR(_xlfn.DAYS(Tabela27271516583029313531213[[#This Row],[DIA HOJE]],Tabela27271516583029313531213[[#This Row],[Data Última Compra]]),"0")</f>
        <v>71</v>
      </c>
      <c r="S678" s="8" t="str">
        <f>IF(OR(J678="-",J678=0),"NUNCA COMPROU",
IF(AND(J678&gt;=1,J678&lt;=30),"&lt;=30 DIAS",
IF(AND(J678&gt;=1,J678&lt;=45),"45 DIAS",
IF(AND(J678&gt;=1,J678&lt;=60),"60 DIAS",
IF(AND(J678&gt;=1,J678&lt;=90),"90 DIAS",
"ACIMA DE 90 DIAS")))))</f>
        <v>ACIMA DE 90 DIAS</v>
      </c>
      <c r="T678" s="9" t="str">
        <f>UPPER(TEXT(Tabela27271516583029313531213[[#This Row],[Data de Cadastro]],"MMMM"))</f>
        <v>OUTUBRO</v>
      </c>
      <c r="U678" s="9" t="str">
        <f>UPPER(TEXT(Tabela27271516583029313531213[[#This Row],[Data de Cadastro]],"AAAA"))</f>
        <v>2024</v>
      </c>
      <c r="V678" s="9" t="str">
        <f>UPPER(TEXT(Tabela27271516583029313531213[[#This Row],[Data Última Compra]],"MMM/AAA"))</f>
        <v>MAI/2025</v>
      </c>
    </row>
    <row r="679" spans="1:22" x14ac:dyDescent="0.25">
      <c r="A679" s="3">
        <f t="shared" si="30"/>
        <v>0</v>
      </c>
      <c r="B679" s="3" t="s">
        <v>3972</v>
      </c>
      <c r="C679" s="12" t="s">
        <v>2847</v>
      </c>
      <c r="D679" s="12">
        <v>1219019</v>
      </c>
      <c r="E679" s="12" t="s">
        <v>1283</v>
      </c>
      <c r="F679" s="12" t="s">
        <v>17</v>
      </c>
      <c r="G679" s="12" t="s">
        <v>18</v>
      </c>
      <c r="H679" s="12" t="s">
        <v>3540</v>
      </c>
      <c r="I679" s="13" t="s">
        <v>1242</v>
      </c>
      <c r="J679" s="12" t="s">
        <v>36</v>
      </c>
      <c r="K679" s="28" t="s">
        <v>21</v>
      </c>
      <c r="L679" s="28">
        <v>253</v>
      </c>
      <c r="M679" s="12">
        <v>0</v>
      </c>
      <c r="N679" s="14">
        <v>45567</v>
      </c>
      <c r="O679" s="11">
        <v>45616</v>
      </c>
      <c r="P679" s="6">
        <f t="shared" ca="1" si="31"/>
        <v>45876</v>
      </c>
      <c r="Q679" s="7" t="str">
        <f t="shared" ca="1" si="32"/>
        <v>Menos de um ano</v>
      </c>
      <c r="R679" s="9">
        <f ca="1">IFERROR(_xlfn.DAYS(Tabela27271516583029313531213[[#This Row],[DIA HOJE]],Tabela27271516583029313531213[[#This Row],[Data Última Compra]]),"0")</f>
        <v>260</v>
      </c>
      <c r="S679" s="8" t="str">
        <f>IF(OR(J679="-",J679=0),"NUNCA COMPROU",
IF(AND(J679&gt;=1,J679&lt;=30),"&lt;=30 DIAS",
IF(AND(J679&gt;=1,J679&lt;=45),"45 DIAS",
IF(AND(J679&gt;=1,J679&lt;=60),"60 DIAS",
IF(AND(J679&gt;=1,J679&lt;=90),"90 DIAS",
"ACIMA DE 90 DIAS")))))</f>
        <v>ACIMA DE 90 DIAS</v>
      </c>
      <c r="T679" s="9" t="str">
        <f>UPPER(TEXT(Tabela27271516583029313531213[[#This Row],[Data de Cadastro]],"MMMM"))</f>
        <v>OUTUBRO</v>
      </c>
      <c r="U679" s="9" t="str">
        <f>UPPER(TEXT(Tabela27271516583029313531213[[#This Row],[Data de Cadastro]],"AAAA"))</f>
        <v>2024</v>
      </c>
      <c r="V679" s="9" t="str">
        <f>UPPER(TEXT(Tabela27271516583029313531213[[#This Row],[Data Última Compra]],"MMM/AAA"))</f>
        <v>NOV/2024</v>
      </c>
    </row>
    <row r="680" spans="1:22" x14ac:dyDescent="0.25">
      <c r="A680" s="3" t="str">
        <f t="shared" si="30"/>
        <v>&gt;=3</v>
      </c>
      <c r="B680" s="3" t="s">
        <v>3972</v>
      </c>
      <c r="C680" s="12" t="s">
        <v>2849</v>
      </c>
      <c r="D680" s="12">
        <v>1219047</v>
      </c>
      <c r="E680" s="12" t="s">
        <v>1284</v>
      </c>
      <c r="F680" s="12" t="s">
        <v>17</v>
      </c>
      <c r="G680" s="12" t="s">
        <v>18</v>
      </c>
      <c r="H680" s="12" t="s">
        <v>3541</v>
      </c>
      <c r="I680" s="13" t="s">
        <v>1285</v>
      </c>
      <c r="J680" s="12" t="s">
        <v>40</v>
      </c>
      <c r="K680" s="28" t="s">
        <v>31</v>
      </c>
      <c r="L680" s="28">
        <v>1</v>
      </c>
      <c r="M680" s="12">
        <v>8</v>
      </c>
      <c r="N680" s="14">
        <v>45567</v>
      </c>
      <c r="O680" s="11">
        <v>45868</v>
      </c>
      <c r="P680" s="6">
        <f t="shared" ca="1" si="31"/>
        <v>45876</v>
      </c>
      <c r="Q680" s="7" t="str">
        <f t="shared" ca="1" si="32"/>
        <v>Menos de um ano</v>
      </c>
      <c r="R680" s="9">
        <f ca="1">IFERROR(_xlfn.DAYS(Tabela27271516583029313531213[[#This Row],[DIA HOJE]],Tabela27271516583029313531213[[#This Row],[Data Última Compra]]),"0")</f>
        <v>8</v>
      </c>
      <c r="S680" s="8" t="str">
        <f>IF(OR(J680="-",J680=0),"NUNCA COMPROU",
IF(AND(J680&gt;=1,J680&lt;=30),"&lt;=30 DIAS",
IF(AND(J680&gt;=1,J680&lt;=45),"45 DIAS",
IF(AND(J680&gt;=1,J680&lt;=60),"60 DIAS",
IF(AND(J680&gt;=1,J680&lt;=90),"90 DIAS",
"ACIMA DE 90 DIAS")))))</f>
        <v>ACIMA DE 90 DIAS</v>
      </c>
      <c r="T680" s="9" t="str">
        <f>UPPER(TEXT(Tabela27271516583029313531213[[#This Row],[Data de Cadastro]],"MMMM"))</f>
        <v>OUTUBRO</v>
      </c>
      <c r="U680" s="9" t="str">
        <f>UPPER(TEXT(Tabela27271516583029313531213[[#This Row],[Data de Cadastro]],"AAAA"))</f>
        <v>2024</v>
      </c>
      <c r="V680" s="9" t="str">
        <f>UPPER(TEXT(Tabela27271516583029313531213[[#This Row],[Data Última Compra]],"MMM/AAA"))</f>
        <v>JUL/2025</v>
      </c>
    </row>
    <row r="681" spans="1:22" x14ac:dyDescent="0.25">
      <c r="A681" s="3">
        <f t="shared" si="30"/>
        <v>0</v>
      </c>
      <c r="B681" s="3" t="s">
        <v>3972</v>
      </c>
      <c r="C681" s="12" t="s">
        <v>6416</v>
      </c>
      <c r="D681" s="12">
        <v>1219063</v>
      </c>
      <c r="E681" s="12" t="s">
        <v>1286</v>
      </c>
      <c r="F681" s="12" t="s">
        <v>17</v>
      </c>
      <c r="G681" s="12" t="s">
        <v>18</v>
      </c>
      <c r="H681" s="12" t="s">
        <v>3542</v>
      </c>
      <c r="I681" s="13" t="s">
        <v>1109</v>
      </c>
      <c r="J681" s="12" t="s">
        <v>20</v>
      </c>
      <c r="K681" s="28" t="s">
        <v>21</v>
      </c>
      <c r="L681" s="28">
        <v>0</v>
      </c>
      <c r="M681" s="12">
        <v>0</v>
      </c>
      <c r="N681" s="14">
        <v>45567</v>
      </c>
      <c r="O681" s="11" t="s">
        <v>6415</v>
      </c>
      <c r="P681" s="6">
        <f t="shared" ca="1" si="31"/>
        <v>45876</v>
      </c>
      <c r="Q681" s="7" t="str">
        <f t="shared" ca="1" si="32"/>
        <v>Menos de um ano</v>
      </c>
      <c r="R681" s="9" t="str">
        <f ca="1">IFERROR(_xlfn.DAYS(Tabela27271516583029313531213[[#This Row],[DIA HOJE]],Tabela27271516583029313531213[[#This Row],[Data Última Compra]]),"0")</f>
        <v>0</v>
      </c>
      <c r="S681" s="8" t="str">
        <f>IF(OR(J681="-",J681=0),"NUNCA COMPROU",
IF(AND(J681&gt;=1,J681&lt;=30),"&lt;=30 DIAS",
IF(AND(J681&gt;=1,J681&lt;=45),"45 DIAS",
IF(AND(J681&gt;=1,J681&lt;=60),"60 DIAS",
IF(AND(J681&gt;=1,J681&lt;=90),"90 DIAS",
"ACIMA DE 90 DIAS")))))</f>
        <v>ACIMA DE 90 DIAS</v>
      </c>
      <c r="T681" s="9" t="str">
        <f>UPPER(TEXT(Tabela27271516583029313531213[[#This Row],[Data de Cadastro]],"MMMM"))</f>
        <v>OUTUBRO</v>
      </c>
      <c r="U681" s="9" t="str">
        <f>UPPER(TEXT(Tabela27271516583029313531213[[#This Row],[Data de Cadastro]],"AAAA"))</f>
        <v>2024</v>
      </c>
      <c r="V681" s="9" t="str">
        <f>UPPER(TEXT(Tabela27271516583029313531213[[#This Row],[Data Última Compra]],"MMM/AAA"))</f>
        <v>-</v>
      </c>
    </row>
    <row r="682" spans="1:22" x14ac:dyDescent="0.25">
      <c r="A682" s="3">
        <f t="shared" si="30"/>
        <v>0</v>
      </c>
      <c r="B682" s="3" t="s">
        <v>3972</v>
      </c>
      <c r="C682" s="12" t="s">
        <v>2847</v>
      </c>
      <c r="D682" s="12">
        <v>1219123</v>
      </c>
      <c r="E682" s="12" t="s">
        <v>1287</v>
      </c>
      <c r="F682" s="12" t="s">
        <v>17</v>
      </c>
      <c r="G682" s="12" t="s">
        <v>18</v>
      </c>
      <c r="H682" s="12" t="s">
        <v>3543</v>
      </c>
      <c r="I682" s="13" t="s">
        <v>1288</v>
      </c>
      <c r="J682" s="4" t="s">
        <v>40</v>
      </c>
      <c r="K682" s="28" t="s">
        <v>73</v>
      </c>
      <c r="L682" s="28">
        <v>259</v>
      </c>
      <c r="M682" s="12">
        <v>0</v>
      </c>
      <c r="N682" s="14">
        <v>45567</v>
      </c>
      <c r="O682" s="10">
        <v>45610</v>
      </c>
      <c r="P682" s="6">
        <f t="shared" ca="1" si="31"/>
        <v>45876</v>
      </c>
      <c r="Q682" s="7" t="str">
        <f t="shared" ca="1" si="32"/>
        <v>Menos de um ano</v>
      </c>
      <c r="R682" s="9">
        <f ca="1">IFERROR(_xlfn.DAYS(Tabela27271516583029313531213[[#This Row],[DIA HOJE]],Tabela27271516583029313531213[[#This Row],[Data Última Compra]]),"0")</f>
        <v>266</v>
      </c>
      <c r="S682" s="8" t="str">
        <f>IF(OR(J682="-",J682=0),"NUNCA COMPROU",
IF(AND(J682&gt;=1,J682&lt;=30),"&lt;=30 DIAS",
IF(AND(J682&gt;=1,J682&lt;=45),"45 DIAS",
IF(AND(J682&gt;=1,J682&lt;=60),"60 DIAS",
IF(AND(J682&gt;=1,J682&lt;=90),"90 DIAS",
"ACIMA DE 90 DIAS")))))</f>
        <v>ACIMA DE 90 DIAS</v>
      </c>
      <c r="T682" s="9" t="str">
        <f>UPPER(TEXT(Tabela27271516583029313531213[[#This Row],[Data de Cadastro]],"MMMM"))</f>
        <v>OUTUBRO</v>
      </c>
      <c r="U682" s="9" t="str">
        <f>UPPER(TEXT(Tabela27271516583029313531213[[#This Row],[Data de Cadastro]],"AAAA"))</f>
        <v>2024</v>
      </c>
      <c r="V682" s="9" t="str">
        <f>UPPER(TEXT(Tabela27271516583029313531213[[#This Row],[Data Última Compra]],"MMM/AAA"))</f>
        <v>NOV/2024</v>
      </c>
    </row>
    <row r="683" spans="1:22" x14ac:dyDescent="0.25">
      <c r="A683" s="3">
        <f t="shared" si="30"/>
        <v>2</v>
      </c>
      <c r="B683" s="3" t="s">
        <v>3972</v>
      </c>
      <c r="C683" s="12" t="s">
        <v>2853</v>
      </c>
      <c r="D683" s="12">
        <v>1221143</v>
      </c>
      <c r="E683" s="12" t="s">
        <v>1289</v>
      </c>
      <c r="F683" s="12" t="s">
        <v>17</v>
      </c>
      <c r="G683" s="12" t="s">
        <v>18</v>
      </c>
      <c r="H683" s="12" t="s">
        <v>3544</v>
      </c>
      <c r="I683" s="13" t="s">
        <v>1290</v>
      </c>
      <c r="J683" s="12" t="s">
        <v>40</v>
      </c>
      <c r="K683" s="28" t="s">
        <v>46</v>
      </c>
      <c r="L683" s="28">
        <v>75</v>
      </c>
      <c r="M683" s="12">
        <v>2</v>
      </c>
      <c r="N683" s="14">
        <v>45569</v>
      </c>
      <c r="O683" s="10">
        <v>45794</v>
      </c>
      <c r="P683" s="6">
        <f t="shared" ca="1" si="31"/>
        <v>45876</v>
      </c>
      <c r="Q683" s="7" t="str">
        <f t="shared" ca="1" si="32"/>
        <v>Menos de um ano</v>
      </c>
      <c r="R683" s="9">
        <f ca="1">IFERROR(_xlfn.DAYS(Tabela27271516583029313531213[[#This Row],[DIA HOJE]],Tabela27271516583029313531213[[#This Row],[Data Última Compra]]),"0")</f>
        <v>82</v>
      </c>
      <c r="S683" s="8" t="str">
        <f>IF(OR(J683="-",J683=0),"NUNCA COMPROU",
IF(AND(J683&gt;=1,J683&lt;=30),"&lt;=30 DIAS",
IF(AND(J683&gt;=1,J683&lt;=45),"45 DIAS",
IF(AND(J683&gt;=1,J683&lt;=60),"60 DIAS",
IF(AND(J683&gt;=1,J683&lt;=90),"90 DIAS",
"ACIMA DE 90 DIAS")))))</f>
        <v>ACIMA DE 90 DIAS</v>
      </c>
      <c r="T683" s="9" t="str">
        <f>UPPER(TEXT(Tabela27271516583029313531213[[#This Row],[Data de Cadastro]],"MMMM"))</f>
        <v>OUTUBRO</v>
      </c>
      <c r="U683" s="9" t="str">
        <f>UPPER(TEXT(Tabela27271516583029313531213[[#This Row],[Data de Cadastro]],"AAAA"))</f>
        <v>2024</v>
      </c>
      <c r="V683" s="9" t="str">
        <f>UPPER(TEXT(Tabela27271516583029313531213[[#This Row],[Data Última Compra]],"MMM/AAA"))</f>
        <v>MAI/2025</v>
      </c>
    </row>
    <row r="684" spans="1:22" x14ac:dyDescent="0.25">
      <c r="A684" s="3">
        <f t="shared" si="30"/>
        <v>0</v>
      </c>
      <c r="B684" s="3" t="s">
        <v>3972</v>
      </c>
      <c r="C684" s="12" t="s">
        <v>2847</v>
      </c>
      <c r="D684" s="12">
        <v>1221159</v>
      </c>
      <c r="E684" s="12" t="s">
        <v>1291</v>
      </c>
      <c r="F684" s="12" t="s">
        <v>17</v>
      </c>
      <c r="G684" s="12" t="s">
        <v>18</v>
      </c>
      <c r="H684" s="12" t="s">
        <v>3545</v>
      </c>
      <c r="I684" s="13" t="s">
        <v>1292</v>
      </c>
      <c r="J684" s="12" t="s">
        <v>104</v>
      </c>
      <c r="K684" s="28" t="s">
        <v>25</v>
      </c>
      <c r="L684" s="28">
        <v>100</v>
      </c>
      <c r="M684" s="12">
        <v>0</v>
      </c>
      <c r="N684" s="14">
        <v>45569</v>
      </c>
      <c r="O684" s="10">
        <v>45769</v>
      </c>
      <c r="P684" s="6">
        <f t="shared" ca="1" si="31"/>
        <v>45876</v>
      </c>
      <c r="Q684" s="7" t="str">
        <f t="shared" ca="1" si="32"/>
        <v>Menos de um ano</v>
      </c>
      <c r="R684" s="9">
        <f ca="1">IFERROR(_xlfn.DAYS(Tabela27271516583029313531213[[#This Row],[DIA HOJE]],Tabela27271516583029313531213[[#This Row],[Data Última Compra]]),"0")</f>
        <v>107</v>
      </c>
      <c r="S684" s="8" t="str">
        <f>IF(OR(J684="-",J684=0),"NUNCA COMPROU",
IF(AND(J684&gt;=1,J684&lt;=30),"&lt;=30 DIAS",
IF(AND(J684&gt;=1,J684&lt;=45),"45 DIAS",
IF(AND(J684&gt;=1,J684&lt;=60),"60 DIAS",
IF(AND(J684&gt;=1,J684&lt;=90),"90 DIAS",
"ACIMA DE 90 DIAS")))))</f>
        <v>ACIMA DE 90 DIAS</v>
      </c>
      <c r="T684" s="9" t="str">
        <f>UPPER(TEXT(Tabela27271516583029313531213[[#This Row],[Data de Cadastro]],"MMMM"))</f>
        <v>OUTUBRO</v>
      </c>
      <c r="U684" s="9" t="str">
        <f>UPPER(TEXT(Tabela27271516583029313531213[[#This Row],[Data de Cadastro]],"AAAA"))</f>
        <v>2024</v>
      </c>
      <c r="V684" s="9" t="str">
        <f>UPPER(TEXT(Tabela27271516583029313531213[[#This Row],[Data Última Compra]],"MMM/AAA"))</f>
        <v>ABR/2025</v>
      </c>
    </row>
    <row r="685" spans="1:22" x14ac:dyDescent="0.25">
      <c r="A685" s="3">
        <f t="shared" si="30"/>
        <v>1</v>
      </c>
      <c r="B685" s="3" t="s">
        <v>3972</v>
      </c>
      <c r="C685" s="12" t="s">
        <v>2849</v>
      </c>
      <c r="D685" s="12">
        <v>1225456</v>
      </c>
      <c r="E685" s="12" t="s">
        <v>1293</v>
      </c>
      <c r="F685" s="12" t="s">
        <v>17</v>
      </c>
      <c r="G685" s="12" t="s">
        <v>18</v>
      </c>
      <c r="H685" s="12" t="s">
        <v>3546</v>
      </c>
      <c r="I685" s="13" t="s">
        <v>345</v>
      </c>
      <c r="J685" s="12" t="s">
        <v>40</v>
      </c>
      <c r="K685" s="28" t="s">
        <v>31</v>
      </c>
      <c r="L685" s="28">
        <v>22</v>
      </c>
      <c r="M685" s="12">
        <v>1</v>
      </c>
      <c r="N685" s="14">
        <v>45572</v>
      </c>
      <c r="O685" s="10">
        <v>45847</v>
      </c>
      <c r="P685" s="6">
        <f t="shared" ca="1" si="31"/>
        <v>45876</v>
      </c>
      <c r="Q685" s="7" t="str">
        <f t="shared" ca="1" si="32"/>
        <v>Menos de um ano</v>
      </c>
      <c r="R685" s="9">
        <f ca="1">IFERROR(_xlfn.DAYS(Tabela27271516583029313531213[[#This Row],[DIA HOJE]],Tabela27271516583029313531213[[#This Row],[Data Última Compra]]),"0")</f>
        <v>29</v>
      </c>
      <c r="S685" s="8" t="str">
        <f>IF(OR(J685="-",J685=0),"NUNCA COMPROU",
IF(AND(J685&gt;=1,J685&lt;=30),"&lt;=30 DIAS",
IF(AND(J685&gt;=1,J685&lt;=45),"45 DIAS",
IF(AND(J685&gt;=1,J685&lt;=60),"60 DIAS",
IF(AND(J685&gt;=1,J685&lt;=90),"90 DIAS",
"ACIMA DE 90 DIAS")))))</f>
        <v>ACIMA DE 90 DIAS</v>
      </c>
      <c r="T685" s="9" t="str">
        <f>UPPER(TEXT(Tabela27271516583029313531213[[#This Row],[Data de Cadastro]],"MMMM"))</f>
        <v>OUTUBRO</v>
      </c>
      <c r="U685" s="9" t="str">
        <f>UPPER(TEXT(Tabela27271516583029313531213[[#This Row],[Data de Cadastro]],"AAAA"))</f>
        <v>2024</v>
      </c>
      <c r="V685" s="9" t="str">
        <f>UPPER(TEXT(Tabela27271516583029313531213[[#This Row],[Data Última Compra]],"MMM/AAA"))</f>
        <v>JUL/2025</v>
      </c>
    </row>
    <row r="686" spans="1:22" x14ac:dyDescent="0.25">
      <c r="A686" s="3">
        <f t="shared" si="30"/>
        <v>0</v>
      </c>
      <c r="B686" s="3" t="s">
        <v>3972</v>
      </c>
      <c r="C686" s="12" t="s">
        <v>2847</v>
      </c>
      <c r="D686" s="12">
        <v>1225764</v>
      </c>
      <c r="E686" s="12" t="s">
        <v>1294</v>
      </c>
      <c r="F686" s="12" t="s">
        <v>17</v>
      </c>
      <c r="G686" s="12" t="s">
        <v>18</v>
      </c>
      <c r="H686" s="12" t="s">
        <v>3547</v>
      </c>
      <c r="I686" s="13" t="s">
        <v>385</v>
      </c>
      <c r="J686" s="12" t="s">
        <v>40</v>
      </c>
      <c r="K686" s="28" t="s">
        <v>59</v>
      </c>
      <c r="L686" s="28">
        <v>295</v>
      </c>
      <c r="M686" s="12">
        <v>0</v>
      </c>
      <c r="N686" s="14">
        <v>45572</v>
      </c>
      <c r="O686" s="10">
        <v>45574</v>
      </c>
      <c r="P686" s="6">
        <f t="shared" ca="1" si="31"/>
        <v>45876</v>
      </c>
      <c r="Q686" s="7" t="str">
        <f t="shared" ca="1" si="32"/>
        <v>Menos de um ano</v>
      </c>
      <c r="R686" s="9">
        <f ca="1">IFERROR(_xlfn.DAYS(Tabela27271516583029313531213[[#This Row],[DIA HOJE]],Tabela27271516583029313531213[[#This Row],[Data Última Compra]]),"0")</f>
        <v>302</v>
      </c>
      <c r="S686" s="8" t="str">
        <f>IF(OR(J686="-",J686=0),"NUNCA COMPROU",
IF(AND(J686&gt;=1,J686&lt;=30),"&lt;=30 DIAS",
IF(AND(J686&gt;=1,J686&lt;=45),"45 DIAS",
IF(AND(J686&gt;=1,J686&lt;=60),"60 DIAS",
IF(AND(J686&gt;=1,J686&lt;=90),"90 DIAS",
"ACIMA DE 90 DIAS")))))</f>
        <v>ACIMA DE 90 DIAS</v>
      </c>
      <c r="T686" s="9" t="str">
        <f>UPPER(TEXT(Tabela27271516583029313531213[[#This Row],[Data de Cadastro]],"MMMM"))</f>
        <v>OUTUBRO</v>
      </c>
      <c r="U686" s="9" t="str">
        <f>UPPER(TEXT(Tabela27271516583029313531213[[#This Row],[Data de Cadastro]],"AAAA"))</f>
        <v>2024</v>
      </c>
      <c r="V686" s="9" t="str">
        <f>UPPER(TEXT(Tabela27271516583029313531213[[#This Row],[Data Última Compra]],"MMM/AAA"))</f>
        <v>OUT/2024</v>
      </c>
    </row>
    <row r="687" spans="1:22" x14ac:dyDescent="0.25">
      <c r="A687" s="3" t="str">
        <f t="shared" si="30"/>
        <v>&gt;=3</v>
      </c>
      <c r="B687" s="3" t="s">
        <v>3972</v>
      </c>
      <c r="C687" s="12" t="s">
        <v>6416</v>
      </c>
      <c r="D687" s="12">
        <v>1225921</v>
      </c>
      <c r="E687" s="12" t="s">
        <v>1295</v>
      </c>
      <c r="F687" s="12" t="s">
        <v>17</v>
      </c>
      <c r="G687" s="12" t="s">
        <v>18</v>
      </c>
      <c r="H687" s="12" t="s">
        <v>3548</v>
      </c>
      <c r="I687" s="13" t="s">
        <v>1225</v>
      </c>
      <c r="J687" s="4" t="s">
        <v>36</v>
      </c>
      <c r="K687" s="28" t="s">
        <v>77</v>
      </c>
      <c r="L687" s="28">
        <v>0</v>
      </c>
      <c r="M687" s="12">
        <v>6</v>
      </c>
      <c r="N687" s="14">
        <v>45573</v>
      </c>
      <c r="O687" s="10">
        <v>45869</v>
      </c>
      <c r="P687" s="6">
        <f t="shared" ca="1" si="31"/>
        <v>45876</v>
      </c>
      <c r="Q687" s="7" t="str">
        <f t="shared" ca="1" si="32"/>
        <v>Menos de um ano</v>
      </c>
      <c r="R687" s="9">
        <f ca="1">IFERROR(_xlfn.DAYS(Tabela27271516583029313531213[[#This Row],[DIA HOJE]],Tabela27271516583029313531213[[#This Row],[Data Última Compra]]),"0")</f>
        <v>7</v>
      </c>
      <c r="S687" s="8" t="str">
        <f>IF(OR(J687="-",J687=0),"NUNCA COMPROU",
IF(AND(J687&gt;=1,J687&lt;=30),"&lt;=30 DIAS",
IF(AND(J687&gt;=1,J687&lt;=45),"45 DIAS",
IF(AND(J687&gt;=1,J687&lt;=60),"60 DIAS",
IF(AND(J687&gt;=1,J687&lt;=90),"90 DIAS",
"ACIMA DE 90 DIAS")))))</f>
        <v>ACIMA DE 90 DIAS</v>
      </c>
      <c r="T687" s="9" t="str">
        <f>UPPER(TEXT(Tabela27271516583029313531213[[#This Row],[Data de Cadastro]],"MMMM"))</f>
        <v>OUTUBRO</v>
      </c>
      <c r="U687" s="9" t="str">
        <f>UPPER(TEXT(Tabela27271516583029313531213[[#This Row],[Data de Cadastro]],"AAAA"))</f>
        <v>2024</v>
      </c>
      <c r="V687" s="9" t="str">
        <f>UPPER(TEXT(Tabela27271516583029313531213[[#This Row],[Data Última Compra]],"MMM/AAA"))</f>
        <v>JUL/2025</v>
      </c>
    </row>
    <row r="688" spans="1:22" x14ac:dyDescent="0.25">
      <c r="A688" s="3">
        <f t="shared" si="30"/>
        <v>0</v>
      </c>
      <c r="B688" s="3" t="s">
        <v>3972</v>
      </c>
      <c r="C688" s="12" t="s">
        <v>2847</v>
      </c>
      <c r="D688" s="12">
        <v>1225934</v>
      </c>
      <c r="E688" s="12" t="s">
        <v>1296</v>
      </c>
      <c r="F688" s="12" t="s">
        <v>17</v>
      </c>
      <c r="G688" s="12" t="s">
        <v>18</v>
      </c>
      <c r="H688" s="12" t="s">
        <v>3549</v>
      </c>
      <c r="I688" s="13" t="s">
        <v>1297</v>
      </c>
      <c r="J688" s="12" t="s">
        <v>593</v>
      </c>
      <c r="K688" s="28" t="s">
        <v>31</v>
      </c>
      <c r="L688" s="28">
        <v>295</v>
      </c>
      <c r="M688" s="12">
        <v>0</v>
      </c>
      <c r="N688" s="14">
        <v>45573</v>
      </c>
      <c r="O688" s="11">
        <v>45574</v>
      </c>
      <c r="P688" s="6">
        <f t="shared" ca="1" si="31"/>
        <v>45876</v>
      </c>
      <c r="Q688" s="7" t="str">
        <f t="shared" ca="1" si="32"/>
        <v>Menos de um ano</v>
      </c>
      <c r="R688" s="9">
        <f ca="1">IFERROR(_xlfn.DAYS(Tabela27271516583029313531213[[#This Row],[DIA HOJE]],Tabela27271516583029313531213[[#This Row],[Data Última Compra]]),"0")</f>
        <v>302</v>
      </c>
      <c r="S688" s="8" t="str">
        <f>IF(OR(J688="-",J688=0),"NUNCA COMPROU",
IF(AND(J688&gt;=1,J688&lt;=30),"&lt;=30 DIAS",
IF(AND(J688&gt;=1,J688&lt;=45),"45 DIAS",
IF(AND(J688&gt;=1,J688&lt;=60),"60 DIAS",
IF(AND(J688&gt;=1,J688&lt;=90),"90 DIAS",
"ACIMA DE 90 DIAS")))))</f>
        <v>ACIMA DE 90 DIAS</v>
      </c>
      <c r="T688" s="9" t="str">
        <f>UPPER(TEXT(Tabela27271516583029313531213[[#This Row],[Data de Cadastro]],"MMMM"))</f>
        <v>OUTUBRO</v>
      </c>
      <c r="U688" s="9" t="str">
        <f>UPPER(TEXT(Tabela27271516583029313531213[[#This Row],[Data de Cadastro]],"AAAA"))</f>
        <v>2024</v>
      </c>
      <c r="V688" s="9" t="str">
        <f>UPPER(TEXT(Tabela27271516583029313531213[[#This Row],[Data Última Compra]],"MMM/AAA"))</f>
        <v>OUT/2024</v>
      </c>
    </row>
    <row r="689" spans="1:22" x14ac:dyDescent="0.25">
      <c r="A689" s="3">
        <f t="shared" si="30"/>
        <v>0</v>
      </c>
      <c r="B689" s="3" t="s">
        <v>3972</v>
      </c>
      <c r="C689" s="12" t="s">
        <v>2847</v>
      </c>
      <c r="D689" s="12">
        <v>1225936</v>
      </c>
      <c r="E689" s="12" t="s">
        <v>1298</v>
      </c>
      <c r="F689" s="12" t="s">
        <v>17</v>
      </c>
      <c r="G689" s="12" t="s">
        <v>18</v>
      </c>
      <c r="H689" s="12" t="s">
        <v>3550</v>
      </c>
      <c r="I689" s="13" t="s">
        <v>1299</v>
      </c>
      <c r="J689" s="12" t="s">
        <v>359</v>
      </c>
      <c r="K689" s="28" t="s">
        <v>73</v>
      </c>
      <c r="L689" s="28">
        <v>294</v>
      </c>
      <c r="M689" s="12">
        <v>0</v>
      </c>
      <c r="N689" s="14">
        <v>45573</v>
      </c>
      <c r="O689" s="10">
        <v>45575</v>
      </c>
      <c r="P689" s="6">
        <f t="shared" ca="1" si="31"/>
        <v>45876</v>
      </c>
      <c r="Q689" s="7" t="str">
        <f t="shared" ca="1" si="32"/>
        <v>Menos de um ano</v>
      </c>
      <c r="R689" s="9">
        <f ca="1">IFERROR(_xlfn.DAYS(Tabela27271516583029313531213[[#This Row],[DIA HOJE]],Tabela27271516583029313531213[[#This Row],[Data Última Compra]]),"0")</f>
        <v>301</v>
      </c>
      <c r="S689" s="8" t="str">
        <f>IF(OR(J689="-",J689=0),"NUNCA COMPROU",
IF(AND(J689&gt;=1,J689&lt;=30),"&lt;=30 DIAS",
IF(AND(J689&gt;=1,J689&lt;=45),"45 DIAS",
IF(AND(J689&gt;=1,J689&lt;=60),"60 DIAS",
IF(AND(J689&gt;=1,J689&lt;=90),"90 DIAS",
"ACIMA DE 90 DIAS")))))</f>
        <v>ACIMA DE 90 DIAS</v>
      </c>
      <c r="T689" s="9" t="str">
        <f>UPPER(TEXT(Tabela27271516583029313531213[[#This Row],[Data de Cadastro]],"MMMM"))</f>
        <v>OUTUBRO</v>
      </c>
      <c r="U689" s="9" t="str">
        <f>UPPER(TEXT(Tabela27271516583029313531213[[#This Row],[Data de Cadastro]],"AAAA"))</f>
        <v>2024</v>
      </c>
      <c r="V689" s="9" t="str">
        <f>UPPER(TEXT(Tabela27271516583029313531213[[#This Row],[Data Última Compra]],"MMM/AAA"))</f>
        <v>OUT/2024</v>
      </c>
    </row>
    <row r="690" spans="1:22" x14ac:dyDescent="0.25">
      <c r="A690" s="3">
        <f t="shared" si="30"/>
        <v>0</v>
      </c>
      <c r="B690" s="3" t="s">
        <v>3972</v>
      </c>
      <c r="C690" s="12" t="s">
        <v>2847</v>
      </c>
      <c r="D690" s="12">
        <v>1227818</v>
      </c>
      <c r="E690" s="12" t="s">
        <v>1300</v>
      </c>
      <c r="F690" s="12" t="s">
        <v>17</v>
      </c>
      <c r="G690" s="12" t="s">
        <v>18</v>
      </c>
      <c r="H690" s="12" t="s">
        <v>3551</v>
      </c>
      <c r="I690" s="13" t="s">
        <v>1301</v>
      </c>
      <c r="J690" s="12" t="s">
        <v>36</v>
      </c>
      <c r="K690" s="28" t="s">
        <v>77</v>
      </c>
      <c r="L690" s="28">
        <v>287</v>
      </c>
      <c r="M690" s="12">
        <v>0</v>
      </c>
      <c r="N690" s="14">
        <v>45574</v>
      </c>
      <c r="O690" s="11">
        <v>45582</v>
      </c>
      <c r="P690" s="6">
        <f t="shared" ca="1" si="31"/>
        <v>45876</v>
      </c>
      <c r="Q690" s="7" t="str">
        <f t="shared" ca="1" si="32"/>
        <v>Menos de um ano</v>
      </c>
      <c r="R690" s="9">
        <f ca="1">IFERROR(_xlfn.DAYS(Tabela27271516583029313531213[[#This Row],[DIA HOJE]],Tabela27271516583029313531213[[#This Row],[Data Última Compra]]),"0")</f>
        <v>294</v>
      </c>
      <c r="S690" s="8" t="str">
        <f>IF(OR(J690="-",J690=0),"NUNCA COMPROU",
IF(AND(J690&gt;=1,J690&lt;=30),"&lt;=30 DIAS",
IF(AND(J690&gt;=1,J690&lt;=45),"45 DIAS",
IF(AND(J690&gt;=1,J690&lt;=60),"60 DIAS",
IF(AND(J690&gt;=1,J690&lt;=90),"90 DIAS",
"ACIMA DE 90 DIAS")))))</f>
        <v>ACIMA DE 90 DIAS</v>
      </c>
      <c r="T690" s="9" t="str">
        <f>UPPER(TEXT(Tabela27271516583029313531213[[#This Row],[Data de Cadastro]],"MMMM"))</f>
        <v>OUTUBRO</v>
      </c>
      <c r="U690" s="9" t="str">
        <f>UPPER(TEXT(Tabela27271516583029313531213[[#This Row],[Data de Cadastro]],"AAAA"))</f>
        <v>2024</v>
      </c>
      <c r="V690" s="9" t="str">
        <f>UPPER(TEXT(Tabela27271516583029313531213[[#This Row],[Data Última Compra]],"MMM/AAA"))</f>
        <v>OUT/2024</v>
      </c>
    </row>
    <row r="691" spans="1:22" x14ac:dyDescent="0.25">
      <c r="A691" s="3" t="str">
        <f t="shared" si="30"/>
        <v>&gt;=3</v>
      </c>
      <c r="B691" s="3" t="s">
        <v>3972</v>
      </c>
      <c r="C691" s="12" t="s">
        <v>2849</v>
      </c>
      <c r="D691" s="12">
        <v>1227825</v>
      </c>
      <c r="E691" s="12" t="s">
        <v>1302</v>
      </c>
      <c r="F691" s="12" t="s">
        <v>17</v>
      </c>
      <c r="G691" s="12" t="s">
        <v>18</v>
      </c>
      <c r="H691" s="12" t="s">
        <v>3552</v>
      </c>
      <c r="I691" s="13" t="s">
        <v>1303</v>
      </c>
      <c r="J691" s="12" t="s">
        <v>405</v>
      </c>
      <c r="K691" s="28" t="s">
        <v>77</v>
      </c>
      <c r="L691" s="28">
        <v>2</v>
      </c>
      <c r="M691" s="12">
        <v>3</v>
      </c>
      <c r="N691" s="14">
        <v>45574</v>
      </c>
      <c r="O691" s="11">
        <v>45867</v>
      </c>
      <c r="P691" s="6">
        <f t="shared" ca="1" si="31"/>
        <v>45876</v>
      </c>
      <c r="Q691" s="7" t="str">
        <f t="shared" ca="1" si="32"/>
        <v>Menos de um ano</v>
      </c>
      <c r="R691" s="9">
        <f ca="1">IFERROR(_xlfn.DAYS(Tabela27271516583029313531213[[#This Row],[DIA HOJE]],Tabela27271516583029313531213[[#This Row],[Data Última Compra]]),"0")</f>
        <v>9</v>
      </c>
      <c r="S691" s="8" t="str">
        <f>IF(OR(J691="-",J691=0),"NUNCA COMPROU",
IF(AND(J691&gt;=1,J691&lt;=30),"&lt;=30 DIAS",
IF(AND(J691&gt;=1,J691&lt;=45),"45 DIAS",
IF(AND(J691&gt;=1,J691&lt;=60),"60 DIAS",
IF(AND(J691&gt;=1,J691&lt;=90),"90 DIAS",
"ACIMA DE 90 DIAS")))))</f>
        <v>ACIMA DE 90 DIAS</v>
      </c>
      <c r="T691" s="9" t="str">
        <f>UPPER(TEXT(Tabela27271516583029313531213[[#This Row],[Data de Cadastro]],"MMMM"))</f>
        <v>OUTUBRO</v>
      </c>
      <c r="U691" s="9" t="str">
        <f>UPPER(TEXT(Tabela27271516583029313531213[[#This Row],[Data de Cadastro]],"AAAA"))</f>
        <v>2024</v>
      </c>
      <c r="V691" s="9" t="str">
        <f>UPPER(TEXT(Tabela27271516583029313531213[[#This Row],[Data Última Compra]],"MMM/AAA"))</f>
        <v>JUL/2025</v>
      </c>
    </row>
    <row r="692" spans="1:22" x14ac:dyDescent="0.25">
      <c r="A692" s="3">
        <f t="shared" si="30"/>
        <v>1</v>
      </c>
      <c r="B692" s="3" t="s">
        <v>3972</v>
      </c>
      <c r="C692" s="12" t="s">
        <v>2853</v>
      </c>
      <c r="D692" s="12">
        <v>1227862</v>
      </c>
      <c r="E692" s="12" t="s">
        <v>1304</v>
      </c>
      <c r="F692" s="12" t="s">
        <v>17</v>
      </c>
      <c r="G692" s="12" t="s">
        <v>18</v>
      </c>
      <c r="H692" s="12" t="s">
        <v>3553</v>
      </c>
      <c r="I692" s="13" t="s">
        <v>1305</v>
      </c>
      <c r="J692" s="12" t="s">
        <v>72</v>
      </c>
      <c r="K692" s="28" t="s">
        <v>73</v>
      </c>
      <c r="L692" s="28">
        <v>63</v>
      </c>
      <c r="M692" s="12">
        <v>1</v>
      </c>
      <c r="N692" s="14">
        <v>45574</v>
      </c>
      <c r="O692" s="11">
        <v>45806</v>
      </c>
      <c r="P692" s="6">
        <f t="shared" ca="1" si="31"/>
        <v>45876</v>
      </c>
      <c r="Q692" s="7" t="str">
        <f t="shared" ca="1" si="32"/>
        <v>Menos de um ano</v>
      </c>
      <c r="R692" s="9">
        <f ca="1">IFERROR(_xlfn.DAYS(Tabela27271516583029313531213[[#This Row],[DIA HOJE]],Tabela27271516583029313531213[[#This Row],[Data Última Compra]]),"0")</f>
        <v>70</v>
      </c>
      <c r="S692" s="8" t="str">
        <f>IF(OR(J692="-",J692=0),"NUNCA COMPROU",
IF(AND(J692&gt;=1,J692&lt;=30),"&lt;=30 DIAS",
IF(AND(J692&gt;=1,J692&lt;=45),"45 DIAS",
IF(AND(J692&gt;=1,J692&lt;=60),"60 DIAS",
IF(AND(J692&gt;=1,J692&lt;=90),"90 DIAS",
"ACIMA DE 90 DIAS")))))</f>
        <v>ACIMA DE 90 DIAS</v>
      </c>
      <c r="T692" s="9" t="str">
        <f>UPPER(TEXT(Tabela27271516583029313531213[[#This Row],[Data de Cadastro]],"MMMM"))</f>
        <v>OUTUBRO</v>
      </c>
      <c r="U692" s="9" t="str">
        <f>UPPER(TEXT(Tabela27271516583029313531213[[#This Row],[Data de Cadastro]],"AAAA"))</f>
        <v>2024</v>
      </c>
      <c r="V692" s="9" t="str">
        <f>UPPER(TEXT(Tabela27271516583029313531213[[#This Row],[Data Última Compra]],"MMM/AAA"))</f>
        <v>MAI/2025</v>
      </c>
    </row>
    <row r="693" spans="1:22" x14ac:dyDescent="0.25">
      <c r="A693" s="3" t="str">
        <f t="shared" si="30"/>
        <v>&gt;=3</v>
      </c>
      <c r="B693" s="3" t="s">
        <v>3972</v>
      </c>
      <c r="C693" s="12" t="s">
        <v>6416</v>
      </c>
      <c r="D693" s="12">
        <v>1228969</v>
      </c>
      <c r="E693" s="12" t="s">
        <v>1306</v>
      </c>
      <c r="F693" s="12" t="s">
        <v>17</v>
      </c>
      <c r="G693" s="12" t="s">
        <v>18</v>
      </c>
      <c r="H693" s="12" t="s">
        <v>3554</v>
      </c>
      <c r="I693" s="13" t="s">
        <v>1307</v>
      </c>
      <c r="J693" s="12" t="s">
        <v>40</v>
      </c>
      <c r="K693" s="28" t="s">
        <v>73</v>
      </c>
      <c r="L693" s="28">
        <v>0</v>
      </c>
      <c r="M693" s="12">
        <v>3</v>
      </c>
      <c r="N693" s="14">
        <v>45575</v>
      </c>
      <c r="O693" s="11">
        <v>45869</v>
      </c>
      <c r="P693" s="6">
        <f t="shared" ca="1" si="31"/>
        <v>45876</v>
      </c>
      <c r="Q693" s="7" t="str">
        <f t="shared" ca="1" si="32"/>
        <v>Menos de um ano</v>
      </c>
      <c r="R693" s="9">
        <f ca="1">IFERROR(_xlfn.DAYS(Tabela27271516583029313531213[[#This Row],[DIA HOJE]],Tabela27271516583029313531213[[#This Row],[Data Última Compra]]),"0")</f>
        <v>7</v>
      </c>
      <c r="S693" s="8" t="str">
        <f>IF(OR(J693="-",J693=0),"NUNCA COMPROU",
IF(AND(J693&gt;=1,J693&lt;=30),"&lt;=30 DIAS",
IF(AND(J693&gt;=1,J693&lt;=45),"45 DIAS",
IF(AND(J693&gt;=1,J693&lt;=60),"60 DIAS",
IF(AND(J693&gt;=1,J693&lt;=90),"90 DIAS",
"ACIMA DE 90 DIAS")))))</f>
        <v>ACIMA DE 90 DIAS</v>
      </c>
      <c r="T693" s="9" t="str">
        <f>UPPER(TEXT(Tabela27271516583029313531213[[#This Row],[Data de Cadastro]],"MMMM"))</f>
        <v>OUTUBRO</v>
      </c>
      <c r="U693" s="9" t="str">
        <f>UPPER(TEXT(Tabela27271516583029313531213[[#This Row],[Data de Cadastro]],"AAAA"))</f>
        <v>2024</v>
      </c>
      <c r="V693" s="9" t="str">
        <f>UPPER(TEXT(Tabela27271516583029313531213[[#This Row],[Data Última Compra]],"MMM/AAA"))</f>
        <v>JUL/2025</v>
      </c>
    </row>
    <row r="694" spans="1:22" x14ac:dyDescent="0.25">
      <c r="A694" s="3">
        <f t="shared" si="30"/>
        <v>0</v>
      </c>
      <c r="B694" s="3" t="s">
        <v>3972</v>
      </c>
      <c r="C694" s="12" t="s">
        <v>2847</v>
      </c>
      <c r="D694" s="12">
        <v>1229038</v>
      </c>
      <c r="E694" s="12" t="s">
        <v>1308</v>
      </c>
      <c r="F694" s="12" t="s">
        <v>17</v>
      </c>
      <c r="G694" s="12" t="s">
        <v>18</v>
      </c>
      <c r="H694" s="12" t="s">
        <v>3555</v>
      </c>
      <c r="I694" s="13" t="s">
        <v>1309</v>
      </c>
      <c r="J694" s="12" t="s">
        <v>36</v>
      </c>
      <c r="K694" s="28" t="s">
        <v>73</v>
      </c>
      <c r="L694" s="28">
        <v>99</v>
      </c>
      <c r="M694" s="12">
        <v>0</v>
      </c>
      <c r="N694" s="14">
        <v>45575</v>
      </c>
      <c r="O694" s="11">
        <v>45770</v>
      </c>
      <c r="P694" s="6">
        <f t="shared" ca="1" si="31"/>
        <v>45876</v>
      </c>
      <c r="Q694" s="7" t="str">
        <f t="shared" ca="1" si="32"/>
        <v>Menos de um ano</v>
      </c>
      <c r="R694" s="9">
        <f ca="1">IFERROR(_xlfn.DAYS(Tabela27271516583029313531213[[#This Row],[DIA HOJE]],Tabela27271516583029313531213[[#This Row],[Data Última Compra]]),"0")</f>
        <v>106</v>
      </c>
      <c r="S694" s="8" t="str">
        <f>IF(OR(J694="-",J694=0),"NUNCA COMPROU",
IF(AND(J694&gt;=1,J694&lt;=30),"&lt;=30 DIAS",
IF(AND(J694&gt;=1,J694&lt;=45),"45 DIAS",
IF(AND(J694&gt;=1,J694&lt;=60),"60 DIAS",
IF(AND(J694&gt;=1,J694&lt;=90),"90 DIAS",
"ACIMA DE 90 DIAS")))))</f>
        <v>ACIMA DE 90 DIAS</v>
      </c>
      <c r="T694" s="9" t="str">
        <f>UPPER(TEXT(Tabela27271516583029313531213[[#This Row],[Data de Cadastro]],"MMMM"))</f>
        <v>OUTUBRO</v>
      </c>
      <c r="U694" s="9" t="str">
        <f>UPPER(TEXT(Tabela27271516583029313531213[[#This Row],[Data de Cadastro]],"AAAA"))</f>
        <v>2024</v>
      </c>
      <c r="V694" s="9" t="str">
        <f>UPPER(TEXT(Tabela27271516583029313531213[[#This Row],[Data Última Compra]],"MMM/AAA"))</f>
        <v>ABR/2025</v>
      </c>
    </row>
    <row r="695" spans="1:22" x14ac:dyDescent="0.25">
      <c r="A695" s="3">
        <f t="shared" si="30"/>
        <v>0</v>
      </c>
      <c r="B695" s="3" t="s">
        <v>3972</v>
      </c>
      <c r="C695" s="12" t="s">
        <v>2847</v>
      </c>
      <c r="D695" s="12">
        <v>1229042</v>
      </c>
      <c r="E695" s="12" t="s">
        <v>1310</v>
      </c>
      <c r="F695" s="12" t="s">
        <v>17</v>
      </c>
      <c r="G695" s="12" t="s">
        <v>18</v>
      </c>
      <c r="H695" s="12" t="s">
        <v>3556</v>
      </c>
      <c r="I695" s="13" t="s">
        <v>1311</v>
      </c>
      <c r="J695" s="12" t="s">
        <v>231</v>
      </c>
      <c r="K695" s="28" t="s">
        <v>77</v>
      </c>
      <c r="L695" s="28">
        <v>93</v>
      </c>
      <c r="M695" s="12">
        <v>0</v>
      </c>
      <c r="N695" s="14">
        <v>45575</v>
      </c>
      <c r="O695" s="11">
        <v>45776</v>
      </c>
      <c r="P695" s="6">
        <f t="shared" ca="1" si="31"/>
        <v>45876</v>
      </c>
      <c r="Q695" s="7" t="str">
        <f t="shared" ca="1" si="32"/>
        <v>Menos de um ano</v>
      </c>
      <c r="R695" s="9">
        <f ca="1">IFERROR(_xlfn.DAYS(Tabela27271516583029313531213[[#This Row],[DIA HOJE]],Tabela27271516583029313531213[[#This Row],[Data Última Compra]]),"0")</f>
        <v>100</v>
      </c>
      <c r="S695" s="8" t="str">
        <f>IF(OR(J695="-",J695=0),"NUNCA COMPROU",
IF(AND(J695&gt;=1,J695&lt;=30),"&lt;=30 DIAS",
IF(AND(J695&gt;=1,J695&lt;=45),"45 DIAS",
IF(AND(J695&gt;=1,J695&lt;=60),"60 DIAS",
IF(AND(J695&gt;=1,J695&lt;=90),"90 DIAS",
"ACIMA DE 90 DIAS")))))</f>
        <v>ACIMA DE 90 DIAS</v>
      </c>
      <c r="T695" s="9" t="str">
        <f>UPPER(TEXT(Tabela27271516583029313531213[[#This Row],[Data de Cadastro]],"MMMM"))</f>
        <v>OUTUBRO</v>
      </c>
      <c r="U695" s="9" t="str">
        <f>UPPER(TEXT(Tabela27271516583029313531213[[#This Row],[Data de Cadastro]],"AAAA"))</f>
        <v>2024</v>
      </c>
      <c r="V695" s="9" t="str">
        <f>UPPER(TEXT(Tabela27271516583029313531213[[#This Row],[Data Última Compra]],"MMM/AAA"))</f>
        <v>ABR/2025</v>
      </c>
    </row>
    <row r="696" spans="1:22" x14ac:dyDescent="0.25">
      <c r="A696" s="3">
        <f t="shared" si="30"/>
        <v>0</v>
      </c>
      <c r="B696" s="3" t="s">
        <v>3972</v>
      </c>
      <c r="C696" s="12" t="s">
        <v>2847</v>
      </c>
      <c r="D696" s="12">
        <v>1234356</v>
      </c>
      <c r="E696" s="12" t="s">
        <v>1312</v>
      </c>
      <c r="F696" s="12" t="s">
        <v>17</v>
      </c>
      <c r="G696" s="12" t="s">
        <v>18</v>
      </c>
      <c r="H696" s="12" t="s">
        <v>3557</v>
      </c>
      <c r="I696" s="13" t="s">
        <v>1313</v>
      </c>
      <c r="J696" s="12" t="s">
        <v>53</v>
      </c>
      <c r="K696" s="28" t="s">
        <v>21</v>
      </c>
      <c r="L696" s="28">
        <v>289</v>
      </c>
      <c r="M696" s="12">
        <v>0</v>
      </c>
      <c r="N696" s="14">
        <v>45579</v>
      </c>
      <c r="O696" s="11">
        <v>45580</v>
      </c>
      <c r="P696" s="6">
        <f t="shared" ca="1" si="31"/>
        <v>45876</v>
      </c>
      <c r="Q696" s="7" t="str">
        <f t="shared" ca="1" si="32"/>
        <v>Menos de um ano</v>
      </c>
      <c r="R696" s="9">
        <f ca="1">IFERROR(_xlfn.DAYS(Tabela27271516583029313531213[[#This Row],[DIA HOJE]],Tabela27271516583029313531213[[#This Row],[Data Última Compra]]),"0")</f>
        <v>296</v>
      </c>
      <c r="S696" s="8" t="str">
        <f>IF(OR(J696="-",J696=0),"NUNCA COMPROU",
IF(AND(J696&gt;=1,J696&lt;=30),"&lt;=30 DIAS",
IF(AND(J696&gt;=1,J696&lt;=45),"45 DIAS",
IF(AND(J696&gt;=1,J696&lt;=60),"60 DIAS",
IF(AND(J696&gt;=1,J696&lt;=90),"90 DIAS",
"ACIMA DE 90 DIAS")))))</f>
        <v>ACIMA DE 90 DIAS</v>
      </c>
      <c r="T696" s="9" t="str">
        <f>UPPER(TEXT(Tabela27271516583029313531213[[#This Row],[Data de Cadastro]],"MMMM"))</f>
        <v>OUTUBRO</v>
      </c>
      <c r="U696" s="9" t="str">
        <f>UPPER(TEXT(Tabela27271516583029313531213[[#This Row],[Data de Cadastro]],"AAAA"))</f>
        <v>2024</v>
      </c>
      <c r="V696" s="9" t="str">
        <f>UPPER(TEXT(Tabela27271516583029313531213[[#This Row],[Data Última Compra]],"MMM/AAA"))</f>
        <v>OUT/2024</v>
      </c>
    </row>
    <row r="697" spans="1:22" x14ac:dyDescent="0.25">
      <c r="A697" s="3">
        <f t="shared" si="30"/>
        <v>1</v>
      </c>
      <c r="B697" s="3" t="s">
        <v>3972</v>
      </c>
      <c r="C697" s="12" t="s">
        <v>2857</v>
      </c>
      <c r="D697" s="12">
        <v>1234526</v>
      </c>
      <c r="E697" s="12" t="s">
        <v>1314</v>
      </c>
      <c r="F697" s="12" t="s">
        <v>17</v>
      </c>
      <c r="G697" s="12" t="s">
        <v>18</v>
      </c>
      <c r="H697" s="12" t="s">
        <v>3558</v>
      </c>
      <c r="I697" s="13" t="s">
        <v>1315</v>
      </c>
      <c r="J697" s="12" t="s">
        <v>30</v>
      </c>
      <c r="K697" s="28" t="s">
        <v>21</v>
      </c>
      <c r="L697" s="28">
        <v>36</v>
      </c>
      <c r="M697" s="12">
        <v>1</v>
      </c>
      <c r="N697" s="14">
        <v>45579</v>
      </c>
      <c r="O697" s="11">
        <v>45833</v>
      </c>
      <c r="P697" s="6">
        <f t="shared" ca="1" si="31"/>
        <v>45876</v>
      </c>
      <c r="Q697" s="7" t="str">
        <f t="shared" ca="1" si="32"/>
        <v>Menos de um ano</v>
      </c>
      <c r="R697" s="9">
        <f ca="1">IFERROR(_xlfn.DAYS(Tabela27271516583029313531213[[#This Row],[DIA HOJE]],Tabela27271516583029313531213[[#This Row],[Data Última Compra]]),"0")</f>
        <v>43</v>
      </c>
      <c r="S697" s="8" t="str">
        <f>IF(OR(J697="-",J697=0),"NUNCA COMPROU",
IF(AND(J697&gt;=1,J697&lt;=30),"&lt;=30 DIAS",
IF(AND(J697&gt;=1,J697&lt;=45),"45 DIAS",
IF(AND(J697&gt;=1,J697&lt;=60),"60 DIAS",
IF(AND(J697&gt;=1,J697&lt;=90),"90 DIAS",
"ACIMA DE 90 DIAS")))))</f>
        <v>ACIMA DE 90 DIAS</v>
      </c>
      <c r="T697" s="9" t="str">
        <f>UPPER(TEXT(Tabela27271516583029313531213[[#This Row],[Data de Cadastro]],"MMMM"))</f>
        <v>OUTUBRO</v>
      </c>
      <c r="U697" s="9" t="str">
        <f>UPPER(TEXT(Tabela27271516583029313531213[[#This Row],[Data de Cadastro]],"AAAA"))</f>
        <v>2024</v>
      </c>
      <c r="V697" s="9" t="str">
        <f>UPPER(TEXT(Tabela27271516583029313531213[[#This Row],[Data Última Compra]],"MMM/AAA"))</f>
        <v>JUN/2025</v>
      </c>
    </row>
    <row r="698" spans="1:22" x14ac:dyDescent="0.25">
      <c r="A698" s="3">
        <f t="shared" si="30"/>
        <v>2</v>
      </c>
      <c r="B698" s="3" t="s">
        <v>3972</v>
      </c>
      <c r="C698" s="12" t="s">
        <v>2857</v>
      </c>
      <c r="D698" s="12">
        <v>1235566</v>
      </c>
      <c r="E698" s="12" t="s">
        <v>1316</v>
      </c>
      <c r="F698" s="12" t="s">
        <v>17</v>
      </c>
      <c r="G698" s="12" t="s">
        <v>18</v>
      </c>
      <c r="H698" s="12" t="s">
        <v>3559</v>
      </c>
      <c r="I698" s="13" t="s">
        <v>175</v>
      </c>
      <c r="J698" s="12" t="s">
        <v>67</v>
      </c>
      <c r="K698" s="28" t="s">
        <v>59</v>
      </c>
      <c r="L698" s="28">
        <v>35</v>
      </c>
      <c r="M698" s="12">
        <v>2</v>
      </c>
      <c r="N698" s="14">
        <v>45580</v>
      </c>
      <c r="O698" s="11">
        <v>45834</v>
      </c>
      <c r="P698" s="6">
        <f t="shared" ca="1" si="31"/>
        <v>45876</v>
      </c>
      <c r="Q698" s="7" t="str">
        <f t="shared" ca="1" si="32"/>
        <v>Menos de um ano</v>
      </c>
      <c r="R698" s="9">
        <f ca="1">IFERROR(_xlfn.DAYS(Tabela27271516583029313531213[[#This Row],[DIA HOJE]],Tabela27271516583029313531213[[#This Row],[Data Última Compra]]),"0")</f>
        <v>42</v>
      </c>
      <c r="S698" s="8" t="str">
        <f>IF(OR(J698="-",J698=0),"NUNCA COMPROU",
IF(AND(J698&gt;=1,J698&lt;=30),"&lt;=30 DIAS",
IF(AND(J698&gt;=1,J698&lt;=45),"45 DIAS",
IF(AND(J698&gt;=1,J698&lt;=60),"60 DIAS",
IF(AND(J698&gt;=1,J698&lt;=90),"90 DIAS",
"ACIMA DE 90 DIAS")))))</f>
        <v>ACIMA DE 90 DIAS</v>
      </c>
      <c r="T698" s="9" t="str">
        <f>UPPER(TEXT(Tabela27271516583029313531213[[#This Row],[Data de Cadastro]],"MMMM"))</f>
        <v>OUTUBRO</v>
      </c>
      <c r="U698" s="9" t="str">
        <f>UPPER(TEXT(Tabela27271516583029313531213[[#This Row],[Data de Cadastro]],"AAAA"))</f>
        <v>2024</v>
      </c>
      <c r="V698" s="9" t="str">
        <f>UPPER(TEXT(Tabela27271516583029313531213[[#This Row],[Data Última Compra]],"MMM/AAA"))</f>
        <v>JUN/2025</v>
      </c>
    </row>
    <row r="699" spans="1:22" x14ac:dyDescent="0.25">
      <c r="A699" s="3">
        <f t="shared" si="30"/>
        <v>0</v>
      </c>
      <c r="B699" s="3" t="s">
        <v>3972</v>
      </c>
      <c r="C699" s="12" t="s">
        <v>2847</v>
      </c>
      <c r="D699" s="12">
        <v>1236809</v>
      </c>
      <c r="E699" s="12" t="s">
        <v>1317</v>
      </c>
      <c r="F699" s="12" t="s">
        <v>17</v>
      </c>
      <c r="G699" s="12" t="s">
        <v>18</v>
      </c>
      <c r="H699" s="12" t="s">
        <v>3560</v>
      </c>
      <c r="I699" s="13" t="s">
        <v>561</v>
      </c>
      <c r="J699" s="12" t="s">
        <v>72</v>
      </c>
      <c r="K699" s="28" t="s">
        <v>73</v>
      </c>
      <c r="L699" s="28">
        <v>282</v>
      </c>
      <c r="M699" s="12">
        <v>0</v>
      </c>
      <c r="N699" s="14">
        <v>45581</v>
      </c>
      <c r="O699" s="11">
        <v>45587</v>
      </c>
      <c r="P699" s="6">
        <f t="shared" ca="1" si="31"/>
        <v>45876</v>
      </c>
      <c r="Q699" s="7" t="str">
        <f t="shared" ca="1" si="32"/>
        <v>Menos de um ano</v>
      </c>
      <c r="R699" s="9">
        <f ca="1">IFERROR(_xlfn.DAYS(Tabela27271516583029313531213[[#This Row],[DIA HOJE]],Tabela27271516583029313531213[[#This Row],[Data Última Compra]]),"0")</f>
        <v>289</v>
      </c>
      <c r="S699" s="8" t="str">
        <f>IF(OR(J699="-",J699=0),"NUNCA COMPROU",
IF(AND(J699&gt;=1,J699&lt;=30),"&lt;=30 DIAS",
IF(AND(J699&gt;=1,J699&lt;=45),"45 DIAS",
IF(AND(J699&gt;=1,J699&lt;=60),"60 DIAS",
IF(AND(J699&gt;=1,J699&lt;=90),"90 DIAS",
"ACIMA DE 90 DIAS")))))</f>
        <v>ACIMA DE 90 DIAS</v>
      </c>
      <c r="T699" s="9" t="str">
        <f>UPPER(TEXT(Tabela27271516583029313531213[[#This Row],[Data de Cadastro]],"MMMM"))</f>
        <v>OUTUBRO</v>
      </c>
      <c r="U699" s="9" t="str">
        <f>UPPER(TEXT(Tabela27271516583029313531213[[#This Row],[Data de Cadastro]],"AAAA"))</f>
        <v>2024</v>
      </c>
      <c r="V699" s="9" t="str">
        <f>UPPER(TEXT(Tabela27271516583029313531213[[#This Row],[Data Última Compra]],"MMM/AAA"))</f>
        <v>OUT/2024</v>
      </c>
    </row>
    <row r="700" spans="1:22" x14ac:dyDescent="0.25">
      <c r="A700" s="3">
        <f t="shared" si="30"/>
        <v>0</v>
      </c>
      <c r="B700" s="3" t="s">
        <v>3972</v>
      </c>
      <c r="C700" s="12" t="s">
        <v>2847</v>
      </c>
      <c r="D700" s="12">
        <v>1237935</v>
      </c>
      <c r="E700" s="12" t="s">
        <v>1318</v>
      </c>
      <c r="F700" s="12" t="s">
        <v>17</v>
      </c>
      <c r="G700" s="12" t="s">
        <v>18</v>
      </c>
      <c r="H700" s="12" t="s">
        <v>3561</v>
      </c>
      <c r="I700" s="13" t="s">
        <v>1319</v>
      </c>
      <c r="J700" s="12" t="s">
        <v>593</v>
      </c>
      <c r="K700" s="28" t="s">
        <v>31</v>
      </c>
      <c r="L700" s="28">
        <v>286</v>
      </c>
      <c r="M700" s="12">
        <v>0</v>
      </c>
      <c r="N700" s="14">
        <v>45582</v>
      </c>
      <c r="O700" s="11">
        <v>45583</v>
      </c>
      <c r="P700" s="6">
        <f t="shared" ca="1" si="31"/>
        <v>45876</v>
      </c>
      <c r="Q700" s="7" t="str">
        <f t="shared" ca="1" si="32"/>
        <v>Menos de um ano</v>
      </c>
      <c r="R700" s="9">
        <f ca="1">IFERROR(_xlfn.DAYS(Tabela27271516583029313531213[[#This Row],[DIA HOJE]],Tabela27271516583029313531213[[#This Row],[Data Última Compra]]),"0")</f>
        <v>293</v>
      </c>
      <c r="S700" s="8" t="str">
        <f>IF(OR(J700="-",J700=0),"NUNCA COMPROU",
IF(AND(J700&gt;=1,J700&lt;=30),"&lt;=30 DIAS",
IF(AND(J700&gt;=1,J700&lt;=45),"45 DIAS",
IF(AND(J700&gt;=1,J700&lt;=60),"60 DIAS",
IF(AND(J700&gt;=1,J700&lt;=90),"90 DIAS",
"ACIMA DE 90 DIAS")))))</f>
        <v>ACIMA DE 90 DIAS</v>
      </c>
      <c r="T700" s="9" t="str">
        <f>UPPER(TEXT(Tabela27271516583029313531213[[#This Row],[Data de Cadastro]],"MMMM"))</f>
        <v>OUTUBRO</v>
      </c>
      <c r="U700" s="9" t="str">
        <f>UPPER(TEXT(Tabela27271516583029313531213[[#This Row],[Data de Cadastro]],"AAAA"))</f>
        <v>2024</v>
      </c>
      <c r="V700" s="9" t="str">
        <f>UPPER(TEXT(Tabela27271516583029313531213[[#This Row],[Data Última Compra]],"MMM/AAA"))</f>
        <v>OUT/2024</v>
      </c>
    </row>
    <row r="701" spans="1:22" x14ac:dyDescent="0.25">
      <c r="A701" s="3">
        <f t="shared" si="30"/>
        <v>0</v>
      </c>
      <c r="B701" s="3" t="s">
        <v>3972</v>
      </c>
      <c r="C701" s="12" t="s">
        <v>2847</v>
      </c>
      <c r="D701" s="12">
        <v>1237975</v>
      </c>
      <c r="E701" s="12" t="s">
        <v>1320</v>
      </c>
      <c r="F701" s="12" t="s">
        <v>17</v>
      </c>
      <c r="G701" s="12" t="s">
        <v>18</v>
      </c>
      <c r="H701" s="12" t="s">
        <v>3562</v>
      </c>
      <c r="I701" s="13" t="s">
        <v>1321</v>
      </c>
      <c r="J701" s="12" t="s">
        <v>339</v>
      </c>
      <c r="K701" s="28" t="s">
        <v>46</v>
      </c>
      <c r="L701" s="28">
        <v>286</v>
      </c>
      <c r="M701" s="12">
        <v>0</v>
      </c>
      <c r="N701" s="14">
        <v>45582</v>
      </c>
      <c r="O701" s="11">
        <v>45583</v>
      </c>
      <c r="P701" s="6">
        <f t="shared" ca="1" si="31"/>
        <v>45876</v>
      </c>
      <c r="Q701" s="7" t="str">
        <f t="shared" ca="1" si="32"/>
        <v>Menos de um ano</v>
      </c>
      <c r="R701" s="9">
        <f ca="1">IFERROR(_xlfn.DAYS(Tabela27271516583029313531213[[#This Row],[DIA HOJE]],Tabela27271516583029313531213[[#This Row],[Data Última Compra]]),"0")</f>
        <v>293</v>
      </c>
      <c r="S701" s="8" t="str">
        <f>IF(OR(J701="-",J701=0),"NUNCA COMPROU",
IF(AND(J701&gt;=1,J701&lt;=30),"&lt;=30 DIAS",
IF(AND(J701&gt;=1,J701&lt;=45),"45 DIAS",
IF(AND(J701&gt;=1,J701&lt;=60),"60 DIAS",
IF(AND(J701&gt;=1,J701&lt;=90),"90 DIAS",
"ACIMA DE 90 DIAS")))))</f>
        <v>ACIMA DE 90 DIAS</v>
      </c>
      <c r="T701" s="9" t="str">
        <f>UPPER(TEXT(Tabela27271516583029313531213[[#This Row],[Data de Cadastro]],"MMMM"))</f>
        <v>OUTUBRO</v>
      </c>
      <c r="U701" s="9" t="str">
        <f>UPPER(TEXT(Tabela27271516583029313531213[[#This Row],[Data de Cadastro]],"AAAA"))</f>
        <v>2024</v>
      </c>
      <c r="V701" s="9" t="str">
        <f>UPPER(TEXT(Tabela27271516583029313531213[[#This Row],[Data Última Compra]],"MMM/AAA"))</f>
        <v>OUT/2024</v>
      </c>
    </row>
    <row r="702" spans="1:22" x14ac:dyDescent="0.25">
      <c r="A702" s="3">
        <f t="shared" si="30"/>
        <v>0</v>
      </c>
      <c r="B702" s="3" t="s">
        <v>3972</v>
      </c>
      <c r="C702" s="12" t="s">
        <v>2847</v>
      </c>
      <c r="D702" s="12">
        <v>1237988</v>
      </c>
      <c r="E702" s="12" t="s">
        <v>1323</v>
      </c>
      <c r="F702" s="12" t="s">
        <v>17</v>
      </c>
      <c r="G702" s="12" t="s">
        <v>18</v>
      </c>
      <c r="H702" s="12" t="s">
        <v>3563</v>
      </c>
      <c r="I702" s="13" t="s">
        <v>1324</v>
      </c>
      <c r="J702" s="12" t="s">
        <v>339</v>
      </c>
      <c r="K702" s="28" t="s">
        <v>46</v>
      </c>
      <c r="L702" s="28">
        <v>97</v>
      </c>
      <c r="M702" s="12">
        <v>0</v>
      </c>
      <c r="N702" s="14">
        <v>45582</v>
      </c>
      <c r="O702" s="11">
        <v>45772</v>
      </c>
      <c r="P702" s="6">
        <f t="shared" ca="1" si="31"/>
        <v>45876</v>
      </c>
      <c r="Q702" s="7" t="str">
        <f t="shared" ca="1" si="32"/>
        <v>Menos de um ano</v>
      </c>
      <c r="R702" s="9">
        <f ca="1">IFERROR(_xlfn.DAYS(Tabela27271516583029313531213[[#This Row],[DIA HOJE]],Tabela27271516583029313531213[[#This Row],[Data Última Compra]]),"0")</f>
        <v>104</v>
      </c>
      <c r="S702" s="8" t="str">
        <f>IF(OR(J702="-",J702=0),"NUNCA COMPROU",
IF(AND(J702&gt;=1,J702&lt;=30),"&lt;=30 DIAS",
IF(AND(J702&gt;=1,J702&lt;=45),"45 DIAS",
IF(AND(J702&gt;=1,J702&lt;=60),"60 DIAS",
IF(AND(J702&gt;=1,J702&lt;=90),"90 DIAS",
"ACIMA DE 90 DIAS")))))</f>
        <v>ACIMA DE 90 DIAS</v>
      </c>
      <c r="T702" s="9" t="str">
        <f>UPPER(TEXT(Tabela27271516583029313531213[[#This Row],[Data de Cadastro]],"MMMM"))</f>
        <v>OUTUBRO</v>
      </c>
      <c r="U702" s="9" t="str">
        <f>UPPER(TEXT(Tabela27271516583029313531213[[#This Row],[Data de Cadastro]],"AAAA"))</f>
        <v>2024</v>
      </c>
      <c r="V702" s="9" t="str">
        <f>UPPER(TEXT(Tabela27271516583029313531213[[#This Row],[Data Última Compra]],"MMM/AAA"))</f>
        <v>ABR/2025</v>
      </c>
    </row>
    <row r="703" spans="1:22" x14ac:dyDescent="0.25">
      <c r="A703" s="3">
        <f t="shared" si="30"/>
        <v>2</v>
      </c>
      <c r="B703" s="3" t="s">
        <v>3972</v>
      </c>
      <c r="C703" s="12" t="s">
        <v>2849</v>
      </c>
      <c r="D703" s="12">
        <v>1237990</v>
      </c>
      <c r="E703" s="12" t="s">
        <v>1325</v>
      </c>
      <c r="F703" s="12" t="s">
        <v>17</v>
      </c>
      <c r="G703" s="12" t="s">
        <v>18</v>
      </c>
      <c r="H703" s="12" t="s">
        <v>3564</v>
      </c>
      <c r="I703" s="13" t="s">
        <v>527</v>
      </c>
      <c r="J703" s="12" t="s">
        <v>30</v>
      </c>
      <c r="K703" s="28" t="s">
        <v>59</v>
      </c>
      <c r="L703" s="28">
        <v>23</v>
      </c>
      <c r="M703" s="12">
        <v>2</v>
      </c>
      <c r="N703" s="14">
        <v>45582</v>
      </c>
      <c r="O703" s="11">
        <v>45846</v>
      </c>
      <c r="P703" s="6">
        <f t="shared" ca="1" si="31"/>
        <v>45876</v>
      </c>
      <c r="Q703" s="7" t="str">
        <f t="shared" ca="1" si="32"/>
        <v>Menos de um ano</v>
      </c>
      <c r="R703" s="9">
        <f ca="1">IFERROR(_xlfn.DAYS(Tabela27271516583029313531213[[#This Row],[DIA HOJE]],Tabela27271516583029313531213[[#This Row],[Data Última Compra]]),"0")</f>
        <v>30</v>
      </c>
      <c r="S703" s="8" t="str">
        <f>IF(OR(J703="-",J703=0),"NUNCA COMPROU",
IF(AND(J703&gt;=1,J703&lt;=30),"&lt;=30 DIAS",
IF(AND(J703&gt;=1,J703&lt;=45),"45 DIAS",
IF(AND(J703&gt;=1,J703&lt;=60),"60 DIAS",
IF(AND(J703&gt;=1,J703&lt;=90),"90 DIAS",
"ACIMA DE 90 DIAS")))))</f>
        <v>ACIMA DE 90 DIAS</v>
      </c>
      <c r="T703" s="9" t="str">
        <f>UPPER(TEXT(Tabela27271516583029313531213[[#This Row],[Data de Cadastro]],"MMMM"))</f>
        <v>OUTUBRO</v>
      </c>
      <c r="U703" s="9" t="str">
        <f>UPPER(TEXT(Tabela27271516583029313531213[[#This Row],[Data de Cadastro]],"AAAA"))</f>
        <v>2024</v>
      </c>
      <c r="V703" s="9" t="str">
        <f>UPPER(TEXT(Tabela27271516583029313531213[[#This Row],[Data Última Compra]],"MMM/AAA"))</f>
        <v>JUL/2025</v>
      </c>
    </row>
    <row r="704" spans="1:22" x14ac:dyDescent="0.25">
      <c r="A704" s="3">
        <f t="shared" si="30"/>
        <v>0</v>
      </c>
      <c r="B704" s="3" t="s">
        <v>3972</v>
      </c>
      <c r="C704" s="12" t="s">
        <v>2847</v>
      </c>
      <c r="D704" s="12">
        <v>1239068</v>
      </c>
      <c r="E704" s="12" t="s">
        <v>1326</v>
      </c>
      <c r="F704" s="12" t="s">
        <v>17</v>
      </c>
      <c r="G704" s="12" t="s">
        <v>18</v>
      </c>
      <c r="H704" s="12" t="s">
        <v>3565</v>
      </c>
      <c r="I704" s="13" t="s">
        <v>1327</v>
      </c>
      <c r="J704" s="12" t="s">
        <v>24</v>
      </c>
      <c r="K704" s="28" t="s">
        <v>25</v>
      </c>
      <c r="L704" s="28">
        <v>248</v>
      </c>
      <c r="M704" s="12">
        <v>0</v>
      </c>
      <c r="N704" s="14">
        <v>45583</v>
      </c>
      <c r="O704" s="11">
        <v>45621</v>
      </c>
      <c r="P704" s="6">
        <f t="shared" ca="1" si="31"/>
        <v>45876</v>
      </c>
      <c r="Q704" s="7" t="str">
        <f t="shared" ca="1" si="32"/>
        <v>Menos de um ano</v>
      </c>
      <c r="R704" s="9">
        <f ca="1">IFERROR(_xlfn.DAYS(Tabela27271516583029313531213[[#This Row],[DIA HOJE]],Tabela27271516583029313531213[[#This Row],[Data Última Compra]]),"0")</f>
        <v>255</v>
      </c>
      <c r="S704" s="8" t="str">
        <f>IF(OR(J704="-",J704=0),"NUNCA COMPROU",
IF(AND(J704&gt;=1,J704&lt;=30),"&lt;=30 DIAS",
IF(AND(J704&gt;=1,J704&lt;=45),"45 DIAS",
IF(AND(J704&gt;=1,J704&lt;=60),"60 DIAS",
IF(AND(J704&gt;=1,J704&lt;=90),"90 DIAS",
"ACIMA DE 90 DIAS")))))</f>
        <v>ACIMA DE 90 DIAS</v>
      </c>
      <c r="T704" s="9" t="str">
        <f>UPPER(TEXT(Tabela27271516583029313531213[[#This Row],[Data de Cadastro]],"MMMM"))</f>
        <v>OUTUBRO</v>
      </c>
      <c r="U704" s="9" t="str">
        <f>UPPER(TEXT(Tabela27271516583029313531213[[#This Row],[Data de Cadastro]],"AAAA"))</f>
        <v>2024</v>
      </c>
      <c r="V704" s="9" t="str">
        <f>UPPER(TEXT(Tabela27271516583029313531213[[#This Row],[Data Última Compra]],"MMM/AAA"))</f>
        <v>NOV/2024</v>
      </c>
    </row>
    <row r="705" spans="1:22" x14ac:dyDescent="0.25">
      <c r="A705" s="3">
        <f t="shared" si="30"/>
        <v>0</v>
      </c>
      <c r="B705" s="3" t="s">
        <v>3972</v>
      </c>
      <c r="C705" s="12" t="s">
        <v>2847</v>
      </c>
      <c r="D705" s="12">
        <v>1242901</v>
      </c>
      <c r="E705" s="12" t="s">
        <v>1328</v>
      </c>
      <c r="F705" s="12" t="s">
        <v>17</v>
      </c>
      <c r="G705" s="12" t="s">
        <v>18</v>
      </c>
      <c r="H705" s="12" t="s">
        <v>3566</v>
      </c>
      <c r="I705" s="13" t="s">
        <v>1329</v>
      </c>
      <c r="J705" s="12" t="s">
        <v>40</v>
      </c>
      <c r="K705" s="28" t="s">
        <v>21</v>
      </c>
      <c r="L705" s="28">
        <v>268</v>
      </c>
      <c r="M705" s="12">
        <v>0</v>
      </c>
      <c r="N705" s="14">
        <v>45586</v>
      </c>
      <c r="O705" s="11">
        <v>45601</v>
      </c>
      <c r="P705" s="6">
        <f t="shared" ca="1" si="31"/>
        <v>45876</v>
      </c>
      <c r="Q705" s="7" t="str">
        <f t="shared" ca="1" si="32"/>
        <v>Menos de um ano</v>
      </c>
      <c r="R705" s="9">
        <f ca="1">IFERROR(_xlfn.DAYS(Tabela27271516583029313531213[[#This Row],[DIA HOJE]],Tabela27271516583029313531213[[#This Row],[Data Última Compra]]),"0")</f>
        <v>275</v>
      </c>
      <c r="S705" s="8" t="str">
        <f>IF(OR(J705="-",J705=0),"NUNCA COMPROU",
IF(AND(J705&gt;=1,J705&lt;=30),"&lt;=30 DIAS",
IF(AND(J705&gt;=1,J705&lt;=45),"45 DIAS",
IF(AND(J705&gt;=1,J705&lt;=60),"60 DIAS",
IF(AND(J705&gt;=1,J705&lt;=90),"90 DIAS",
"ACIMA DE 90 DIAS")))))</f>
        <v>ACIMA DE 90 DIAS</v>
      </c>
      <c r="T705" s="9" t="str">
        <f>UPPER(TEXT(Tabela27271516583029313531213[[#This Row],[Data de Cadastro]],"MMMM"))</f>
        <v>OUTUBRO</v>
      </c>
      <c r="U705" s="9" t="str">
        <f>UPPER(TEXT(Tabela27271516583029313531213[[#This Row],[Data de Cadastro]],"AAAA"))</f>
        <v>2024</v>
      </c>
      <c r="V705" s="9" t="str">
        <f>UPPER(TEXT(Tabela27271516583029313531213[[#This Row],[Data Última Compra]],"MMM/AAA"))</f>
        <v>NOV/2024</v>
      </c>
    </row>
    <row r="706" spans="1:22" x14ac:dyDescent="0.25">
      <c r="A706" s="3">
        <f t="shared" ref="A706:A769" si="33">IF(M706&gt;=3,"&gt;=3",M706)</f>
        <v>2</v>
      </c>
      <c r="B706" s="3" t="s">
        <v>3972</v>
      </c>
      <c r="C706" s="12" t="s">
        <v>6416</v>
      </c>
      <c r="D706" s="12">
        <v>1242952</v>
      </c>
      <c r="E706" s="12" t="s">
        <v>1330</v>
      </c>
      <c r="F706" s="12" t="s">
        <v>17</v>
      </c>
      <c r="G706" s="12" t="s">
        <v>18</v>
      </c>
      <c r="H706" s="12" t="s">
        <v>3567</v>
      </c>
      <c r="I706" s="13" t="s">
        <v>1331</v>
      </c>
      <c r="J706" s="12" t="s">
        <v>104</v>
      </c>
      <c r="K706" s="28" t="s">
        <v>25</v>
      </c>
      <c r="L706" s="28">
        <v>0</v>
      </c>
      <c r="M706" s="12">
        <v>2</v>
      </c>
      <c r="N706" s="14">
        <v>45586</v>
      </c>
      <c r="O706" s="11">
        <v>45869</v>
      </c>
      <c r="P706" s="6">
        <f t="shared" ref="P706:P769" ca="1" si="34">TODAY()</f>
        <v>45876</v>
      </c>
      <c r="Q706" s="7" t="str">
        <f t="shared" ref="Q706:Q769" ca="1" si="35">IF(_xlfn.DAYS(P706,N706) = 0, "Abriu a menos de 1 semana",
IF(_xlfn.DAYS(P706,N706) &lt; 360, "Menos de um ano",
ROUND(_xlfn.DAYS(P706,N706) / 360, 0) &amp; " ano(s)"))</f>
        <v>Menos de um ano</v>
      </c>
      <c r="R706" s="9">
        <f ca="1">IFERROR(_xlfn.DAYS(Tabela27271516583029313531213[[#This Row],[DIA HOJE]],Tabela27271516583029313531213[[#This Row],[Data Última Compra]]),"0")</f>
        <v>7</v>
      </c>
      <c r="S706" s="8" t="str">
        <f>IF(OR(J706="-",J706=0),"NUNCA COMPROU",
IF(AND(J706&gt;=1,J706&lt;=30),"&lt;=30 DIAS",
IF(AND(J706&gt;=1,J706&lt;=45),"45 DIAS",
IF(AND(J706&gt;=1,J706&lt;=60),"60 DIAS",
IF(AND(J706&gt;=1,J706&lt;=90),"90 DIAS",
"ACIMA DE 90 DIAS")))))</f>
        <v>ACIMA DE 90 DIAS</v>
      </c>
      <c r="T706" s="9" t="str">
        <f>UPPER(TEXT(Tabela27271516583029313531213[[#This Row],[Data de Cadastro]],"MMMM"))</f>
        <v>OUTUBRO</v>
      </c>
      <c r="U706" s="9" t="str">
        <f>UPPER(TEXT(Tabela27271516583029313531213[[#This Row],[Data de Cadastro]],"AAAA"))</f>
        <v>2024</v>
      </c>
      <c r="V706" s="9" t="str">
        <f>UPPER(TEXT(Tabela27271516583029313531213[[#This Row],[Data Última Compra]],"MMM/AAA"))</f>
        <v>JUL/2025</v>
      </c>
    </row>
    <row r="707" spans="1:22" x14ac:dyDescent="0.25">
      <c r="A707" s="3">
        <f t="shared" si="33"/>
        <v>0</v>
      </c>
      <c r="B707" s="3" t="s">
        <v>3972</v>
      </c>
      <c r="C707" s="12" t="s">
        <v>6416</v>
      </c>
      <c r="D707" s="12">
        <v>1242959</v>
      </c>
      <c r="E707" s="12" t="s">
        <v>1333</v>
      </c>
      <c r="F707" s="12" t="s">
        <v>17</v>
      </c>
      <c r="G707" s="12" t="s">
        <v>18</v>
      </c>
      <c r="H707" s="12" t="s">
        <v>3568</v>
      </c>
      <c r="I707" s="13" t="s">
        <v>1334</v>
      </c>
      <c r="J707" s="12" t="s">
        <v>20</v>
      </c>
      <c r="K707" s="28" t="s">
        <v>21</v>
      </c>
      <c r="L707" s="28">
        <v>0</v>
      </c>
      <c r="M707" s="12">
        <v>0</v>
      </c>
      <c r="N707" s="14">
        <v>45586</v>
      </c>
      <c r="O707" s="11" t="s">
        <v>6415</v>
      </c>
      <c r="P707" s="6">
        <f t="shared" ca="1" si="34"/>
        <v>45876</v>
      </c>
      <c r="Q707" s="7" t="str">
        <f t="shared" ca="1" si="35"/>
        <v>Menos de um ano</v>
      </c>
      <c r="R707" s="9" t="str">
        <f ca="1">IFERROR(_xlfn.DAYS(Tabela27271516583029313531213[[#This Row],[DIA HOJE]],Tabela27271516583029313531213[[#This Row],[Data Última Compra]]),"0")</f>
        <v>0</v>
      </c>
      <c r="S707" s="8" t="str">
        <f>IF(OR(J707="-",J707=0),"NUNCA COMPROU",
IF(AND(J707&gt;=1,J707&lt;=30),"&lt;=30 DIAS",
IF(AND(J707&gt;=1,J707&lt;=45),"45 DIAS",
IF(AND(J707&gt;=1,J707&lt;=60),"60 DIAS",
IF(AND(J707&gt;=1,J707&lt;=90),"90 DIAS",
"ACIMA DE 90 DIAS")))))</f>
        <v>ACIMA DE 90 DIAS</v>
      </c>
      <c r="T707" s="9" t="str">
        <f>UPPER(TEXT(Tabela27271516583029313531213[[#This Row],[Data de Cadastro]],"MMMM"))</f>
        <v>OUTUBRO</v>
      </c>
      <c r="U707" s="9" t="str">
        <f>UPPER(TEXT(Tabela27271516583029313531213[[#This Row],[Data de Cadastro]],"AAAA"))</f>
        <v>2024</v>
      </c>
      <c r="V707" s="9" t="str">
        <f>UPPER(TEXT(Tabela27271516583029313531213[[#This Row],[Data Última Compra]],"MMM/AAA"))</f>
        <v>-</v>
      </c>
    </row>
    <row r="708" spans="1:22" x14ac:dyDescent="0.25">
      <c r="A708" s="3">
        <f t="shared" si="33"/>
        <v>2</v>
      </c>
      <c r="B708" s="3" t="s">
        <v>3972</v>
      </c>
      <c r="C708" s="12" t="s">
        <v>2849</v>
      </c>
      <c r="D708" s="12">
        <v>1243684</v>
      </c>
      <c r="E708" s="12" t="s">
        <v>1335</v>
      </c>
      <c r="F708" s="12" t="s">
        <v>17</v>
      </c>
      <c r="G708" s="12" t="s">
        <v>18</v>
      </c>
      <c r="H708" s="12" t="s">
        <v>3569</v>
      </c>
      <c r="I708" s="13" t="s">
        <v>1336</v>
      </c>
      <c r="J708" s="4" t="s">
        <v>24</v>
      </c>
      <c r="K708" s="28" t="s">
        <v>25</v>
      </c>
      <c r="L708" s="28">
        <v>9</v>
      </c>
      <c r="M708" s="12">
        <v>2</v>
      </c>
      <c r="N708" s="14">
        <v>45587</v>
      </c>
      <c r="O708" s="10">
        <v>45860</v>
      </c>
      <c r="P708" s="6">
        <f t="shared" ca="1" si="34"/>
        <v>45876</v>
      </c>
      <c r="Q708" s="7" t="str">
        <f t="shared" ca="1" si="35"/>
        <v>Menos de um ano</v>
      </c>
      <c r="R708" s="9">
        <f ca="1">IFERROR(_xlfn.DAYS(Tabela27271516583029313531213[[#This Row],[DIA HOJE]],Tabela27271516583029313531213[[#This Row],[Data Última Compra]]),"0")</f>
        <v>16</v>
      </c>
      <c r="S708" s="8" t="str">
        <f>IF(OR(J708="-",J708=0),"NUNCA COMPROU",
IF(AND(J708&gt;=1,J708&lt;=30),"&lt;=30 DIAS",
IF(AND(J708&gt;=1,J708&lt;=45),"45 DIAS",
IF(AND(J708&gt;=1,J708&lt;=60),"60 DIAS",
IF(AND(J708&gt;=1,J708&lt;=90),"90 DIAS",
"ACIMA DE 90 DIAS")))))</f>
        <v>ACIMA DE 90 DIAS</v>
      </c>
      <c r="T708" s="9" t="str">
        <f>UPPER(TEXT(Tabela27271516583029313531213[[#This Row],[Data de Cadastro]],"MMMM"))</f>
        <v>OUTUBRO</v>
      </c>
      <c r="U708" s="9" t="str">
        <f>UPPER(TEXT(Tabela27271516583029313531213[[#This Row],[Data de Cadastro]],"AAAA"))</f>
        <v>2024</v>
      </c>
      <c r="V708" s="9" t="str">
        <f>UPPER(TEXT(Tabela27271516583029313531213[[#This Row],[Data Última Compra]],"MMM/AAA"))</f>
        <v>JUL/2025</v>
      </c>
    </row>
    <row r="709" spans="1:22" x14ac:dyDescent="0.25">
      <c r="A709" s="3">
        <f t="shared" si="33"/>
        <v>0</v>
      </c>
      <c r="B709" s="3" t="s">
        <v>3972</v>
      </c>
      <c r="C709" s="12" t="s">
        <v>2847</v>
      </c>
      <c r="D709" s="12">
        <v>1243687</v>
      </c>
      <c r="E709" s="12" t="s">
        <v>1337</v>
      </c>
      <c r="F709" s="12" t="s">
        <v>17</v>
      </c>
      <c r="G709" s="12" t="s">
        <v>18</v>
      </c>
      <c r="H709" s="12" t="s">
        <v>3570</v>
      </c>
      <c r="I709" s="13" t="s">
        <v>1338</v>
      </c>
      <c r="J709" s="12" t="s">
        <v>40</v>
      </c>
      <c r="K709" s="28" t="s">
        <v>46</v>
      </c>
      <c r="L709" s="28">
        <v>97</v>
      </c>
      <c r="M709" s="12">
        <v>0</v>
      </c>
      <c r="N709" s="14">
        <v>45587</v>
      </c>
      <c r="O709" s="10">
        <v>45772</v>
      </c>
      <c r="P709" s="6">
        <f t="shared" ca="1" si="34"/>
        <v>45876</v>
      </c>
      <c r="Q709" s="7" t="str">
        <f t="shared" ca="1" si="35"/>
        <v>Menos de um ano</v>
      </c>
      <c r="R709" s="9">
        <f ca="1">IFERROR(_xlfn.DAYS(Tabela27271516583029313531213[[#This Row],[DIA HOJE]],Tabela27271516583029313531213[[#This Row],[Data Última Compra]]),"0")</f>
        <v>104</v>
      </c>
      <c r="S709" s="8" t="str">
        <f>IF(OR(J709="-",J709=0),"NUNCA COMPROU",
IF(AND(J709&gt;=1,J709&lt;=30),"&lt;=30 DIAS",
IF(AND(J709&gt;=1,J709&lt;=45),"45 DIAS",
IF(AND(J709&gt;=1,J709&lt;=60),"60 DIAS",
IF(AND(J709&gt;=1,J709&lt;=90),"90 DIAS",
"ACIMA DE 90 DIAS")))))</f>
        <v>ACIMA DE 90 DIAS</v>
      </c>
      <c r="T709" s="9" t="str">
        <f>UPPER(TEXT(Tabela27271516583029313531213[[#This Row],[Data de Cadastro]],"MMMM"))</f>
        <v>OUTUBRO</v>
      </c>
      <c r="U709" s="9" t="str">
        <f>UPPER(TEXT(Tabela27271516583029313531213[[#This Row],[Data de Cadastro]],"AAAA"))</f>
        <v>2024</v>
      </c>
      <c r="V709" s="9" t="str">
        <f>UPPER(TEXT(Tabela27271516583029313531213[[#This Row],[Data Última Compra]],"MMM/AAA"))</f>
        <v>ABR/2025</v>
      </c>
    </row>
    <row r="710" spans="1:22" x14ac:dyDescent="0.25">
      <c r="A710" s="3">
        <f t="shared" si="33"/>
        <v>0</v>
      </c>
      <c r="B710" s="3" t="s">
        <v>3972</v>
      </c>
      <c r="C710" s="12" t="s">
        <v>2847</v>
      </c>
      <c r="D710" s="12">
        <v>1244567</v>
      </c>
      <c r="E710" s="12" t="s">
        <v>1339</v>
      </c>
      <c r="F710" s="12" t="s">
        <v>17</v>
      </c>
      <c r="G710" s="12" t="s">
        <v>18</v>
      </c>
      <c r="H710" s="12" t="s">
        <v>3571</v>
      </c>
      <c r="I710" s="13" t="s">
        <v>1340</v>
      </c>
      <c r="J710" s="12" t="s">
        <v>314</v>
      </c>
      <c r="K710" s="28" t="s">
        <v>73</v>
      </c>
      <c r="L710" s="28">
        <v>279</v>
      </c>
      <c r="M710" s="12">
        <v>0</v>
      </c>
      <c r="N710" s="14">
        <v>45588</v>
      </c>
      <c r="O710" s="10">
        <v>45590</v>
      </c>
      <c r="P710" s="6">
        <f t="shared" ca="1" si="34"/>
        <v>45876</v>
      </c>
      <c r="Q710" s="7" t="str">
        <f t="shared" ca="1" si="35"/>
        <v>Menos de um ano</v>
      </c>
      <c r="R710" s="9">
        <f ca="1">IFERROR(_xlfn.DAYS(Tabela27271516583029313531213[[#This Row],[DIA HOJE]],Tabela27271516583029313531213[[#This Row],[Data Última Compra]]),"0")</f>
        <v>286</v>
      </c>
      <c r="S710" s="8" t="str">
        <f>IF(OR(J710="-",J710=0),"NUNCA COMPROU",
IF(AND(J710&gt;=1,J710&lt;=30),"&lt;=30 DIAS",
IF(AND(J710&gt;=1,J710&lt;=45),"45 DIAS",
IF(AND(J710&gt;=1,J710&lt;=60),"60 DIAS",
IF(AND(J710&gt;=1,J710&lt;=90),"90 DIAS",
"ACIMA DE 90 DIAS")))))</f>
        <v>ACIMA DE 90 DIAS</v>
      </c>
      <c r="T710" s="9" t="str">
        <f>UPPER(TEXT(Tabela27271516583029313531213[[#This Row],[Data de Cadastro]],"MMMM"))</f>
        <v>OUTUBRO</v>
      </c>
      <c r="U710" s="9" t="str">
        <f>UPPER(TEXT(Tabela27271516583029313531213[[#This Row],[Data de Cadastro]],"AAAA"))</f>
        <v>2024</v>
      </c>
      <c r="V710" s="9" t="str">
        <f>UPPER(TEXT(Tabela27271516583029313531213[[#This Row],[Data Última Compra]],"MMM/AAA"))</f>
        <v>OUT/2024</v>
      </c>
    </row>
    <row r="711" spans="1:22" x14ac:dyDescent="0.25">
      <c r="A711" s="3">
        <f t="shared" si="33"/>
        <v>0</v>
      </c>
      <c r="B711" s="3" t="s">
        <v>3972</v>
      </c>
      <c r="C711" s="12" t="s">
        <v>2847</v>
      </c>
      <c r="D711" s="12">
        <v>1244569</v>
      </c>
      <c r="E711" s="12" t="s">
        <v>1341</v>
      </c>
      <c r="F711" s="12" t="s">
        <v>17</v>
      </c>
      <c r="G711" s="12" t="s">
        <v>18</v>
      </c>
      <c r="H711" s="12" t="s">
        <v>3572</v>
      </c>
      <c r="I711" s="13" t="s">
        <v>1340</v>
      </c>
      <c r="J711" s="12" t="s">
        <v>314</v>
      </c>
      <c r="K711" s="28" t="s">
        <v>73</v>
      </c>
      <c r="L711" s="28">
        <v>279</v>
      </c>
      <c r="M711" s="12">
        <v>0</v>
      </c>
      <c r="N711" s="14">
        <v>45588</v>
      </c>
      <c r="O711" s="11">
        <v>45590</v>
      </c>
      <c r="P711" s="6">
        <f t="shared" ca="1" si="34"/>
        <v>45876</v>
      </c>
      <c r="Q711" s="7" t="str">
        <f t="shared" ca="1" si="35"/>
        <v>Menos de um ano</v>
      </c>
      <c r="R711" s="9">
        <f ca="1">IFERROR(_xlfn.DAYS(Tabela27271516583029313531213[[#This Row],[DIA HOJE]],Tabela27271516583029313531213[[#This Row],[Data Última Compra]]),"0")</f>
        <v>286</v>
      </c>
      <c r="S711" s="8" t="str">
        <f>IF(OR(J711="-",J711=0),"NUNCA COMPROU",
IF(AND(J711&gt;=1,J711&lt;=30),"&lt;=30 DIAS",
IF(AND(J711&gt;=1,J711&lt;=45),"45 DIAS",
IF(AND(J711&gt;=1,J711&lt;=60),"60 DIAS",
IF(AND(J711&gt;=1,J711&lt;=90),"90 DIAS",
"ACIMA DE 90 DIAS")))))</f>
        <v>ACIMA DE 90 DIAS</v>
      </c>
      <c r="T711" s="9" t="str">
        <f>UPPER(TEXT(Tabela27271516583029313531213[[#This Row],[Data de Cadastro]],"MMMM"))</f>
        <v>OUTUBRO</v>
      </c>
      <c r="U711" s="9" t="str">
        <f>UPPER(TEXT(Tabela27271516583029313531213[[#This Row],[Data de Cadastro]],"AAAA"))</f>
        <v>2024</v>
      </c>
      <c r="V711" s="9" t="str">
        <f>UPPER(TEXT(Tabela27271516583029313531213[[#This Row],[Data Última Compra]],"MMM/AAA"))</f>
        <v>OUT/2024</v>
      </c>
    </row>
    <row r="712" spans="1:22" x14ac:dyDescent="0.25">
      <c r="A712" s="3">
        <f t="shared" si="33"/>
        <v>0</v>
      </c>
      <c r="B712" s="3" t="s">
        <v>3972</v>
      </c>
      <c r="C712" s="12" t="s">
        <v>2847</v>
      </c>
      <c r="D712" s="12">
        <v>1244570</v>
      </c>
      <c r="E712" s="12" t="s">
        <v>1342</v>
      </c>
      <c r="F712" s="12" t="s">
        <v>17</v>
      </c>
      <c r="G712" s="12" t="s">
        <v>18</v>
      </c>
      <c r="H712" s="12" t="s">
        <v>3573</v>
      </c>
      <c r="I712" s="13" t="s">
        <v>1343</v>
      </c>
      <c r="J712" s="12" t="s">
        <v>314</v>
      </c>
      <c r="K712" s="28" t="s">
        <v>73</v>
      </c>
      <c r="L712" s="28">
        <v>279</v>
      </c>
      <c r="M712" s="12">
        <v>0</v>
      </c>
      <c r="N712" s="14">
        <v>45588</v>
      </c>
      <c r="O712" s="10">
        <v>45590</v>
      </c>
      <c r="P712" s="6">
        <f t="shared" ca="1" si="34"/>
        <v>45876</v>
      </c>
      <c r="Q712" s="7" t="str">
        <f t="shared" ca="1" si="35"/>
        <v>Menos de um ano</v>
      </c>
      <c r="R712" s="9">
        <f ca="1">IFERROR(_xlfn.DAYS(Tabela27271516583029313531213[[#This Row],[DIA HOJE]],Tabela27271516583029313531213[[#This Row],[Data Última Compra]]),"0")</f>
        <v>286</v>
      </c>
      <c r="S712" s="8" t="str">
        <f>IF(OR(J712="-",J712=0),"NUNCA COMPROU",
IF(AND(J712&gt;=1,J712&lt;=30),"&lt;=30 DIAS",
IF(AND(J712&gt;=1,J712&lt;=45),"45 DIAS",
IF(AND(J712&gt;=1,J712&lt;=60),"60 DIAS",
IF(AND(J712&gt;=1,J712&lt;=90),"90 DIAS",
"ACIMA DE 90 DIAS")))))</f>
        <v>ACIMA DE 90 DIAS</v>
      </c>
      <c r="T712" s="9" t="str">
        <f>UPPER(TEXT(Tabela27271516583029313531213[[#This Row],[Data de Cadastro]],"MMMM"))</f>
        <v>OUTUBRO</v>
      </c>
      <c r="U712" s="9" t="str">
        <f>UPPER(TEXT(Tabela27271516583029313531213[[#This Row],[Data de Cadastro]],"AAAA"))</f>
        <v>2024</v>
      </c>
      <c r="V712" s="9" t="str">
        <f>UPPER(TEXT(Tabela27271516583029313531213[[#This Row],[Data Última Compra]],"MMM/AAA"))</f>
        <v>OUT/2024</v>
      </c>
    </row>
    <row r="713" spans="1:22" x14ac:dyDescent="0.25">
      <c r="A713" s="3" t="str">
        <f t="shared" si="33"/>
        <v>&gt;=3</v>
      </c>
      <c r="B713" s="3" t="s">
        <v>3972</v>
      </c>
      <c r="C713" s="12" t="s">
        <v>2849</v>
      </c>
      <c r="D713" s="12">
        <v>1246543</v>
      </c>
      <c r="E713" s="12" t="s">
        <v>1344</v>
      </c>
      <c r="F713" s="12" t="s">
        <v>17</v>
      </c>
      <c r="G713" s="12" t="s">
        <v>18</v>
      </c>
      <c r="H713" s="12" t="s">
        <v>3574</v>
      </c>
      <c r="I713" s="13" t="s">
        <v>1345</v>
      </c>
      <c r="J713" s="4" t="s">
        <v>30</v>
      </c>
      <c r="K713" s="28" t="s">
        <v>21</v>
      </c>
      <c r="L713" s="28">
        <v>9</v>
      </c>
      <c r="M713" s="12">
        <v>5</v>
      </c>
      <c r="N713" s="14">
        <v>45590</v>
      </c>
      <c r="O713" s="10">
        <v>45860</v>
      </c>
      <c r="P713" s="6">
        <f t="shared" ca="1" si="34"/>
        <v>45876</v>
      </c>
      <c r="Q713" s="7" t="str">
        <f t="shared" ca="1" si="35"/>
        <v>Menos de um ano</v>
      </c>
      <c r="R713" s="9">
        <f ca="1">IFERROR(_xlfn.DAYS(Tabela27271516583029313531213[[#This Row],[DIA HOJE]],Tabela27271516583029313531213[[#This Row],[Data Última Compra]]),"0")</f>
        <v>16</v>
      </c>
      <c r="S713" s="8" t="str">
        <f>IF(OR(J713="-",J713=0),"NUNCA COMPROU",
IF(AND(J713&gt;=1,J713&lt;=30),"&lt;=30 DIAS",
IF(AND(J713&gt;=1,J713&lt;=45),"45 DIAS",
IF(AND(J713&gt;=1,J713&lt;=60),"60 DIAS",
IF(AND(J713&gt;=1,J713&lt;=90),"90 DIAS",
"ACIMA DE 90 DIAS")))))</f>
        <v>ACIMA DE 90 DIAS</v>
      </c>
      <c r="T713" s="9" t="str">
        <f>UPPER(TEXT(Tabela27271516583029313531213[[#This Row],[Data de Cadastro]],"MMMM"))</f>
        <v>OUTUBRO</v>
      </c>
      <c r="U713" s="9" t="str">
        <f>UPPER(TEXT(Tabela27271516583029313531213[[#This Row],[Data de Cadastro]],"AAAA"))</f>
        <v>2024</v>
      </c>
      <c r="V713" s="9" t="str">
        <f>UPPER(TEXT(Tabela27271516583029313531213[[#This Row],[Data Última Compra]],"MMM/AAA"))</f>
        <v>JUL/2025</v>
      </c>
    </row>
    <row r="714" spans="1:22" x14ac:dyDescent="0.25">
      <c r="A714" s="3">
        <f t="shared" si="33"/>
        <v>1</v>
      </c>
      <c r="B714" s="3" t="s">
        <v>3972</v>
      </c>
      <c r="C714" s="12" t="s">
        <v>2853</v>
      </c>
      <c r="D714" s="12">
        <v>1251737</v>
      </c>
      <c r="E714" s="12" t="s">
        <v>1346</v>
      </c>
      <c r="F714" s="12" t="s">
        <v>17</v>
      </c>
      <c r="G714" s="12" t="s">
        <v>18</v>
      </c>
      <c r="H714" s="12" t="s">
        <v>3575</v>
      </c>
      <c r="I714" s="13" t="s">
        <v>455</v>
      </c>
      <c r="J714" s="12" t="s">
        <v>30</v>
      </c>
      <c r="K714" s="28" t="s">
        <v>31</v>
      </c>
      <c r="L714" s="28">
        <v>62</v>
      </c>
      <c r="M714" s="12">
        <v>1</v>
      </c>
      <c r="N714" s="14">
        <v>45594</v>
      </c>
      <c r="O714" s="11">
        <v>45807</v>
      </c>
      <c r="P714" s="6">
        <f t="shared" ca="1" si="34"/>
        <v>45876</v>
      </c>
      <c r="Q714" s="7" t="str">
        <f t="shared" ca="1" si="35"/>
        <v>Menos de um ano</v>
      </c>
      <c r="R714" s="9">
        <f ca="1">IFERROR(_xlfn.DAYS(Tabela27271516583029313531213[[#This Row],[DIA HOJE]],Tabela27271516583029313531213[[#This Row],[Data Última Compra]]),"0")</f>
        <v>69</v>
      </c>
      <c r="S714" s="8" t="str">
        <f>IF(OR(J714="-",J714=0),"NUNCA COMPROU",
IF(AND(J714&gt;=1,J714&lt;=30),"&lt;=30 DIAS",
IF(AND(J714&gt;=1,J714&lt;=45),"45 DIAS",
IF(AND(J714&gt;=1,J714&lt;=60),"60 DIAS",
IF(AND(J714&gt;=1,J714&lt;=90),"90 DIAS",
"ACIMA DE 90 DIAS")))))</f>
        <v>ACIMA DE 90 DIAS</v>
      </c>
      <c r="T714" s="9" t="str">
        <f>UPPER(TEXT(Tabela27271516583029313531213[[#This Row],[Data de Cadastro]],"MMMM"))</f>
        <v>OUTUBRO</v>
      </c>
      <c r="U714" s="9" t="str">
        <f>UPPER(TEXT(Tabela27271516583029313531213[[#This Row],[Data de Cadastro]],"AAAA"))</f>
        <v>2024</v>
      </c>
      <c r="V714" s="9" t="str">
        <f>UPPER(TEXT(Tabela27271516583029313531213[[#This Row],[Data Última Compra]],"MMM/AAA"))</f>
        <v>MAI/2025</v>
      </c>
    </row>
    <row r="715" spans="1:22" x14ac:dyDescent="0.25">
      <c r="A715" s="3">
        <f t="shared" si="33"/>
        <v>2</v>
      </c>
      <c r="B715" s="3" t="s">
        <v>3972</v>
      </c>
      <c r="C715" s="12" t="s">
        <v>2849</v>
      </c>
      <c r="D715" s="12">
        <v>1251787</v>
      </c>
      <c r="E715" s="12" t="s">
        <v>1347</v>
      </c>
      <c r="F715" s="12" t="s">
        <v>17</v>
      </c>
      <c r="G715" s="12" t="s">
        <v>18</v>
      </c>
      <c r="H715" s="12" t="s">
        <v>3576</v>
      </c>
      <c r="I715" s="13" t="s">
        <v>1348</v>
      </c>
      <c r="J715" s="12" t="s">
        <v>314</v>
      </c>
      <c r="K715" s="28" t="s">
        <v>73</v>
      </c>
      <c r="L715" s="28">
        <v>21</v>
      </c>
      <c r="M715" s="12">
        <v>2</v>
      </c>
      <c r="N715" s="14">
        <v>45594</v>
      </c>
      <c r="O715" s="11">
        <v>45848</v>
      </c>
      <c r="P715" s="6">
        <f t="shared" ca="1" si="34"/>
        <v>45876</v>
      </c>
      <c r="Q715" s="7" t="str">
        <f t="shared" ca="1" si="35"/>
        <v>Menos de um ano</v>
      </c>
      <c r="R715" s="9">
        <f ca="1">IFERROR(_xlfn.DAYS(Tabela27271516583029313531213[[#This Row],[DIA HOJE]],Tabela27271516583029313531213[[#This Row],[Data Última Compra]]),"0")</f>
        <v>28</v>
      </c>
      <c r="S715" s="8" t="str">
        <f>IF(OR(J715="-",J715=0),"NUNCA COMPROU",
IF(AND(J715&gt;=1,J715&lt;=30),"&lt;=30 DIAS",
IF(AND(J715&gt;=1,J715&lt;=45),"45 DIAS",
IF(AND(J715&gt;=1,J715&lt;=60),"60 DIAS",
IF(AND(J715&gt;=1,J715&lt;=90),"90 DIAS",
"ACIMA DE 90 DIAS")))))</f>
        <v>ACIMA DE 90 DIAS</v>
      </c>
      <c r="T715" s="9" t="str">
        <f>UPPER(TEXT(Tabela27271516583029313531213[[#This Row],[Data de Cadastro]],"MMMM"))</f>
        <v>OUTUBRO</v>
      </c>
      <c r="U715" s="9" t="str">
        <f>UPPER(TEXT(Tabela27271516583029313531213[[#This Row],[Data de Cadastro]],"AAAA"))</f>
        <v>2024</v>
      </c>
      <c r="V715" s="9" t="str">
        <f>UPPER(TEXT(Tabela27271516583029313531213[[#This Row],[Data Última Compra]],"MMM/AAA"))</f>
        <v>JUL/2025</v>
      </c>
    </row>
    <row r="716" spans="1:22" x14ac:dyDescent="0.25">
      <c r="A716" s="3">
        <f t="shared" si="33"/>
        <v>0</v>
      </c>
      <c r="B716" s="3" t="s">
        <v>3972</v>
      </c>
      <c r="C716" s="12" t="s">
        <v>2847</v>
      </c>
      <c r="D716" s="12">
        <v>1251789</v>
      </c>
      <c r="E716" s="12" t="s">
        <v>1349</v>
      </c>
      <c r="F716" s="12" t="s">
        <v>17</v>
      </c>
      <c r="G716" s="12" t="s">
        <v>18</v>
      </c>
      <c r="H716" s="12" t="s">
        <v>3577</v>
      </c>
      <c r="I716" s="13" t="s">
        <v>1350</v>
      </c>
      <c r="J716" s="12" t="s">
        <v>314</v>
      </c>
      <c r="K716" s="28" t="s">
        <v>25</v>
      </c>
      <c r="L716" s="28">
        <v>105</v>
      </c>
      <c r="M716" s="12">
        <v>0</v>
      </c>
      <c r="N716" s="14">
        <v>45594</v>
      </c>
      <c r="O716" s="10">
        <v>45764</v>
      </c>
      <c r="P716" s="6">
        <f t="shared" ca="1" si="34"/>
        <v>45876</v>
      </c>
      <c r="Q716" s="7" t="str">
        <f t="shared" ca="1" si="35"/>
        <v>Menos de um ano</v>
      </c>
      <c r="R716" s="9">
        <f ca="1">IFERROR(_xlfn.DAYS(Tabela27271516583029313531213[[#This Row],[DIA HOJE]],Tabela27271516583029313531213[[#This Row],[Data Última Compra]]),"0")</f>
        <v>112</v>
      </c>
      <c r="S716" s="8" t="str">
        <f>IF(OR(J716="-",J716=0),"NUNCA COMPROU",
IF(AND(J716&gt;=1,J716&lt;=30),"&lt;=30 DIAS",
IF(AND(J716&gt;=1,J716&lt;=45),"45 DIAS",
IF(AND(J716&gt;=1,J716&lt;=60),"60 DIAS",
IF(AND(J716&gt;=1,J716&lt;=90),"90 DIAS",
"ACIMA DE 90 DIAS")))))</f>
        <v>ACIMA DE 90 DIAS</v>
      </c>
      <c r="T716" s="9" t="str">
        <f>UPPER(TEXT(Tabela27271516583029313531213[[#This Row],[Data de Cadastro]],"MMMM"))</f>
        <v>OUTUBRO</v>
      </c>
      <c r="U716" s="9" t="str">
        <f>UPPER(TEXT(Tabela27271516583029313531213[[#This Row],[Data de Cadastro]],"AAAA"))</f>
        <v>2024</v>
      </c>
      <c r="V716" s="9" t="str">
        <f>UPPER(TEXT(Tabela27271516583029313531213[[#This Row],[Data Última Compra]],"MMM/AAA"))</f>
        <v>ABR/2025</v>
      </c>
    </row>
    <row r="717" spans="1:22" x14ac:dyDescent="0.25">
      <c r="A717" s="3" t="str">
        <f t="shared" si="33"/>
        <v>&gt;=3</v>
      </c>
      <c r="B717" s="3" t="s">
        <v>3972</v>
      </c>
      <c r="C717" s="12" t="s">
        <v>2849</v>
      </c>
      <c r="D717" s="12">
        <v>1251800</v>
      </c>
      <c r="E717" s="12" t="s">
        <v>1351</v>
      </c>
      <c r="F717" s="12" t="s">
        <v>17</v>
      </c>
      <c r="G717" s="12" t="s">
        <v>18</v>
      </c>
      <c r="H717" s="12" t="s">
        <v>3578</v>
      </c>
      <c r="I717" s="13" t="s">
        <v>1352</v>
      </c>
      <c r="J717" s="12" t="s">
        <v>20</v>
      </c>
      <c r="K717" s="28" t="s">
        <v>21</v>
      </c>
      <c r="L717" s="28">
        <v>9</v>
      </c>
      <c r="M717" s="12">
        <v>3</v>
      </c>
      <c r="N717" s="14">
        <v>45594</v>
      </c>
      <c r="O717" s="11">
        <v>45860</v>
      </c>
      <c r="P717" s="6">
        <f t="shared" ca="1" si="34"/>
        <v>45876</v>
      </c>
      <c r="Q717" s="7" t="str">
        <f t="shared" ca="1" si="35"/>
        <v>Menos de um ano</v>
      </c>
      <c r="R717" s="9">
        <f ca="1">IFERROR(_xlfn.DAYS(Tabela27271516583029313531213[[#This Row],[DIA HOJE]],Tabela27271516583029313531213[[#This Row],[Data Última Compra]]),"0")</f>
        <v>16</v>
      </c>
      <c r="S717" s="8" t="str">
        <f>IF(OR(J717="-",J717=0),"NUNCA COMPROU",
IF(AND(J717&gt;=1,J717&lt;=30),"&lt;=30 DIAS",
IF(AND(J717&gt;=1,J717&lt;=45),"45 DIAS",
IF(AND(J717&gt;=1,J717&lt;=60),"60 DIAS",
IF(AND(J717&gt;=1,J717&lt;=90),"90 DIAS",
"ACIMA DE 90 DIAS")))))</f>
        <v>ACIMA DE 90 DIAS</v>
      </c>
      <c r="T717" s="9" t="str">
        <f>UPPER(TEXT(Tabela27271516583029313531213[[#This Row],[Data de Cadastro]],"MMMM"))</f>
        <v>OUTUBRO</v>
      </c>
      <c r="U717" s="9" t="str">
        <f>UPPER(TEXT(Tabela27271516583029313531213[[#This Row],[Data de Cadastro]],"AAAA"))</f>
        <v>2024</v>
      </c>
      <c r="V717" s="9" t="str">
        <f>UPPER(TEXT(Tabela27271516583029313531213[[#This Row],[Data Última Compra]],"MMM/AAA"))</f>
        <v>JUL/2025</v>
      </c>
    </row>
    <row r="718" spans="1:22" x14ac:dyDescent="0.25">
      <c r="A718" s="3">
        <f t="shared" si="33"/>
        <v>0</v>
      </c>
      <c r="B718" s="3" t="s">
        <v>3972</v>
      </c>
      <c r="C718" s="12" t="s">
        <v>2847</v>
      </c>
      <c r="D718" s="12">
        <v>1252637</v>
      </c>
      <c r="E718" s="12" t="s">
        <v>1353</v>
      </c>
      <c r="F718" s="12" t="s">
        <v>17</v>
      </c>
      <c r="G718" s="12" t="s">
        <v>18</v>
      </c>
      <c r="H718" s="12" t="s">
        <v>3579</v>
      </c>
      <c r="I718" s="13" t="s">
        <v>1354</v>
      </c>
      <c r="J718" s="12" t="s">
        <v>40</v>
      </c>
      <c r="K718" s="28" t="s">
        <v>31</v>
      </c>
      <c r="L718" s="28">
        <v>174</v>
      </c>
      <c r="M718" s="12">
        <v>0</v>
      </c>
      <c r="N718" s="14">
        <v>45595</v>
      </c>
      <c r="O718" s="11">
        <v>45695</v>
      </c>
      <c r="P718" s="6">
        <f t="shared" ca="1" si="34"/>
        <v>45876</v>
      </c>
      <c r="Q718" s="7" t="str">
        <f t="shared" ca="1" si="35"/>
        <v>Menos de um ano</v>
      </c>
      <c r="R718" s="9">
        <f ca="1">IFERROR(_xlfn.DAYS(Tabela27271516583029313531213[[#This Row],[DIA HOJE]],Tabela27271516583029313531213[[#This Row],[Data Última Compra]]),"0")</f>
        <v>181</v>
      </c>
      <c r="S718" s="8" t="str">
        <f>IF(OR(J718="-",J718=0),"NUNCA COMPROU",
IF(AND(J718&gt;=1,J718&lt;=30),"&lt;=30 DIAS",
IF(AND(J718&gt;=1,J718&lt;=45),"45 DIAS",
IF(AND(J718&gt;=1,J718&lt;=60),"60 DIAS",
IF(AND(J718&gt;=1,J718&lt;=90),"90 DIAS",
"ACIMA DE 90 DIAS")))))</f>
        <v>ACIMA DE 90 DIAS</v>
      </c>
      <c r="T718" s="9" t="str">
        <f>UPPER(TEXT(Tabela27271516583029313531213[[#This Row],[Data de Cadastro]],"MMMM"))</f>
        <v>OUTUBRO</v>
      </c>
      <c r="U718" s="9" t="str">
        <f>UPPER(TEXT(Tabela27271516583029313531213[[#This Row],[Data de Cadastro]],"AAAA"))</f>
        <v>2024</v>
      </c>
      <c r="V718" s="9" t="str">
        <f>UPPER(TEXT(Tabela27271516583029313531213[[#This Row],[Data Última Compra]],"MMM/AAA"))</f>
        <v>FEV/2025</v>
      </c>
    </row>
    <row r="719" spans="1:22" x14ac:dyDescent="0.25">
      <c r="A719" s="3" t="str">
        <f t="shared" si="33"/>
        <v>&gt;=3</v>
      </c>
      <c r="B719" s="3" t="s">
        <v>3972</v>
      </c>
      <c r="C719" s="12" t="s">
        <v>2853</v>
      </c>
      <c r="D719" s="12">
        <v>1252650</v>
      </c>
      <c r="E719" s="12" t="s">
        <v>1355</v>
      </c>
      <c r="F719" s="12" t="s">
        <v>17</v>
      </c>
      <c r="G719" s="12" t="s">
        <v>18</v>
      </c>
      <c r="H719" s="12" t="s">
        <v>3580</v>
      </c>
      <c r="I719" s="13" t="s">
        <v>1356</v>
      </c>
      <c r="J719" s="12" t="s">
        <v>67</v>
      </c>
      <c r="K719" s="28" t="s">
        <v>59</v>
      </c>
      <c r="L719" s="28">
        <v>85</v>
      </c>
      <c r="M719" s="12">
        <v>3</v>
      </c>
      <c r="N719" s="14">
        <v>45595</v>
      </c>
      <c r="O719" s="11">
        <v>45784</v>
      </c>
      <c r="P719" s="6">
        <f t="shared" ca="1" si="34"/>
        <v>45876</v>
      </c>
      <c r="Q719" s="7" t="str">
        <f t="shared" ca="1" si="35"/>
        <v>Menos de um ano</v>
      </c>
      <c r="R719" s="9">
        <f ca="1">IFERROR(_xlfn.DAYS(Tabela27271516583029313531213[[#This Row],[DIA HOJE]],Tabela27271516583029313531213[[#This Row],[Data Última Compra]]),"0")</f>
        <v>92</v>
      </c>
      <c r="S719" s="8" t="str">
        <f>IF(OR(J719="-",J719=0),"NUNCA COMPROU",
IF(AND(J719&gt;=1,J719&lt;=30),"&lt;=30 DIAS",
IF(AND(J719&gt;=1,J719&lt;=45),"45 DIAS",
IF(AND(J719&gt;=1,J719&lt;=60),"60 DIAS",
IF(AND(J719&gt;=1,J719&lt;=90),"90 DIAS",
"ACIMA DE 90 DIAS")))))</f>
        <v>ACIMA DE 90 DIAS</v>
      </c>
      <c r="T719" s="9" t="str">
        <f>UPPER(TEXT(Tabela27271516583029313531213[[#This Row],[Data de Cadastro]],"MMMM"))</f>
        <v>OUTUBRO</v>
      </c>
      <c r="U719" s="9" t="str">
        <f>UPPER(TEXT(Tabela27271516583029313531213[[#This Row],[Data de Cadastro]],"AAAA"))</f>
        <v>2024</v>
      </c>
      <c r="V719" s="9" t="str">
        <f>UPPER(TEXT(Tabela27271516583029313531213[[#This Row],[Data Última Compra]],"MMM/AAA"))</f>
        <v>MAI/2025</v>
      </c>
    </row>
    <row r="720" spans="1:22" x14ac:dyDescent="0.25">
      <c r="A720" s="3">
        <f t="shared" si="33"/>
        <v>1</v>
      </c>
      <c r="B720" s="3" t="s">
        <v>3972</v>
      </c>
      <c r="C720" s="12" t="s">
        <v>2849</v>
      </c>
      <c r="D720" s="12">
        <v>1252673</v>
      </c>
      <c r="E720" s="12" t="s">
        <v>1357</v>
      </c>
      <c r="F720" s="12" t="s">
        <v>17</v>
      </c>
      <c r="G720" s="12" t="s">
        <v>18</v>
      </c>
      <c r="H720" s="12" t="s">
        <v>3581</v>
      </c>
      <c r="I720" s="13" t="s">
        <v>1358</v>
      </c>
      <c r="J720" s="12" t="s">
        <v>45</v>
      </c>
      <c r="K720" s="28" t="s">
        <v>46</v>
      </c>
      <c r="L720" s="28">
        <v>15</v>
      </c>
      <c r="M720" s="12">
        <v>1</v>
      </c>
      <c r="N720" s="14">
        <v>45595</v>
      </c>
      <c r="O720" s="11">
        <v>45854</v>
      </c>
      <c r="P720" s="6">
        <f t="shared" ca="1" si="34"/>
        <v>45876</v>
      </c>
      <c r="Q720" s="7" t="str">
        <f t="shared" ca="1" si="35"/>
        <v>Menos de um ano</v>
      </c>
      <c r="R720" s="9">
        <f ca="1">IFERROR(_xlfn.DAYS(Tabela27271516583029313531213[[#This Row],[DIA HOJE]],Tabela27271516583029313531213[[#This Row],[Data Última Compra]]),"0")</f>
        <v>22</v>
      </c>
      <c r="S720" s="8" t="str">
        <f>IF(OR(J720="-",J720=0),"NUNCA COMPROU",
IF(AND(J720&gt;=1,J720&lt;=30),"&lt;=30 DIAS",
IF(AND(J720&gt;=1,J720&lt;=45),"45 DIAS",
IF(AND(J720&gt;=1,J720&lt;=60),"60 DIAS",
IF(AND(J720&gt;=1,J720&lt;=90),"90 DIAS",
"ACIMA DE 90 DIAS")))))</f>
        <v>ACIMA DE 90 DIAS</v>
      </c>
      <c r="T720" s="9" t="str">
        <f>UPPER(TEXT(Tabela27271516583029313531213[[#This Row],[Data de Cadastro]],"MMMM"))</f>
        <v>OUTUBRO</v>
      </c>
      <c r="U720" s="9" t="str">
        <f>UPPER(TEXT(Tabela27271516583029313531213[[#This Row],[Data de Cadastro]],"AAAA"))</f>
        <v>2024</v>
      </c>
      <c r="V720" s="9" t="str">
        <f>UPPER(TEXT(Tabela27271516583029313531213[[#This Row],[Data Última Compra]],"MMM/AAA"))</f>
        <v>JUL/2025</v>
      </c>
    </row>
    <row r="721" spans="1:22" x14ac:dyDescent="0.25">
      <c r="A721" s="3">
        <f t="shared" si="33"/>
        <v>0</v>
      </c>
      <c r="B721" s="3" t="s">
        <v>3972</v>
      </c>
      <c r="C721" s="12" t="s">
        <v>2847</v>
      </c>
      <c r="D721" s="12">
        <v>1252675</v>
      </c>
      <c r="E721" s="12" t="s">
        <v>1359</v>
      </c>
      <c r="F721" s="12" t="s">
        <v>17</v>
      </c>
      <c r="G721" s="12" t="s">
        <v>18</v>
      </c>
      <c r="H721" s="12" t="s">
        <v>3582</v>
      </c>
      <c r="I721" s="13" t="s">
        <v>1360</v>
      </c>
      <c r="J721" s="12" t="s">
        <v>104</v>
      </c>
      <c r="K721" s="28" t="s">
        <v>25</v>
      </c>
      <c r="L721" s="28">
        <v>252</v>
      </c>
      <c r="M721" s="12">
        <v>0</v>
      </c>
      <c r="N721" s="14">
        <v>45595</v>
      </c>
      <c r="O721" s="11">
        <v>45617</v>
      </c>
      <c r="P721" s="6">
        <f t="shared" ca="1" si="34"/>
        <v>45876</v>
      </c>
      <c r="Q721" s="7" t="str">
        <f t="shared" ca="1" si="35"/>
        <v>Menos de um ano</v>
      </c>
      <c r="R721" s="9">
        <f ca="1">IFERROR(_xlfn.DAYS(Tabela27271516583029313531213[[#This Row],[DIA HOJE]],Tabela27271516583029313531213[[#This Row],[Data Última Compra]]),"0")</f>
        <v>259</v>
      </c>
      <c r="S721" s="8" t="str">
        <f>IF(OR(J721="-",J721=0),"NUNCA COMPROU",
IF(AND(J721&gt;=1,J721&lt;=30),"&lt;=30 DIAS",
IF(AND(J721&gt;=1,J721&lt;=45),"45 DIAS",
IF(AND(J721&gt;=1,J721&lt;=60),"60 DIAS",
IF(AND(J721&gt;=1,J721&lt;=90),"90 DIAS",
"ACIMA DE 90 DIAS")))))</f>
        <v>ACIMA DE 90 DIAS</v>
      </c>
      <c r="T721" s="9" t="str">
        <f>UPPER(TEXT(Tabela27271516583029313531213[[#This Row],[Data de Cadastro]],"MMMM"))</f>
        <v>OUTUBRO</v>
      </c>
      <c r="U721" s="9" t="str">
        <f>UPPER(TEXT(Tabela27271516583029313531213[[#This Row],[Data de Cadastro]],"AAAA"))</f>
        <v>2024</v>
      </c>
      <c r="V721" s="9" t="str">
        <f>UPPER(TEXT(Tabela27271516583029313531213[[#This Row],[Data Última Compra]],"MMM/AAA"))</f>
        <v>NOV/2024</v>
      </c>
    </row>
    <row r="722" spans="1:22" x14ac:dyDescent="0.25">
      <c r="A722" s="3">
        <f t="shared" si="33"/>
        <v>0</v>
      </c>
      <c r="B722" s="3" t="s">
        <v>3972</v>
      </c>
      <c r="C722" s="12" t="s">
        <v>2847</v>
      </c>
      <c r="D722" s="12">
        <v>1252719</v>
      </c>
      <c r="E722" s="12" t="s">
        <v>1361</v>
      </c>
      <c r="F722" s="12" t="s">
        <v>17</v>
      </c>
      <c r="G722" s="12" t="s">
        <v>18</v>
      </c>
      <c r="H722" s="12" t="s">
        <v>3583</v>
      </c>
      <c r="I722" s="13" t="s">
        <v>1362</v>
      </c>
      <c r="J722" s="12" t="s">
        <v>314</v>
      </c>
      <c r="K722" s="28" t="s">
        <v>25</v>
      </c>
      <c r="L722" s="28">
        <v>219</v>
      </c>
      <c r="M722" s="12">
        <v>0</v>
      </c>
      <c r="N722" s="14">
        <v>45595</v>
      </c>
      <c r="O722" s="11">
        <v>45650</v>
      </c>
      <c r="P722" s="6">
        <f t="shared" ca="1" si="34"/>
        <v>45876</v>
      </c>
      <c r="Q722" s="7" t="str">
        <f t="shared" ca="1" si="35"/>
        <v>Menos de um ano</v>
      </c>
      <c r="R722" s="9">
        <f ca="1">IFERROR(_xlfn.DAYS(Tabela27271516583029313531213[[#This Row],[DIA HOJE]],Tabela27271516583029313531213[[#This Row],[Data Última Compra]]),"0")</f>
        <v>226</v>
      </c>
      <c r="S722" s="8" t="str">
        <f>IF(OR(J722="-",J722=0),"NUNCA COMPROU",
IF(AND(J722&gt;=1,J722&lt;=30),"&lt;=30 DIAS",
IF(AND(J722&gt;=1,J722&lt;=45),"45 DIAS",
IF(AND(J722&gt;=1,J722&lt;=60),"60 DIAS",
IF(AND(J722&gt;=1,J722&lt;=90),"90 DIAS",
"ACIMA DE 90 DIAS")))))</f>
        <v>ACIMA DE 90 DIAS</v>
      </c>
      <c r="T722" s="9" t="str">
        <f>UPPER(TEXT(Tabela27271516583029313531213[[#This Row],[Data de Cadastro]],"MMMM"))</f>
        <v>OUTUBRO</v>
      </c>
      <c r="U722" s="9" t="str">
        <f>UPPER(TEXT(Tabela27271516583029313531213[[#This Row],[Data de Cadastro]],"AAAA"))</f>
        <v>2024</v>
      </c>
      <c r="V722" s="9" t="str">
        <f>UPPER(TEXT(Tabela27271516583029313531213[[#This Row],[Data Última Compra]],"MMM/AAA"))</f>
        <v>DEZ/2024</v>
      </c>
    </row>
    <row r="723" spans="1:22" x14ac:dyDescent="0.25">
      <c r="A723" s="3">
        <f t="shared" si="33"/>
        <v>0</v>
      </c>
      <c r="B723" s="3" t="s">
        <v>3972</v>
      </c>
      <c r="C723" s="12" t="s">
        <v>2847</v>
      </c>
      <c r="D723" s="12">
        <v>1253618</v>
      </c>
      <c r="E723" s="12" t="s">
        <v>1363</v>
      </c>
      <c r="F723" s="12" t="s">
        <v>17</v>
      </c>
      <c r="G723" s="12" t="s">
        <v>18</v>
      </c>
      <c r="H723" s="12" t="s">
        <v>3584</v>
      </c>
      <c r="I723" s="13" t="s">
        <v>1364</v>
      </c>
      <c r="J723" s="12" t="s">
        <v>291</v>
      </c>
      <c r="K723" s="28" t="s">
        <v>25</v>
      </c>
      <c r="L723" s="28">
        <v>155</v>
      </c>
      <c r="M723" s="12">
        <v>0</v>
      </c>
      <c r="N723" s="14">
        <v>45596</v>
      </c>
      <c r="O723" s="11">
        <v>45714</v>
      </c>
      <c r="P723" s="6">
        <f t="shared" ca="1" si="34"/>
        <v>45876</v>
      </c>
      <c r="Q723" s="7" t="str">
        <f t="shared" ca="1" si="35"/>
        <v>Menos de um ano</v>
      </c>
      <c r="R723" s="9">
        <f ca="1">IFERROR(_xlfn.DAYS(Tabela27271516583029313531213[[#This Row],[DIA HOJE]],Tabela27271516583029313531213[[#This Row],[Data Última Compra]]),"0")</f>
        <v>162</v>
      </c>
      <c r="S723" s="8" t="str">
        <f>IF(OR(J723="-",J723=0),"NUNCA COMPROU",
IF(AND(J723&gt;=1,J723&lt;=30),"&lt;=30 DIAS",
IF(AND(J723&gt;=1,J723&lt;=45),"45 DIAS",
IF(AND(J723&gt;=1,J723&lt;=60),"60 DIAS",
IF(AND(J723&gt;=1,J723&lt;=90),"90 DIAS",
"ACIMA DE 90 DIAS")))))</f>
        <v>ACIMA DE 90 DIAS</v>
      </c>
      <c r="T723" s="9" t="str">
        <f>UPPER(TEXT(Tabela27271516583029313531213[[#This Row],[Data de Cadastro]],"MMMM"))</f>
        <v>OUTUBRO</v>
      </c>
      <c r="U723" s="9" t="str">
        <f>UPPER(TEXT(Tabela27271516583029313531213[[#This Row],[Data de Cadastro]],"AAAA"))</f>
        <v>2024</v>
      </c>
      <c r="V723" s="9" t="str">
        <f>UPPER(TEXT(Tabela27271516583029313531213[[#This Row],[Data Última Compra]],"MMM/AAA"))</f>
        <v>FEV/2025</v>
      </c>
    </row>
    <row r="724" spans="1:22" x14ac:dyDescent="0.25">
      <c r="A724" s="3">
        <f t="shared" si="33"/>
        <v>0</v>
      </c>
      <c r="B724" s="3" t="s">
        <v>3972</v>
      </c>
      <c r="C724" s="12" t="s">
        <v>2847</v>
      </c>
      <c r="D724" s="12">
        <v>1254657</v>
      </c>
      <c r="E724" s="12" t="s">
        <v>1365</v>
      </c>
      <c r="F724" s="12" t="s">
        <v>17</v>
      </c>
      <c r="G724" s="12" t="s">
        <v>18</v>
      </c>
      <c r="H724" s="12" t="s">
        <v>3585</v>
      </c>
      <c r="I724" s="13" t="s">
        <v>1366</v>
      </c>
      <c r="J724" s="12" t="s">
        <v>58</v>
      </c>
      <c r="K724" s="28" t="s">
        <v>59</v>
      </c>
      <c r="L724" s="28">
        <v>198</v>
      </c>
      <c r="M724" s="12">
        <v>0</v>
      </c>
      <c r="N724" s="14">
        <v>45597</v>
      </c>
      <c r="O724" s="11">
        <v>45671</v>
      </c>
      <c r="P724" s="6">
        <f t="shared" ca="1" si="34"/>
        <v>45876</v>
      </c>
      <c r="Q724" s="7" t="str">
        <f t="shared" ca="1" si="35"/>
        <v>Menos de um ano</v>
      </c>
      <c r="R724" s="9">
        <f ca="1">IFERROR(_xlfn.DAYS(Tabela27271516583029313531213[[#This Row],[DIA HOJE]],Tabela27271516583029313531213[[#This Row],[Data Última Compra]]),"0")</f>
        <v>205</v>
      </c>
      <c r="S724" s="8" t="str">
        <f>IF(OR(J724="-",J724=0),"NUNCA COMPROU",
IF(AND(J724&gt;=1,J724&lt;=30),"&lt;=30 DIAS",
IF(AND(J724&gt;=1,J724&lt;=45),"45 DIAS",
IF(AND(J724&gt;=1,J724&lt;=60),"60 DIAS",
IF(AND(J724&gt;=1,J724&lt;=90),"90 DIAS",
"ACIMA DE 90 DIAS")))))</f>
        <v>ACIMA DE 90 DIAS</v>
      </c>
      <c r="T724" s="9" t="str">
        <f>UPPER(TEXT(Tabela27271516583029313531213[[#This Row],[Data de Cadastro]],"MMMM"))</f>
        <v>NOVEMBRO</v>
      </c>
      <c r="U724" s="9" t="str">
        <f>UPPER(TEXT(Tabela27271516583029313531213[[#This Row],[Data de Cadastro]],"AAAA"))</f>
        <v>2024</v>
      </c>
      <c r="V724" s="9" t="str">
        <f>UPPER(TEXT(Tabela27271516583029313531213[[#This Row],[Data Última Compra]],"MMM/AAA"))</f>
        <v>JAN/2025</v>
      </c>
    </row>
    <row r="725" spans="1:22" x14ac:dyDescent="0.25">
      <c r="A725" s="3">
        <f t="shared" si="33"/>
        <v>0</v>
      </c>
      <c r="B725" s="3" t="s">
        <v>3972</v>
      </c>
      <c r="C725" s="12" t="s">
        <v>2847</v>
      </c>
      <c r="D725" s="12">
        <v>1254659</v>
      </c>
      <c r="E725" s="12" t="s">
        <v>1367</v>
      </c>
      <c r="F725" s="12" t="s">
        <v>17</v>
      </c>
      <c r="G725" s="12" t="s">
        <v>18</v>
      </c>
      <c r="H725" s="12" t="s">
        <v>3586</v>
      </c>
      <c r="I725" s="13" t="s">
        <v>363</v>
      </c>
      <c r="J725" s="12" t="s">
        <v>67</v>
      </c>
      <c r="K725" s="28" t="s">
        <v>59</v>
      </c>
      <c r="L725" s="28">
        <v>97</v>
      </c>
      <c r="M725" s="12">
        <v>0</v>
      </c>
      <c r="N725" s="14">
        <v>45597</v>
      </c>
      <c r="O725" s="11">
        <v>45772</v>
      </c>
      <c r="P725" s="6">
        <f t="shared" ca="1" si="34"/>
        <v>45876</v>
      </c>
      <c r="Q725" s="7" t="str">
        <f t="shared" ca="1" si="35"/>
        <v>Menos de um ano</v>
      </c>
      <c r="R725" s="9">
        <f ca="1">IFERROR(_xlfn.DAYS(Tabela27271516583029313531213[[#This Row],[DIA HOJE]],Tabela27271516583029313531213[[#This Row],[Data Última Compra]]),"0")</f>
        <v>104</v>
      </c>
      <c r="S725" s="8" t="str">
        <f>IF(OR(J725="-",J725=0),"NUNCA COMPROU",
IF(AND(J725&gt;=1,J725&lt;=30),"&lt;=30 DIAS",
IF(AND(J725&gt;=1,J725&lt;=45),"45 DIAS",
IF(AND(J725&gt;=1,J725&lt;=60),"60 DIAS",
IF(AND(J725&gt;=1,J725&lt;=90),"90 DIAS",
"ACIMA DE 90 DIAS")))))</f>
        <v>ACIMA DE 90 DIAS</v>
      </c>
      <c r="T725" s="9" t="str">
        <f>UPPER(TEXT(Tabela27271516583029313531213[[#This Row],[Data de Cadastro]],"MMMM"))</f>
        <v>NOVEMBRO</v>
      </c>
      <c r="U725" s="9" t="str">
        <f>UPPER(TEXT(Tabela27271516583029313531213[[#This Row],[Data de Cadastro]],"AAAA"))</f>
        <v>2024</v>
      </c>
      <c r="V725" s="9" t="str">
        <f>UPPER(TEXT(Tabela27271516583029313531213[[#This Row],[Data Última Compra]],"MMM/AAA"))</f>
        <v>ABR/2025</v>
      </c>
    </row>
    <row r="726" spans="1:22" x14ac:dyDescent="0.25">
      <c r="A726" s="3">
        <f t="shared" si="33"/>
        <v>0</v>
      </c>
      <c r="B726" s="3" t="s">
        <v>3972</v>
      </c>
      <c r="C726" s="12" t="s">
        <v>2847</v>
      </c>
      <c r="D726" s="12">
        <v>1254678</v>
      </c>
      <c r="E726" s="12" t="s">
        <v>1368</v>
      </c>
      <c r="F726" s="12" t="s">
        <v>17</v>
      </c>
      <c r="G726" s="12" t="s">
        <v>18</v>
      </c>
      <c r="H726" s="12" t="s">
        <v>3587</v>
      </c>
      <c r="I726" s="13" t="s">
        <v>1369</v>
      </c>
      <c r="J726" s="12" t="s">
        <v>540</v>
      </c>
      <c r="K726" s="28" t="s">
        <v>46</v>
      </c>
      <c r="L726" s="28">
        <v>268</v>
      </c>
      <c r="M726" s="12">
        <v>0</v>
      </c>
      <c r="N726" s="14">
        <v>45597</v>
      </c>
      <c r="O726" s="11">
        <v>45601</v>
      </c>
      <c r="P726" s="6">
        <f t="shared" ca="1" si="34"/>
        <v>45876</v>
      </c>
      <c r="Q726" s="7" t="str">
        <f t="shared" ca="1" si="35"/>
        <v>Menos de um ano</v>
      </c>
      <c r="R726" s="9">
        <f ca="1">IFERROR(_xlfn.DAYS(Tabela27271516583029313531213[[#This Row],[DIA HOJE]],Tabela27271516583029313531213[[#This Row],[Data Última Compra]]),"0")</f>
        <v>275</v>
      </c>
      <c r="S726" s="8" t="str">
        <f>IF(OR(J726="-",J726=0),"NUNCA COMPROU",
IF(AND(J726&gt;=1,J726&lt;=30),"&lt;=30 DIAS",
IF(AND(J726&gt;=1,J726&lt;=45),"45 DIAS",
IF(AND(J726&gt;=1,J726&lt;=60),"60 DIAS",
IF(AND(J726&gt;=1,J726&lt;=90),"90 DIAS",
"ACIMA DE 90 DIAS")))))</f>
        <v>ACIMA DE 90 DIAS</v>
      </c>
      <c r="T726" s="9" t="str">
        <f>UPPER(TEXT(Tabela27271516583029313531213[[#This Row],[Data de Cadastro]],"MMMM"))</f>
        <v>NOVEMBRO</v>
      </c>
      <c r="U726" s="9" t="str">
        <f>UPPER(TEXT(Tabela27271516583029313531213[[#This Row],[Data de Cadastro]],"AAAA"))</f>
        <v>2024</v>
      </c>
      <c r="V726" s="9" t="str">
        <f>UPPER(TEXT(Tabela27271516583029313531213[[#This Row],[Data Última Compra]],"MMM/AAA"))</f>
        <v>NOV/2024</v>
      </c>
    </row>
    <row r="727" spans="1:22" x14ac:dyDescent="0.25">
      <c r="A727" s="3">
        <f t="shared" si="33"/>
        <v>0</v>
      </c>
      <c r="B727" s="3" t="s">
        <v>3972</v>
      </c>
      <c r="C727" s="12" t="s">
        <v>2847</v>
      </c>
      <c r="D727" s="12">
        <v>1254689</v>
      </c>
      <c r="E727" s="12" t="s">
        <v>1370</v>
      </c>
      <c r="F727" s="12" t="s">
        <v>17</v>
      </c>
      <c r="G727" s="12" t="s">
        <v>18</v>
      </c>
      <c r="H727" s="12" t="s">
        <v>3588</v>
      </c>
      <c r="I727" s="13" t="s">
        <v>1371</v>
      </c>
      <c r="J727" s="12" t="s">
        <v>40</v>
      </c>
      <c r="K727" s="28" t="s">
        <v>73</v>
      </c>
      <c r="L727" s="28">
        <v>111</v>
      </c>
      <c r="M727" s="12">
        <v>0</v>
      </c>
      <c r="N727" s="14">
        <v>45597</v>
      </c>
      <c r="O727" s="11">
        <v>45758</v>
      </c>
      <c r="P727" s="6">
        <f t="shared" ca="1" si="34"/>
        <v>45876</v>
      </c>
      <c r="Q727" s="7" t="str">
        <f t="shared" ca="1" si="35"/>
        <v>Menos de um ano</v>
      </c>
      <c r="R727" s="9">
        <f ca="1">IFERROR(_xlfn.DAYS(Tabela27271516583029313531213[[#This Row],[DIA HOJE]],Tabela27271516583029313531213[[#This Row],[Data Última Compra]]),"0")</f>
        <v>118</v>
      </c>
      <c r="S727" s="8" t="str">
        <f>IF(OR(J727="-",J727=0),"NUNCA COMPROU",
IF(AND(J727&gt;=1,J727&lt;=30),"&lt;=30 DIAS",
IF(AND(J727&gt;=1,J727&lt;=45),"45 DIAS",
IF(AND(J727&gt;=1,J727&lt;=60),"60 DIAS",
IF(AND(J727&gt;=1,J727&lt;=90),"90 DIAS",
"ACIMA DE 90 DIAS")))))</f>
        <v>ACIMA DE 90 DIAS</v>
      </c>
      <c r="T727" s="9" t="str">
        <f>UPPER(TEXT(Tabela27271516583029313531213[[#This Row],[Data de Cadastro]],"MMMM"))</f>
        <v>NOVEMBRO</v>
      </c>
      <c r="U727" s="9" t="str">
        <f>UPPER(TEXT(Tabela27271516583029313531213[[#This Row],[Data de Cadastro]],"AAAA"))</f>
        <v>2024</v>
      </c>
      <c r="V727" s="9" t="str">
        <f>UPPER(TEXT(Tabela27271516583029313531213[[#This Row],[Data Última Compra]],"MMM/AAA"))</f>
        <v>ABR/2025</v>
      </c>
    </row>
    <row r="728" spans="1:22" x14ac:dyDescent="0.25">
      <c r="A728" s="3" t="str">
        <f t="shared" si="33"/>
        <v>&gt;=3</v>
      </c>
      <c r="B728" s="3" t="s">
        <v>3972</v>
      </c>
      <c r="C728" s="12" t="s">
        <v>2849</v>
      </c>
      <c r="D728" s="12">
        <v>1254725</v>
      </c>
      <c r="E728" s="12" t="s">
        <v>1372</v>
      </c>
      <c r="F728" s="12" t="s">
        <v>17</v>
      </c>
      <c r="G728" s="12" t="s">
        <v>18</v>
      </c>
      <c r="H728" s="12" t="s">
        <v>3589</v>
      </c>
      <c r="I728" s="13" t="s">
        <v>731</v>
      </c>
      <c r="J728" s="12" t="s">
        <v>40</v>
      </c>
      <c r="K728" s="28" t="s">
        <v>31</v>
      </c>
      <c r="L728" s="28">
        <v>1</v>
      </c>
      <c r="M728" s="12">
        <v>5</v>
      </c>
      <c r="N728" s="14">
        <v>45597</v>
      </c>
      <c r="O728" s="11">
        <v>45868</v>
      </c>
      <c r="P728" s="6">
        <f t="shared" ca="1" si="34"/>
        <v>45876</v>
      </c>
      <c r="Q728" s="7" t="str">
        <f t="shared" ca="1" si="35"/>
        <v>Menos de um ano</v>
      </c>
      <c r="R728" s="9">
        <f ca="1">IFERROR(_xlfn.DAYS(Tabela27271516583029313531213[[#This Row],[DIA HOJE]],Tabela27271516583029313531213[[#This Row],[Data Última Compra]]),"0")</f>
        <v>8</v>
      </c>
      <c r="S728" s="8" t="str">
        <f>IF(OR(J728="-",J728=0),"NUNCA COMPROU",
IF(AND(J728&gt;=1,J728&lt;=30),"&lt;=30 DIAS",
IF(AND(J728&gt;=1,J728&lt;=45),"45 DIAS",
IF(AND(J728&gt;=1,J728&lt;=60),"60 DIAS",
IF(AND(J728&gt;=1,J728&lt;=90),"90 DIAS",
"ACIMA DE 90 DIAS")))))</f>
        <v>ACIMA DE 90 DIAS</v>
      </c>
      <c r="T728" s="9" t="str">
        <f>UPPER(TEXT(Tabela27271516583029313531213[[#This Row],[Data de Cadastro]],"MMMM"))</f>
        <v>NOVEMBRO</v>
      </c>
      <c r="U728" s="9" t="str">
        <f>UPPER(TEXT(Tabela27271516583029313531213[[#This Row],[Data de Cadastro]],"AAAA"))</f>
        <v>2024</v>
      </c>
      <c r="V728" s="9" t="str">
        <f>UPPER(TEXT(Tabela27271516583029313531213[[#This Row],[Data Última Compra]],"MMM/AAA"))</f>
        <v>JUL/2025</v>
      </c>
    </row>
    <row r="729" spans="1:22" x14ac:dyDescent="0.25">
      <c r="A729" s="3">
        <f t="shared" si="33"/>
        <v>0</v>
      </c>
      <c r="B729" s="3" t="s">
        <v>3972</v>
      </c>
      <c r="C729" s="12" t="s">
        <v>6416</v>
      </c>
      <c r="D729" s="12">
        <v>1259683</v>
      </c>
      <c r="E729" s="12" t="s">
        <v>1373</v>
      </c>
      <c r="F729" s="12" t="s">
        <v>17</v>
      </c>
      <c r="G729" s="12" t="s">
        <v>18</v>
      </c>
      <c r="H729" s="12" t="s">
        <v>3590</v>
      </c>
      <c r="I729" s="13" t="s">
        <v>1374</v>
      </c>
      <c r="J729" s="12" t="s">
        <v>67</v>
      </c>
      <c r="K729" s="28" t="s">
        <v>59</v>
      </c>
      <c r="L729" s="28">
        <v>0</v>
      </c>
      <c r="M729" s="12">
        <v>0</v>
      </c>
      <c r="N729" s="14">
        <v>45601</v>
      </c>
      <c r="O729" s="11" t="s">
        <v>6415</v>
      </c>
      <c r="P729" s="6">
        <f t="shared" ca="1" si="34"/>
        <v>45876</v>
      </c>
      <c r="Q729" s="7" t="str">
        <f t="shared" ca="1" si="35"/>
        <v>Menos de um ano</v>
      </c>
      <c r="R729" s="9" t="str">
        <f ca="1">IFERROR(_xlfn.DAYS(Tabela27271516583029313531213[[#This Row],[DIA HOJE]],Tabela27271516583029313531213[[#This Row],[Data Última Compra]]),"0")</f>
        <v>0</v>
      </c>
      <c r="S729" s="8" t="str">
        <f>IF(OR(J729="-",J729=0),"NUNCA COMPROU",
IF(AND(J729&gt;=1,J729&lt;=30),"&lt;=30 DIAS",
IF(AND(J729&gt;=1,J729&lt;=45),"45 DIAS",
IF(AND(J729&gt;=1,J729&lt;=60),"60 DIAS",
IF(AND(J729&gt;=1,J729&lt;=90),"90 DIAS",
"ACIMA DE 90 DIAS")))))</f>
        <v>ACIMA DE 90 DIAS</v>
      </c>
      <c r="T729" s="9" t="str">
        <f>UPPER(TEXT(Tabela27271516583029313531213[[#This Row],[Data de Cadastro]],"MMMM"))</f>
        <v>NOVEMBRO</v>
      </c>
      <c r="U729" s="9" t="str">
        <f>UPPER(TEXT(Tabela27271516583029313531213[[#This Row],[Data de Cadastro]],"AAAA"))</f>
        <v>2024</v>
      </c>
      <c r="V729" s="9" t="str">
        <f>UPPER(TEXT(Tabela27271516583029313531213[[#This Row],[Data Última Compra]],"MMM/AAA"))</f>
        <v>-</v>
      </c>
    </row>
    <row r="730" spans="1:22" x14ac:dyDescent="0.25">
      <c r="A730" s="3">
        <f t="shared" si="33"/>
        <v>0</v>
      </c>
      <c r="B730" s="3" t="s">
        <v>3972</v>
      </c>
      <c r="C730" s="12" t="s">
        <v>2847</v>
      </c>
      <c r="D730" s="12">
        <v>1259694</v>
      </c>
      <c r="E730" s="12" t="s">
        <v>1375</v>
      </c>
      <c r="F730" s="12" t="s">
        <v>17</v>
      </c>
      <c r="G730" s="12" t="s">
        <v>18</v>
      </c>
      <c r="H730" s="12" t="s">
        <v>3591</v>
      </c>
      <c r="I730" s="13" t="s">
        <v>1362</v>
      </c>
      <c r="J730" s="4" t="s">
        <v>314</v>
      </c>
      <c r="K730" s="28" t="s">
        <v>25</v>
      </c>
      <c r="L730" s="28">
        <v>220</v>
      </c>
      <c r="M730" s="12">
        <v>0</v>
      </c>
      <c r="N730" s="14">
        <v>45601</v>
      </c>
      <c r="O730" s="10">
        <v>45649</v>
      </c>
      <c r="P730" s="6">
        <f t="shared" ca="1" si="34"/>
        <v>45876</v>
      </c>
      <c r="Q730" s="7" t="str">
        <f t="shared" ca="1" si="35"/>
        <v>Menos de um ano</v>
      </c>
      <c r="R730" s="9">
        <f ca="1">IFERROR(_xlfn.DAYS(Tabela27271516583029313531213[[#This Row],[DIA HOJE]],Tabela27271516583029313531213[[#This Row],[Data Última Compra]]),"0")</f>
        <v>227</v>
      </c>
      <c r="S730" s="8" t="str">
        <f>IF(OR(J730="-",J730=0),"NUNCA COMPROU",
IF(AND(J730&gt;=1,J730&lt;=30),"&lt;=30 DIAS",
IF(AND(J730&gt;=1,J730&lt;=45),"45 DIAS",
IF(AND(J730&gt;=1,J730&lt;=60),"60 DIAS",
IF(AND(J730&gt;=1,J730&lt;=90),"90 DIAS",
"ACIMA DE 90 DIAS")))))</f>
        <v>ACIMA DE 90 DIAS</v>
      </c>
      <c r="T730" s="9" t="str">
        <f>UPPER(TEXT(Tabela27271516583029313531213[[#This Row],[Data de Cadastro]],"MMMM"))</f>
        <v>NOVEMBRO</v>
      </c>
      <c r="U730" s="9" t="str">
        <f>UPPER(TEXT(Tabela27271516583029313531213[[#This Row],[Data de Cadastro]],"AAAA"))</f>
        <v>2024</v>
      </c>
      <c r="V730" s="9" t="str">
        <f>UPPER(TEXT(Tabela27271516583029313531213[[#This Row],[Data Última Compra]],"MMM/AAA"))</f>
        <v>DEZ/2024</v>
      </c>
    </row>
    <row r="731" spans="1:22" x14ac:dyDescent="0.25">
      <c r="A731" s="3">
        <f t="shared" si="33"/>
        <v>0</v>
      </c>
      <c r="B731" s="3" t="s">
        <v>3972</v>
      </c>
      <c r="C731" s="12" t="s">
        <v>2847</v>
      </c>
      <c r="D731" s="12">
        <v>1260584</v>
      </c>
      <c r="E731" s="12" t="s">
        <v>1376</v>
      </c>
      <c r="F731" s="12" t="s">
        <v>17</v>
      </c>
      <c r="G731" s="12" t="s">
        <v>18</v>
      </c>
      <c r="H731" s="12" t="s">
        <v>3592</v>
      </c>
      <c r="I731" s="13" t="s">
        <v>1377</v>
      </c>
      <c r="J731" s="12" t="s">
        <v>339</v>
      </c>
      <c r="K731" s="28" t="s">
        <v>46</v>
      </c>
      <c r="L731" s="28">
        <v>183</v>
      </c>
      <c r="M731" s="12">
        <v>0</v>
      </c>
      <c r="N731" s="14">
        <v>45602</v>
      </c>
      <c r="O731" s="10">
        <v>45686</v>
      </c>
      <c r="P731" s="6">
        <f t="shared" ca="1" si="34"/>
        <v>45876</v>
      </c>
      <c r="Q731" s="7" t="str">
        <f t="shared" ca="1" si="35"/>
        <v>Menos de um ano</v>
      </c>
      <c r="R731" s="9">
        <f ca="1">IFERROR(_xlfn.DAYS(Tabela27271516583029313531213[[#This Row],[DIA HOJE]],Tabela27271516583029313531213[[#This Row],[Data Última Compra]]),"0")</f>
        <v>190</v>
      </c>
      <c r="S731" s="8" t="str">
        <f>IF(OR(J731="-",J731=0),"NUNCA COMPROU",
IF(AND(J731&gt;=1,J731&lt;=30),"&lt;=30 DIAS",
IF(AND(J731&gt;=1,J731&lt;=45),"45 DIAS",
IF(AND(J731&gt;=1,J731&lt;=60),"60 DIAS",
IF(AND(J731&gt;=1,J731&lt;=90),"90 DIAS",
"ACIMA DE 90 DIAS")))))</f>
        <v>ACIMA DE 90 DIAS</v>
      </c>
      <c r="T731" s="9" t="str">
        <f>UPPER(TEXT(Tabela27271516583029313531213[[#This Row],[Data de Cadastro]],"MMMM"))</f>
        <v>NOVEMBRO</v>
      </c>
      <c r="U731" s="9" t="str">
        <f>UPPER(TEXT(Tabela27271516583029313531213[[#This Row],[Data de Cadastro]],"AAAA"))</f>
        <v>2024</v>
      </c>
      <c r="V731" s="9" t="str">
        <f>UPPER(TEXT(Tabela27271516583029313531213[[#This Row],[Data Última Compra]],"MMM/AAA"))</f>
        <v>JAN/2025</v>
      </c>
    </row>
    <row r="732" spans="1:22" x14ac:dyDescent="0.25">
      <c r="A732" s="3">
        <f t="shared" si="33"/>
        <v>2</v>
      </c>
      <c r="B732" s="3" t="s">
        <v>3972</v>
      </c>
      <c r="C732" s="12" t="s">
        <v>2849</v>
      </c>
      <c r="D732" s="12">
        <v>1260871</v>
      </c>
      <c r="E732" s="12" t="s">
        <v>1378</v>
      </c>
      <c r="F732" s="12" t="s">
        <v>17</v>
      </c>
      <c r="G732" s="12" t="s">
        <v>18</v>
      </c>
      <c r="H732" s="12" t="s">
        <v>3593</v>
      </c>
      <c r="I732" s="13" t="s">
        <v>1051</v>
      </c>
      <c r="J732" s="12" t="s">
        <v>314</v>
      </c>
      <c r="K732" s="28" t="s">
        <v>31</v>
      </c>
      <c r="L732" s="28">
        <v>10</v>
      </c>
      <c r="M732" s="12">
        <v>2</v>
      </c>
      <c r="N732" s="14">
        <v>45602</v>
      </c>
      <c r="O732" s="10">
        <v>45859</v>
      </c>
      <c r="P732" s="6">
        <f t="shared" ca="1" si="34"/>
        <v>45876</v>
      </c>
      <c r="Q732" s="7" t="str">
        <f t="shared" ca="1" si="35"/>
        <v>Menos de um ano</v>
      </c>
      <c r="R732" s="9">
        <f ca="1">IFERROR(_xlfn.DAYS(Tabela27271516583029313531213[[#This Row],[DIA HOJE]],Tabela27271516583029313531213[[#This Row],[Data Última Compra]]),"0")</f>
        <v>17</v>
      </c>
      <c r="S732" s="8" t="str">
        <f>IF(OR(J732="-",J732=0),"NUNCA COMPROU",
IF(AND(J732&gt;=1,J732&lt;=30),"&lt;=30 DIAS",
IF(AND(J732&gt;=1,J732&lt;=45),"45 DIAS",
IF(AND(J732&gt;=1,J732&lt;=60),"60 DIAS",
IF(AND(J732&gt;=1,J732&lt;=90),"90 DIAS",
"ACIMA DE 90 DIAS")))))</f>
        <v>ACIMA DE 90 DIAS</v>
      </c>
      <c r="T732" s="9" t="str">
        <f>UPPER(TEXT(Tabela27271516583029313531213[[#This Row],[Data de Cadastro]],"MMMM"))</f>
        <v>NOVEMBRO</v>
      </c>
      <c r="U732" s="9" t="str">
        <f>UPPER(TEXT(Tabela27271516583029313531213[[#This Row],[Data de Cadastro]],"AAAA"))</f>
        <v>2024</v>
      </c>
      <c r="V732" s="9" t="str">
        <f>UPPER(TEXT(Tabela27271516583029313531213[[#This Row],[Data Última Compra]],"MMM/AAA"))</f>
        <v>JUL/2025</v>
      </c>
    </row>
    <row r="733" spans="1:22" x14ac:dyDescent="0.25">
      <c r="A733" s="3">
        <f t="shared" si="33"/>
        <v>0</v>
      </c>
      <c r="B733" s="3" t="s">
        <v>3972</v>
      </c>
      <c r="C733" s="12" t="s">
        <v>2847</v>
      </c>
      <c r="D733" s="12">
        <v>1262239</v>
      </c>
      <c r="E733" s="12" t="s">
        <v>1379</v>
      </c>
      <c r="F733" s="12" t="s">
        <v>17</v>
      </c>
      <c r="G733" s="12" t="s">
        <v>18</v>
      </c>
      <c r="H733" s="12" t="s">
        <v>3594</v>
      </c>
      <c r="I733" s="13" t="s">
        <v>156</v>
      </c>
      <c r="J733" s="12" t="s">
        <v>58</v>
      </c>
      <c r="K733" s="28" t="s">
        <v>59</v>
      </c>
      <c r="L733" s="28">
        <v>265</v>
      </c>
      <c r="M733" s="12">
        <v>0</v>
      </c>
      <c r="N733" s="14">
        <v>45603</v>
      </c>
      <c r="O733" s="11">
        <v>45604</v>
      </c>
      <c r="P733" s="6">
        <f t="shared" ca="1" si="34"/>
        <v>45876</v>
      </c>
      <c r="Q733" s="7" t="str">
        <f t="shared" ca="1" si="35"/>
        <v>Menos de um ano</v>
      </c>
      <c r="R733" s="9">
        <f ca="1">IFERROR(_xlfn.DAYS(Tabela27271516583029313531213[[#This Row],[DIA HOJE]],Tabela27271516583029313531213[[#This Row],[Data Última Compra]]),"0")</f>
        <v>272</v>
      </c>
      <c r="S733" s="8" t="str">
        <f>IF(OR(J733="-",J733=0),"NUNCA COMPROU",
IF(AND(J733&gt;=1,J733&lt;=30),"&lt;=30 DIAS",
IF(AND(J733&gt;=1,J733&lt;=45),"45 DIAS",
IF(AND(J733&gt;=1,J733&lt;=60),"60 DIAS",
IF(AND(J733&gt;=1,J733&lt;=90),"90 DIAS",
"ACIMA DE 90 DIAS")))))</f>
        <v>ACIMA DE 90 DIAS</v>
      </c>
      <c r="T733" s="9" t="str">
        <f>UPPER(TEXT(Tabela27271516583029313531213[[#This Row],[Data de Cadastro]],"MMMM"))</f>
        <v>NOVEMBRO</v>
      </c>
      <c r="U733" s="9" t="str">
        <f>UPPER(TEXT(Tabela27271516583029313531213[[#This Row],[Data de Cadastro]],"AAAA"))</f>
        <v>2024</v>
      </c>
      <c r="V733" s="9" t="str">
        <f>UPPER(TEXT(Tabela27271516583029313531213[[#This Row],[Data Última Compra]],"MMM/AAA"))</f>
        <v>NOV/2024</v>
      </c>
    </row>
    <row r="734" spans="1:22" x14ac:dyDescent="0.25">
      <c r="A734" s="3">
        <f t="shared" si="33"/>
        <v>1</v>
      </c>
      <c r="B734" s="3" t="s">
        <v>3972</v>
      </c>
      <c r="C734" s="12" t="s">
        <v>2853</v>
      </c>
      <c r="D734" s="12">
        <v>1263116</v>
      </c>
      <c r="E734" s="12" t="s">
        <v>1380</v>
      </c>
      <c r="F734" s="12" t="s">
        <v>17</v>
      </c>
      <c r="G734" s="12" t="s">
        <v>18</v>
      </c>
      <c r="H734" s="12" t="s">
        <v>3595</v>
      </c>
      <c r="I734" s="13" t="s">
        <v>309</v>
      </c>
      <c r="J734" s="12" t="s">
        <v>40</v>
      </c>
      <c r="K734" s="28" t="s">
        <v>46</v>
      </c>
      <c r="L734" s="28">
        <v>69</v>
      </c>
      <c r="M734" s="12">
        <v>1</v>
      </c>
      <c r="N734" s="14">
        <v>45604</v>
      </c>
      <c r="O734" s="10">
        <v>45800</v>
      </c>
      <c r="P734" s="6">
        <f t="shared" ca="1" si="34"/>
        <v>45876</v>
      </c>
      <c r="Q734" s="7" t="str">
        <f t="shared" ca="1" si="35"/>
        <v>Menos de um ano</v>
      </c>
      <c r="R734" s="9">
        <f ca="1">IFERROR(_xlfn.DAYS(Tabela27271516583029313531213[[#This Row],[DIA HOJE]],Tabela27271516583029313531213[[#This Row],[Data Última Compra]]),"0")</f>
        <v>76</v>
      </c>
      <c r="S734" s="8" t="str">
        <f>IF(OR(J734="-",J734=0),"NUNCA COMPROU",
IF(AND(J734&gt;=1,J734&lt;=30),"&lt;=30 DIAS",
IF(AND(J734&gt;=1,J734&lt;=45),"45 DIAS",
IF(AND(J734&gt;=1,J734&lt;=60),"60 DIAS",
IF(AND(J734&gt;=1,J734&lt;=90),"90 DIAS",
"ACIMA DE 90 DIAS")))))</f>
        <v>ACIMA DE 90 DIAS</v>
      </c>
      <c r="T734" s="9" t="str">
        <f>UPPER(TEXT(Tabela27271516583029313531213[[#This Row],[Data de Cadastro]],"MMMM"))</f>
        <v>NOVEMBRO</v>
      </c>
      <c r="U734" s="9" t="str">
        <f>UPPER(TEXT(Tabela27271516583029313531213[[#This Row],[Data de Cadastro]],"AAAA"))</f>
        <v>2024</v>
      </c>
      <c r="V734" s="9" t="str">
        <f>UPPER(TEXT(Tabela27271516583029313531213[[#This Row],[Data Última Compra]],"MMM/AAA"))</f>
        <v>MAI/2025</v>
      </c>
    </row>
    <row r="735" spans="1:22" x14ac:dyDescent="0.25">
      <c r="A735" s="3">
        <f t="shared" si="33"/>
        <v>0</v>
      </c>
      <c r="B735" s="3" t="s">
        <v>3972</v>
      </c>
      <c r="C735" s="12" t="s">
        <v>2847</v>
      </c>
      <c r="D735" s="12">
        <v>1263460</v>
      </c>
      <c r="E735" s="12" t="s">
        <v>1381</v>
      </c>
      <c r="F735" s="12" t="s">
        <v>17</v>
      </c>
      <c r="G735" s="12" t="s">
        <v>18</v>
      </c>
      <c r="H735" s="12" t="s">
        <v>3596</v>
      </c>
      <c r="I735" s="13" t="s">
        <v>409</v>
      </c>
      <c r="J735" s="4" t="s">
        <v>40</v>
      </c>
      <c r="K735" s="28" t="s">
        <v>59</v>
      </c>
      <c r="L735" s="28">
        <v>171</v>
      </c>
      <c r="M735" s="12">
        <v>0</v>
      </c>
      <c r="N735" s="14">
        <v>45604</v>
      </c>
      <c r="O735" s="10">
        <v>45698</v>
      </c>
      <c r="P735" s="6">
        <f t="shared" ca="1" si="34"/>
        <v>45876</v>
      </c>
      <c r="Q735" s="7" t="str">
        <f t="shared" ca="1" si="35"/>
        <v>Menos de um ano</v>
      </c>
      <c r="R735" s="9">
        <f ca="1">IFERROR(_xlfn.DAYS(Tabela27271516583029313531213[[#This Row],[DIA HOJE]],Tabela27271516583029313531213[[#This Row],[Data Última Compra]]),"0")</f>
        <v>178</v>
      </c>
      <c r="S735" s="8" t="str">
        <f>IF(OR(J735="-",J735=0),"NUNCA COMPROU",
IF(AND(J735&gt;=1,J735&lt;=30),"&lt;=30 DIAS",
IF(AND(J735&gt;=1,J735&lt;=45),"45 DIAS",
IF(AND(J735&gt;=1,J735&lt;=60),"60 DIAS",
IF(AND(J735&gt;=1,J735&lt;=90),"90 DIAS",
"ACIMA DE 90 DIAS")))))</f>
        <v>ACIMA DE 90 DIAS</v>
      </c>
      <c r="T735" s="9" t="str">
        <f>UPPER(TEXT(Tabela27271516583029313531213[[#This Row],[Data de Cadastro]],"MMMM"))</f>
        <v>NOVEMBRO</v>
      </c>
      <c r="U735" s="9" t="str">
        <f>UPPER(TEXT(Tabela27271516583029313531213[[#This Row],[Data de Cadastro]],"AAAA"))</f>
        <v>2024</v>
      </c>
      <c r="V735" s="9" t="str">
        <f>UPPER(TEXT(Tabela27271516583029313531213[[#This Row],[Data Última Compra]],"MMM/AAA"))</f>
        <v>FEV/2025</v>
      </c>
    </row>
    <row r="736" spans="1:22" x14ac:dyDescent="0.25">
      <c r="A736" s="3">
        <f t="shared" si="33"/>
        <v>0</v>
      </c>
      <c r="B736" s="3" t="s">
        <v>3972</v>
      </c>
      <c r="C736" s="12" t="s">
        <v>2847</v>
      </c>
      <c r="D736" s="12">
        <v>1263506</v>
      </c>
      <c r="E736" s="12" t="s">
        <v>1382</v>
      </c>
      <c r="F736" s="12" t="s">
        <v>17</v>
      </c>
      <c r="G736" s="12" t="s">
        <v>18</v>
      </c>
      <c r="H736" s="12" t="s">
        <v>3597</v>
      </c>
      <c r="I736" s="13" t="s">
        <v>218</v>
      </c>
      <c r="J736" s="12" t="s">
        <v>40</v>
      </c>
      <c r="K736" s="28" t="s">
        <v>21</v>
      </c>
      <c r="L736" s="28">
        <v>261</v>
      </c>
      <c r="M736" s="12">
        <v>0</v>
      </c>
      <c r="N736" s="14">
        <v>45604</v>
      </c>
      <c r="O736" s="11">
        <v>45608</v>
      </c>
      <c r="P736" s="6">
        <f t="shared" ca="1" si="34"/>
        <v>45876</v>
      </c>
      <c r="Q736" s="7" t="str">
        <f t="shared" ca="1" si="35"/>
        <v>Menos de um ano</v>
      </c>
      <c r="R736" s="9">
        <f ca="1">IFERROR(_xlfn.DAYS(Tabela27271516583029313531213[[#This Row],[DIA HOJE]],Tabela27271516583029313531213[[#This Row],[Data Última Compra]]),"0")</f>
        <v>268</v>
      </c>
      <c r="S736" s="8" t="str">
        <f>IF(OR(J736="-",J736=0),"NUNCA COMPROU",
IF(AND(J736&gt;=1,J736&lt;=30),"&lt;=30 DIAS",
IF(AND(J736&gt;=1,J736&lt;=45),"45 DIAS",
IF(AND(J736&gt;=1,J736&lt;=60),"60 DIAS",
IF(AND(J736&gt;=1,J736&lt;=90),"90 DIAS",
"ACIMA DE 90 DIAS")))))</f>
        <v>ACIMA DE 90 DIAS</v>
      </c>
      <c r="T736" s="9" t="str">
        <f>UPPER(TEXT(Tabela27271516583029313531213[[#This Row],[Data de Cadastro]],"MMMM"))</f>
        <v>NOVEMBRO</v>
      </c>
      <c r="U736" s="9" t="str">
        <f>UPPER(TEXT(Tabela27271516583029313531213[[#This Row],[Data de Cadastro]],"AAAA"))</f>
        <v>2024</v>
      </c>
      <c r="V736" s="9" t="str">
        <f>UPPER(TEXT(Tabela27271516583029313531213[[#This Row],[Data Última Compra]],"MMM/AAA"))</f>
        <v>NOV/2024</v>
      </c>
    </row>
    <row r="737" spans="1:22" x14ac:dyDescent="0.25">
      <c r="A737" s="3">
        <f t="shared" si="33"/>
        <v>0</v>
      </c>
      <c r="B737" s="3" t="s">
        <v>3972</v>
      </c>
      <c r="C737" s="12" t="s">
        <v>2847</v>
      </c>
      <c r="D737" s="12">
        <v>1263512</v>
      </c>
      <c r="E737" s="12" t="s">
        <v>1383</v>
      </c>
      <c r="F737" s="12" t="s">
        <v>17</v>
      </c>
      <c r="G737" s="12" t="s">
        <v>18</v>
      </c>
      <c r="H737" s="12" t="s">
        <v>3598</v>
      </c>
      <c r="I737" s="13" t="s">
        <v>1384</v>
      </c>
      <c r="J737" s="12" t="s">
        <v>314</v>
      </c>
      <c r="K737" s="28" t="s">
        <v>73</v>
      </c>
      <c r="L737" s="28">
        <v>261</v>
      </c>
      <c r="M737" s="12">
        <v>0</v>
      </c>
      <c r="N737" s="14">
        <v>45604</v>
      </c>
      <c r="O737" s="11">
        <v>45608</v>
      </c>
      <c r="P737" s="6">
        <f t="shared" ca="1" si="34"/>
        <v>45876</v>
      </c>
      <c r="Q737" s="7" t="str">
        <f t="shared" ca="1" si="35"/>
        <v>Menos de um ano</v>
      </c>
      <c r="R737" s="9">
        <f ca="1">IFERROR(_xlfn.DAYS(Tabela27271516583029313531213[[#This Row],[DIA HOJE]],Tabela27271516583029313531213[[#This Row],[Data Última Compra]]),"0")</f>
        <v>268</v>
      </c>
      <c r="S737" s="8" t="str">
        <f>IF(OR(J737="-",J737=0),"NUNCA COMPROU",
IF(AND(J737&gt;=1,J737&lt;=30),"&lt;=30 DIAS",
IF(AND(J737&gt;=1,J737&lt;=45),"45 DIAS",
IF(AND(J737&gt;=1,J737&lt;=60),"60 DIAS",
IF(AND(J737&gt;=1,J737&lt;=90),"90 DIAS",
"ACIMA DE 90 DIAS")))))</f>
        <v>ACIMA DE 90 DIAS</v>
      </c>
      <c r="T737" s="9" t="str">
        <f>UPPER(TEXT(Tabela27271516583029313531213[[#This Row],[Data de Cadastro]],"MMMM"))</f>
        <v>NOVEMBRO</v>
      </c>
      <c r="U737" s="9" t="str">
        <f>UPPER(TEXT(Tabela27271516583029313531213[[#This Row],[Data de Cadastro]],"AAAA"))</f>
        <v>2024</v>
      </c>
      <c r="V737" s="9" t="str">
        <f>UPPER(TEXT(Tabela27271516583029313531213[[#This Row],[Data Última Compra]],"MMM/AAA"))</f>
        <v>NOV/2024</v>
      </c>
    </row>
    <row r="738" spans="1:22" x14ac:dyDescent="0.25">
      <c r="A738" s="3">
        <f t="shared" si="33"/>
        <v>1</v>
      </c>
      <c r="B738" s="3" t="s">
        <v>3972</v>
      </c>
      <c r="C738" s="12" t="s">
        <v>2857</v>
      </c>
      <c r="D738" s="12">
        <v>1263542</v>
      </c>
      <c r="E738" s="12" t="s">
        <v>1385</v>
      </c>
      <c r="F738" s="12" t="s">
        <v>17</v>
      </c>
      <c r="G738" s="12" t="s">
        <v>18</v>
      </c>
      <c r="H738" s="12" t="s">
        <v>3599</v>
      </c>
      <c r="I738" s="13" t="s">
        <v>1386</v>
      </c>
      <c r="J738" s="12" t="s">
        <v>314</v>
      </c>
      <c r="K738" s="28" t="s">
        <v>31</v>
      </c>
      <c r="L738" s="28">
        <v>34</v>
      </c>
      <c r="M738" s="12">
        <v>1</v>
      </c>
      <c r="N738" s="14">
        <v>45604</v>
      </c>
      <c r="O738" s="10">
        <v>45835</v>
      </c>
      <c r="P738" s="6">
        <f t="shared" ca="1" si="34"/>
        <v>45876</v>
      </c>
      <c r="Q738" s="7" t="str">
        <f t="shared" ca="1" si="35"/>
        <v>Menos de um ano</v>
      </c>
      <c r="R738" s="9">
        <f ca="1">IFERROR(_xlfn.DAYS(Tabela27271516583029313531213[[#This Row],[DIA HOJE]],Tabela27271516583029313531213[[#This Row],[Data Última Compra]]),"0")</f>
        <v>41</v>
      </c>
      <c r="S738" s="8" t="str">
        <f>IF(OR(J738="-",J738=0),"NUNCA COMPROU",
IF(AND(J738&gt;=1,J738&lt;=30),"&lt;=30 DIAS",
IF(AND(J738&gt;=1,J738&lt;=45),"45 DIAS",
IF(AND(J738&gt;=1,J738&lt;=60),"60 DIAS",
IF(AND(J738&gt;=1,J738&lt;=90),"90 DIAS",
"ACIMA DE 90 DIAS")))))</f>
        <v>ACIMA DE 90 DIAS</v>
      </c>
      <c r="T738" s="9" t="str">
        <f>UPPER(TEXT(Tabela27271516583029313531213[[#This Row],[Data de Cadastro]],"MMMM"))</f>
        <v>NOVEMBRO</v>
      </c>
      <c r="U738" s="9" t="str">
        <f>UPPER(TEXT(Tabela27271516583029313531213[[#This Row],[Data de Cadastro]],"AAAA"))</f>
        <v>2024</v>
      </c>
      <c r="V738" s="9" t="str">
        <f>UPPER(TEXT(Tabela27271516583029313531213[[#This Row],[Data Última Compra]],"MMM/AAA"))</f>
        <v>JUN/2025</v>
      </c>
    </row>
    <row r="739" spans="1:22" x14ac:dyDescent="0.25">
      <c r="A739" s="3" t="str">
        <f t="shared" si="33"/>
        <v>&gt;=3</v>
      </c>
      <c r="B739" s="3" t="s">
        <v>3972</v>
      </c>
      <c r="C739" s="12" t="s">
        <v>2857</v>
      </c>
      <c r="D739" s="12">
        <v>1268081</v>
      </c>
      <c r="E739" s="12" t="s">
        <v>1387</v>
      </c>
      <c r="F739" s="12" t="s">
        <v>17</v>
      </c>
      <c r="G739" s="12" t="s">
        <v>18</v>
      </c>
      <c r="H739" s="12" t="s">
        <v>3600</v>
      </c>
      <c r="I739" s="13" t="s">
        <v>788</v>
      </c>
      <c r="J739" s="12" t="s">
        <v>20</v>
      </c>
      <c r="K739" s="28" t="s">
        <v>21</v>
      </c>
      <c r="L739" s="28">
        <v>56</v>
      </c>
      <c r="M739" s="12">
        <v>3</v>
      </c>
      <c r="N739" s="14">
        <v>45607</v>
      </c>
      <c r="O739" s="11">
        <v>45813</v>
      </c>
      <c r="P739" s="6">
        <f t="shared" ca="1" si="34"/>
        <v>45876</v>
      </c>
      <c r="Q739" s="7" t="str">
        <f t="shared" ca="1" si="35"/>
        <v>Menos de um ano</v>
      </c>
      <c r="R739" s="9">
        <f ca="1">IFERROR(_xlfn.DAYS(Tabela27271516583029313531213[[#This Row],[DIA HOJE]],Tabela27271516583029313531213[[#This Row],[Data Última Compra]]),"0")</f>
        <v>63</v>
      </c>
      <c r="S739" s="8" t="str">
        <f>IF(OR(J739="-",J739=0),"NUNCA COMPROU",
IF(AND(J739&gt;=1,J739&lt;=30),"&lt;=30 DIAS",
IF(AND(J739&gt;=1,J739&lt;=45),"45 DIAS",
IF(AND(J739&gt;=1,J739&lt;=60),"60 DIAS",
IF(AND(J739&gt;=1,J739&lt;=90),"90 DIAS",
"ACIMA DE 90 DIAS")))))</f>
        <v>ACIMA DE 90 DIAS</v>
      </c>
      <c r="T739" s="9" t="str">
        <f>UPPER(TEXT(Tabela27271516583029313531213[[#This Row],[Data de Cadastro]],"MMMM"))</f>
        <v>NOVEMBRO</v>
      </c>
      <c r="U739" s="9" t="str">
        <f>UPPER(TEXT(Tabela27271516583029313531213[[#This Row],[Data de Cadastro]],"AAAA"))</f>
        <v>2024</v>
      </c>
      <c r="V739" s="9" t="str">
        <f>UPPER(TEXT(Tabela27271516583029313531213[[#This Row],[Data Última Compra]],"MMM/AAA"))</f>
        <v>JUN/2025</v>
      </c>
    </row>
    <row r="740" spans="1:22" x14ac:dyDescent="0.25">
      <c r="A740" s="3">
        <f t="shared" si="33"/>
        <v>0</v>
      </c>
      <c r="B740" s="3" t="s">
        <v>3972</v>
      </c>
      <c r="C740" s="12" t="s">
        <v>2847</v>
      </c>
      <c r="D740" s="12">
        <v>1268483</v>
      </c>
      <c r="E740" s="12" t="s">
        <v>1388</v>
      </c>
      <c r="F740" s="12" t="s">
        <v>17</v>
      </c>
      <c r="G740" s="12" t="s">
        <v>18</v>
      </c>
      <c r="H740" s="12" t="s">
        <v>3601</v>
      </c>
      <c r="I740" s="13" t="s">
        <v>1389</v>
      </c>
      <c r="J740" s="12" t="s">
        <v>40</v>
      </c>
      <c r="K740" s="28" t="s">
        <v>31</v>
      </c>
      <c r="L740" s="28">
        <v>245</v>
      </c>
      <c r="M740" s="12">
        <v>0</v>
      </c>
      <c r="N740" s="14">
        <v>45607</v>
      </c>
      <c r="O740" s="10">
        <v>45624</v>
      </c>
      <c r="P740" s="6">
        <f t="shared" ca="1" si="34"/>
        <v>45876</v>
      </c>
      <c r="Q740" s="7" t="str">
        <f t="shared" ca="1" si="35"/>
        <v>Menos de um ano</v>
      </c>
      <c r="R740" s="9">
        <f ca="1">IFERROR(_xlfn.DAYS(Tabela27271516583029313531213[[#This Row],[DIA HOJE]],Tabela27271516583029313531213[[#This Row],[Data Última Compra]]),"0")</f>
        <v>252</v>
      </c>
      <c r="S740" s="8" t="str">
        <f>IF(OR(J740="-",J740=0),"NUNCA COMPROU",
IF(AND(J740&gt;=1,J740&lt;=30),"&lt;=30 DIAS",
IF(AND(J740&gt;=1,J740&lt;=45),"45 DIAS",
IF(AND(J740&gt;=1,J740&lt;=60),"60 DIAS",
IF(AND(J740&gt;=1,J740&lt;=90),"90 DIAS",
"ACIMA DE 90 DIAS")))))</f>
        <v>ACIMA DE 90 DIAS</v>
      </c>
      <c r="T740" s="9" t="str">
        <f>UPPER(TEXT(Tabela27271516583029313531213[[#This Row],[Data de Cadastro]],"MMMM"))</f>
        <v>NOVEMBRO</v>
      </c>
      <c r="U740" s="9" t="str">
        <f>UPPER(TEXT(Tabela27271516583029313531213[[#This Row],[Data de Cadastro]],"AAAA"))</f>
        <v>2024</v>
      </c>
      <c r="V740" s="9" t="str">
        <f>UPPER(TEXT(Tabela27271516583029313531213[[#This Row],[Data Última Compra]],"MMM/AAA"))</f>
        <v>NOV/2024</v>
      </c>
    </row>
    <row r="741" spans="1:22" x14ac:dyDescent="0.25">
      <c r="A741" s="3">
        <f t="shared" si="33"/>
        <v>1</v>
      </c>
      <c r="B741" s="3" t="s">
        <v>3972</v>
      </c>
      <c r="C741" s="12" t="s">
        <v>2853</v>
      </c>
      <c r="D741" s="12">
        <v>1269254</v>
      </c>
      <c r="E741" s="12" t="s">
        <v>1390</v>
      </c>
      <c r="F741" s="12" t="s">
        <v>17</v>
      </c>
      <c r="G741" s="12" t="s">
        <v>18</v>
      </c>
      <c r="H741" s="12" t="s">
        <v>3602</v>
      </c>
      <c r="I741" s="13" t="s">
        <v>1391</v>
      </c>
      <c r="J741" s="12" t="s">
        <v>30</v>
      </c>
      <c r="K741" s="28" t="s">
        <v>21</v>
      </c>
      <c r="L741" s="28">
        <v>62</v>
      </c>
      <c r="M741" s="12">
        <v>1</v>
      </c>
      <c r="N741" s="14">
        <v>45608</v>
      </c>
      <c r="O741" s="11">
        <v>45807</v>
      </c>
      <c r="P741" s="6">
        <f t="shared" ca="1" si="34"/>
        <v>45876</v>
      </c>
      <c r="Q741" s="7" t="str">
        <f t="shared" ca="1" si="35"/>
        <v>Menos de um ano</v>
      </c>
      <c r="R741" s="9">
        <f ca="1">IFERROR(_xlfn.DAYS(Tabela27271516583029313531213[[#This Row],[DIA HOJE]],Tabela27271516583029313531213[[#This Row],[Data Última Compra]]),"0")</f>
        <v>69</v>
      </c>
      <c r="S741" s="8" t="str">
        <f>IF(OR(J741="-",J741=0),"NUNCA COMPROU",
IF(AND(J741&gt;=1,J741&lt;=30),"&lt;=30 DIAS",
IF(AND(J741&gt;=1,J741&lt;=45),"45 DIAS",
IF(AND(J741&gt;=1,J741&lt;=60),"60 DIAS",
IF(AND(J741&gt;=1,J741&lt;=90),"90 DIAS",
"ACIMA DE 90 DIAS")))))</f>
        <v>ACIMA DE 90 DIAS</v>
      </c>
      <c r="T741" s="9" t="str">
        <f>UPPER(TEXT(Tabela27271516583029313531213[[#This Row],[Data de Cadastro]],"MMMM"))</f>
        <v>NOVEMBRO</v>
      </c>
      <c r="U741" s="9" t="str">
        <f>UPPER(TEXT(Tabela27271516583029313531213[[#This Row],[Data de Cadastro]],"AAAA"))</f>
        <v>2024</v>
      </c>
      <c r="V741" s="9" t="str">
        <f>UPPER(TEXT(Tabela27271516583029313531213[[#This Row],[Data Última Compra]],"MMM/AAA"))</f>
        <v>MAI/2025</v>
      </c>
    </row>
    <row r="742" spans="1:22" x14ac:dyDescent="0.25">
      <c r="A742" s="3">
        <f t="shared" si="33"/>
        <v>1</v>
      </c>
      <c r="B742" s="3" t="s">
        <v>3972</v>
      </c>
      <c r="C742" s="12" t="s">
        <v>2853</v>
      </c>
      <c r="D742" s="12">
        <v>1269586</v>
      </c>
      <c r="E742" s="12" t="s">
        <v>1392</v>
      </c>
      <c r="F742" s="12" t="s">
        <v>17</v>
      </c>
      <c r="G742" s="12" t="s">
        <v>18</v>
      </c>
      <c r="H742" s="12" t="s">
        <v>3603</v>
      </c>
      <c r="I742" s="13" t="s">
        <v>190</v>
      </c>
      <c r="J742" s="12" t="s">
        <v>191</v>
      </c>
      <c r="K742" s="28" t="s">
        <v>21</v>
      </c>
      <c r="L742" s="28">
        <v>77</v>
      </c>
      <c r="M742" s="12">
        <v>1</v>
      </c>
      <c r="N742" s="14">
        <v>45608</v>
      </c>
      <c r="O742" s="11">
        <v>45792</v>
      </c>
      <c r="P742" s="6">
        <f t="shared" ca="1" si="34"/>
        <v>45876</v>
      </c>
      <c r="Q742" s="7" t="str">
        <f t="shared" ca="1" si="35"/>
        <v>Menos de um ano</v>
      </c>
      <c r="R742" s="9">
        <f ca="1">IFERROR(_xlfn.DAYS(Tabela27271516583029313531213[[#This Row],[DIA HOJE]],Tabela27271516583029313531213[[#This Row],[Data Última Compra]]),"0")</f>
        <v>84</v>
      </c>
      <c r="S742" s="8" t="str">
        <f>IF(OR(J742="-",J742=0),"NUNCA COMPROU",
IF(AND(J742&gt;=1,J742&lt;=30),"&lt;=30 DIAS",
IF(AND(J742&gt;=1,J742&lt;=45),"45 DIAS",
IF(AND(J742&gt;=1,J742&lt;=60),"60 DIAS",
IF(AND(J742&gt;=1,J742&lt;=90),"90 DIAS",
"ACIMA DE 90 DIAS")))))</f>
        <v>ACIMA DE 90 DIAS</v>
      </c>
      <c r="T742" s="9" t="str">
        <f>UPPER(TEXT(Tabela27271516583029313531213[[#This Row],[Data de Cadastro]],"MMMM"))</f>
        <v>NOVEMBRO</v>
      </c>
      <c r="U742" s="9" t="str">
        <f>UPPER(TEXT(Tabela27271516583029313531213[[#This Row],[Data de Cadastro]],"AAAA"))</f>
        <v>2024</v>
      </c>
      <c r="V742" s="9" t="str">
        <f>UPPER(TEXT(Tabela27271516583029313531213[[#This Row],[Data Última Compra]],"MMM/AAA"))</f>
        <v>MAI/2025</v>
      </c>
    </row>
    <row r="743" spans="1:22" x14ac:dyDescent="0.25">
      <c r="A743" s="3">
        <f t="shared" si="33"/>
        <v>0</v>
      </c>
      <c r="B743" s="3" t="s">
        <v>3972</v>
      </c>
      <c r="C743" s="12" t="s">
        <v>2847</v>
      </c>
      <c r="D743" s="12">
        <v>1269616</v>
      </c>
      <c r="E743" s="12" t="s">
        <v>1393</v>
      </c>
      <c r="F743" s="12" t="s">
        <v>17</v>
      </c>
      <c r="G743" s="12" t="s">
        <v>18</v>
      </c>
      <c r="H743" s="12" t="s">
        <v>3604</v>
      </c>
      <c r="I743" s="13" t="s">
        <v>441</v>
      </c>
      <c r="J743" s="12" t="s">
        <v>36</v>
      </c>
      <c r="K743" s="28" t="s">
        <v>73</v>
      </c>
      <c r="L743" s="28">
        <v>255</v>
      </c>
      <c r="M743" s="12">
        <v>0</v>
      </c>
      <c r="N743" s="14">
        <v>45608</v>
      </c>
      <c r="O743" s="11">
        <v>45614</v>
      </c>
      <c r="P743" s="6">
        <f t="shared" ca="1" si="34"/>
        <v>45876</v>
      </c>
      <c r="Q743" s="7" t="str">
        <f t="shared" ca="1" si="35"/>
        <v>Menos de um ano</v>
      </c>
      <c r="R743" s="9">
        <f ca="1">IFERROR(_xlfn.DAYS(Tabela27271516583029313531213[[#This Row],[DIA HOJE]],Tabela27271516583029313531213[[#This Row],[Data Última Compra]]),"0")</f>
        <v>262</v>
      </c>
      <c r="S743" s="8" t="str">
        <f>IF(OR(J743="-",J743=0),"NUNCA COMPROU",
IF(AND(J743&gt;=1,J743&lt;=30),"&lt;=30 DIAS",
IF(AND(J743&gt;=1,J743&lt;=45),"45 DIAS",
IF(AND(J743&gt;=1,J743&lt;=60),"60 DIAS",
IF(AND(J743&gt;=1,J743&lt;=90),"90 DIAS",
"ACIMA DE 90 DIAS")))))</f>
        <v>ACIMA DE 90 DIAS</v>
      </c>
      <c r="T743" s="9" t="str">
        <f>UPPER(TEXT(Tabela27271516583029313531213[[#This Row],[Data de Cadastro]],"MMMM"))</f>
        <v>NOVEMBRO</v>
      </c>
      <c r="U743" s="9" t="str">
        <f>UPPER(TEXT(Tabela27271516583029313531213[[#This Row],[Data de Cadastro]],"AAAA"))</f>
        <v>2024</v>
      </c>
      <c r="V743" s="9" t="str">
        <f>UPPER(TEXT(Tabela27271516583029313531213[[#This Row],[Data Última Compra]],"MMM/AAA"))</f>
        <v>NOV/2024</v>
      </c>
    </row>
    <row r="744" spans="1:22" x14ac:dyDescent="0.25">
      <c r="A744" s="3">
        <f t="shared" si="33"/>
        <v>0</v>
      </c>
      <c r="B744" s="3" t="s">
        <v>3972</v>
      </c>
      <c r="C744" s="12" t="s">
        <v>2847</v>
      </c>
      <c r="D744" s="12">
        <v>1270701</v>
      </c>
      <c r="E744" s="12" t="s">
        <v>1394</v>
      </c>
      <c r="F744" s="12" t="s">
        <v>17</v>
      </c>
      <c r="G744" s="12" t="s">
        <v>18</v>
      </c>
      <c r="H744" s="12" t="s">
        <v>3605</v>
      </c>
      <c r="I744" s="13" t="s">
        <v>1395</v>
      </c>
      <c r="J744" s="12" t="s">
        <v>339</v>
      </c>
      <c r="K744" s="28" t="s">
        <v>46</v>
      </c>
      <c r="L744" s="28">
        <v>122</v>
      </c>
      <c r="M744" s="12">
        <v>0</v>
      </c>
      <c r="N744" s="14">
        <v>45609</v>
      </c>
      <c r="O744" s="11">
        <v>45747</v>
      </c>
      <c r="P744" s="6">
        <f t="shared" ca="1" si="34"/>
        <v>45876</v>
      </c>
      <c r="Q744" s="7" t="str">
        <f t="shared" ca="1" si="35"/>
        <v>Menos de um ano</v>
      </c>
      <c r="R744" s="9">
        <f ca="1">IFERROR(_xlfn.DAYS(Tabela27271516583029313531213[[#This Row],[DIA HOJE]],Tabela27271516583029313531213[[#This Row],[Data Última Compra]]),"0")</f>
        <v>129</v>
      </c>
      <c r="S744" s="8" t="str">
        <f>IF(OR(J744="-",J744=0),"NUNCA COMPROU",
IF(AND(J744&gt;=1,J744&lt;=30),"&lt;=30 DIAS",
IF(AND(J744&gt;=1,J744&lt;=45),"45 DIAS",
IF(AND(J744&gt;=1,J744&lt;=60),"60 DIAS",
IF(AND(J744&gt;=1,J744&lt;=90),"90 DIAS",
"ACIMA DE 90 DIAS")))))</f>
        <v>ACIMA DE 90 DIAS</v>
      </c>
      <c r="T744" s="9" t="str">
        <f>UPPER(TEXT(Tabela27271516583029313531213[[#This Row],[Data de Cadastro]],"MMMM"))</f>
        <v>NOVEMBRO</v>
      </c>
      <c r="U744" s="9" t="str">
        <f>UPPER(TEXT(Tabela27271516583029313531213[[#This Row],[Data de Cadastro]],"AAAA"))</f>
        <v>2024</v>
      </c>
      <c r="V744" s="9" t="str">
        <f>UPPER(TEXT(Tabela27271516583029313531213[[#This Row],[Data Última Compra]],"MMM/AAA"))</f>
        <v>MAR/2025</v>
      </c>
    </row>
    <row r="745" spans="1:22" x14ac:dyDescent="0.25">
      <c r="A745" s="3">
        <f t="shared" si="33"/>
        <v>0</v>
      </c>
      <c r="B745" s="3" t="s">
        <v>3972</v>
      </c>
      <c r="C745" s="12" t="s">
        <v>2847</v>
      </c>
      <c r="D745" s="12">
        <v>1271514</v>
      </c>
      <c r="E745" s="12" t="s">
        <v>1396</v>
      </c>
      <c r="F745" s="12" t="s">
        <v>17</v>
      </c>
      <c r="G745" s="12" t="s">
        <v>18</v>
      </c>
      <c r="H745" s="12" t="s">
        <v>3606</v>
      </c>
      <c r="I745" s="13" t="s">
        <v>371</v>
      </c>
      <c r="J745" s="12" t="s">
        <v>24</v>
      </c>
      <c r="K745" s="28" t="s">
        <v>25</v>
      </c>
      <c r="L745" s="28">
        <v>155</v>
      </c>
      <c r="M745" s="12">
        <v>0</v>
      </c>
      <c r="N745" s="14">
        <v>45610</v>
      </c>
      <c r="O745" s="11">
        <v>45714</v>
      </c>
      <c r="P745" s="6">
        <f t="shared" ca="1" si="34"/>
        <v>45876</v>
      </c>
      <c r="Q745" s="7" t="str">
        <f t="shared" ca="1" si="35"/>
        <v>Menos de um ano</v>
      </c>
      <c r="R745" s="9">
        <f ca="1">IFERROR(_xlfn.DAYS(Tabela27271516583029313531213[[#This Row],[DIA HOJE]],Tabela27271516583029313531213[[#This Row],[Data Última Compra]]),"0")</f>
        <v>162</v>
      </c>
      <c r="S745" s="8" t="str">
        <f>IF(OR(J745="-",J745=0),"NUNCA COMPROU",
IF(AND(J745&gt;=1,J745&lt;=30),"&lt;=30 DIAS",
IF(AND(J745&gt;=1,J745&lt;=45),"45 DIAS",
IF(AND(J745&gt;=1,J745&lt;=60),"60 DIAS",
IF(AND(J745&gt;=1,J745&lt;=90),"90 DIAS",
"ACIMA DE 90 DIAS")))))</f>
        <v>ACIMA DE 90 DIAS</v>
      </c>
      <c r="T745" s="9" t="str">
        <f>UPPER(TEXT(Tabela27271516583029313531213[[#This Row],[Data de Cadastro]],"MMMM"))</f>
        <v>NOVEMBRO</v>
      </c>
      <c r="U745" s="9" t="str">
        <f>UPPER(TEXT(Tabela27271516583029313531213[[#This Row],[Data de Cadastro]],"AAAA"))</f>
        <v>2024</v>
      </c>
      <c r="V745" s="9" t="str">
        <f>UPPER(TEXT(Tabela27271516583029313531213[[#This Row],[Data Última Compra]],"MMM/AAA"))</f>
        <v>FEV/2025</v>
      </c>
    </row>
    <row r="746" spans="1:22" x14ac:dyDescent="0.25">
      <c r="A746" s="3">
        <f t="shared" si="33"/>
        <v>2</v>
      </c>
      <c r="B746" s="3" t="s">
        <v>3972</v>
      </c>
      <c r="C746" s="12" t="s">
        <v>2849</v>
      </c>
      <c r="D746" s="12">
        <v>1271859</v>
      </c>
      <c r="E746" s="12" t="s">
        <v>1397</v>
      </c>
      <c r="F746" s="12" t="s">
        <v>17</v>
      </c>
      <c r="G746" s="12" t="s">
        <v>18</v>
      </c>
      <c r="H746" s="12" t="s">
        <v>3607</v>
      </c>
      <c r="I746" s="13" t="s">
        <v>144</v>
      </c>
      <c r="J746" s="12" t="s">
        <v>30</v>
      </c>
      <c r="K746" s="28" t="s">
        <v>59</v>
      </c>
      <c r="L746" s="28">
        <v>23</v>
      </c>
      <c r="M746" s="12">
        <v>2</v>
      </c>
      <c r="N746" s="14">
        <v>45610</v>
      </c>
      <c r="O746" s="11">
        <v>45846</v>
      </c>
      <c r="P746" s="6">
        <f t="shared" ca="1" si="34"/>
        <v>45876</v>
      </c>
      <c r="Q746" s="7" t="str">
        <f t="shared" ca="1" si="35"/>
        <v>Menos de um ano</v>
      </c>
      <c r="R746" s="9">
        <f ca="1">IFERROR(_xlfn.DAYS(Tabela27271516583029313531213[[#This Row],[DIA HOJE]],Tabela27271516583029313531213[[#This Row],[Data Última Compra]]),"0")</f>
        <v>30</v>
      </c>
      <c r="S746" s="8" t="str">
        <f>IF(OR(J746="-",J746=0),"NUNCA COMPROU",
IF(AND(J746&gt;=1,J746&lt;=30),"&lt;=30 DIAS",
IF(AND(J746&gt;=1,J746&lt;=45),"45 DIAS",
IF(AND(J746&gt;=1,J746&lt;=60),"60 DIAS",
IF(AND(J746&gt;=1,J746&lt;=90),"90 DIAS",
"ACIMA DE 90 DIAS")))))</f>
        <v>ACIMA DE 90 DIAS</v>
      </c>
      <c r="T746" s="9" t="str">
        <f>UPPER(TEXT(Tabela27271516583029313531213[[#This Row],[Data de Cadastro]],"MMMM"))</f>
        <v>NOVEMBRO</v>
      </c>
      <c r="U746" s="9" t="str">
        <f>UPPER(TEXT(Tabela27271516583029313531213[[#This Row],[Data de Cadastro]],"AAAA"))</f>
        <v>2024</v>
      </c>
      <c r="V746" s="9" t="str">
        <f>UPPER(TEXT(Tabela27271516583029313531213[[#This Row],[Data Última Compra]],"MMM/AAA"))</f>
        <v>JUL/2025</v>
      </c>
    </row>
    <row r="747" spans="1:22" x14ac:dyDescent="0.25">
      <c r="A747" s="3">
        <f t="shared" si="33"/>
        <v>2</v>
      </c>
      <c r="B747" s="3" t="s">
        <v>3972</v>
      </c>
      <c r="C747" s="12" t="s">
        <v>2849</v>
      </c>
      <c r="D747" s="12">
        <v>1271860</v>
      </c>
      <c r="E747" s="12" t="s">
        <v>1398</v>
      </c>
      <c r="F747" s="12" t="s">
        <v>17</v>
      </c>
      <c r="G747" s="12" t="s">
        <v>18</v>
      </c>
      <c r="H747" s="12" t="s">
        <v>3608</v>
      </c>
      <c r="I747" s="13" t="s">
        <v>1399</v>
      </c>
      <c r="J747" s="12" t="s">
        <v>30</v>
      </c>
      <c r="K747" s="28" t="s">
        <v>59</v>
      </c>
      <c r="L747" s="28">
        <v>23</v>
      </c>
      <c r="M747" s="12">
        <v>2</v>
      </c>
      <c r="N747" s="14">
        <v>45610</v>
      </c>
      <c r="O747" s="11">
        <v>45846</v>
      </c>
      <c r="P747" s="6">
        <f t="shared" ca="1" si="34"/>
        <v>45876</v>
      </c>
      <c r="Q747" s="7" t="str">
        <f t="shared" ca="1" si="35"/>
        <v>Menos de um ano</v>
      </c>
      <c r="R747" s="9">
        <f ca="1">IFERROR(_xlfn.DAYS(Tabela27271516583029313531213[[#This Row],[DIA HOJE]],Tabela27271516583029313531213[[#This Row],[Data Última Compra]]),"0")</f>
        <v>30</v>
      </c>
      <c r="S747" s="8" t="str">
        <f>IF(OR(J747="-",J747=0),"NUNCA COMPROU",
IF(AND(J747&gt;=1,J747&lt;=30),"&lt;=30 DIAS",
IF(AND(J747&gt;=1,J747&lt;=45),"45 DIAS",
IF(AND(J747&gt;=1,J747&lt;=60),"60 DIAS",
IF(AND(J747&gt;=1,J747&lt;=90),"90 DIAS",
"ACIMA DE 90 DIAS")))))</f>
        <v>ACIMA DE 90 DIAS</v>
      </c>
      <c r="T747" s="9" t="str">
        <f>UPPER(TEXT(Tabela27271516583029313531213[[#This Row],[Data de Cadastro]],"MMMM"))</f>
        <v>NOVEMBRO</v>
      </c>
      <c r="U747" s="9" t="str">
        <f>UPPER(TEXT(Tabela27271516583029313531213[[#This Row],[Data de Cadastro]],"AAAA"))</f>
        <v>2024</v>
      </c>
      <c r="V747" s="9" t="str">
        <f>UPPER(TEXT(Tabela27271516583029313531213[[#This Row],[Data Última Compra]],"MMM/AAA"))</f>
        <v>JUL/2025</v>
      </c>
    </row>
    <row r="748" spans="1:22" x14ac:dyDescent="0.25">
      <c r="A748" s="3">
        <f t="shared" si="33"/>
        <v>2</v>
      </c>
      <c r="B748" s="3" t="s">
        <v>3972</v>
      </c>
      <c r="C748" s="12" t="s">
        <v>2849</v>
      </c>
      <c r="D748" s="12">
        <v>1271876</v>
      </c>
      <c r="E748" s="12" t="s">
        <v>1400</v>
      </c>
      <c r="F748" s="12" t="s">
        <v>17</v>
      </c>
      <c r="G748" s="12" t="s">
        <v>18</v>
      </c>
      <c r="H748" s="12" t="s">
        <v>3609</v>
      </c>
      <c r="I748" s="13" t="s">
        <v>1401</v>
      </c>
      <c r="J748" s="12" t="s">
        <v>30</v>
      </c>
      <c r="K748" s="28" t="s">
        <v>31</v>
      </c>
      <c r="L748" s="28">
        <v>23</v>
      </c>
      <c r="M748" s="12">
        <v>2</v>
      </c>
      <c r="N748" s="14">
        <v>45610</v>
      </c>
      <c r="O748" s="11">
        <v>45846</v>
      </c>
      <c r="P748" s="6">
        <f t="shared" ca="1" si="34"/>
        <v>45876</v>
      </c>
      <c r="Q748" s="7" t="str">
        <f t="shared" ca="1" si="35"/>
        <v>Menos de um ano</v>
      </c>
      <c r="R748" s="9">
        <f ca="1">IFERROR(_xlfn.DAYS(Tabela27271516583029313531213[[#This Row],[DIA HOJE]],Tabela27271516583029313531213[[#This Row],[Data Última Compra]]),"0")</f>
        <v>30</v>
      </c>
      <c r="S748" s="8" t="str">
        <f>IF(OR(J748="-",J748=0),"NUNCA COMPROU",
IF(AND(J748&gt;=1,J748&lt;=30),"&lt;=30 DIAS",
IF(AND(J748&gt;=1,J748&lt;=45),"45 DIAS",
IF(AND(J748&gt;=1,J748&lt;=60),"60 DIAS",
IF(AND(J748&gt;=1,J748&lt;=90),"90 DIAS",
"ACIMA DE 90 DIAS")))))</f>
        <v>ACIMA DE 90 DIAS</v>
      </c>
      <c r="T748" s="9" t="str">
        <f>UPPER(TEXT(Tabela27271516583029313531213[[#This Row],[Data de Cadastro]],"MMMM"))</f>
        <v>NOVEMBRO</v>
      </c>
      <c r="U748" s="9" t="str">
        <f>UPPER(TEXT(Tabela27271516583029313531213[[#This Row],[Data de Cadastro]],"AAAA"))</f>
        <v>2024</v>
      </c>
      <c r="V748" s="9" t="str">
        <f>UPPER(TEXT(Tabela27271516583029313531213[[#This Row],[Data Última Compra]],"MMM/AAA"))</f>
        <v>JUL/2025</v>
      </c>
    </row>
    <row r="749" spans="1:22" x14ac:dyDescent="0.25">
      <c r="A749" s="3">
        <f t="shared" si="33"/>
        <v>1</v>
      </c>
      <c r="B749" s="3" t="s">
        <v>3972</v>
      </c>
      <c r="C749" s="12" t="s">
        <v>2849</v>
      </c>
      <c r="D749" s="12">
        <v>1271927</v>
      </c>
      <c r="E749" s="12" t="s">
        <v>1402</v>
      </c>
      <c r="F749" s="12" t="s">
        <v>17</v>
      </c>
      <c r="G749" s="12" t="s">
        <v>18</v>
      </c>
      <c r="H749" s="12" t="s">
        <v>3610</v>
      </c>
      <c r="I749" s="13" t="s">
        <v>1403</v>
      </c>
      <c r="J749" s="12" t="s">
        <v>20</v>
      </c>
      <c r="K749" s="28" t="s">
        <v>21</v>
      </c>
      <c r="L749" s="28">
        <v>28</v>
      </c>
      <c r="M749" s="12">
        <v>1</v>
      </c>
      <c r="N749" s="14">
        <v>45610</v>
      </c>
      <c r="O749" s="11">
        <v>45841</v>
      </c>
      <c r="P749" s="6">
        <f t="shared" ca="1" si="34"/>
        <v>45876</v>
      </c>
      <c r="Q749" s="7" t="str">
        <f t="shared" ca="1" si="35"/>
        <v>Menos de um ano</v>
      </c>
      <c r="R749" s="9">
        <f ca="1">IFERROR(_xlfn.DAYS(Tabela27271516583029313531213[[#This Row],[DIA HOJE]],Tabela27271516583029313531213[[#This Row],[Data Última Compra]]),"0")</f>
        <v>35</v>
      </c>
      <c r="S749" s="8" t="str">
        <f>IF(OR(J749="-",J749=0),"NUNCA COMPROU",
IF(AND(J749&gt;=1,J749&lt;=30),"&lt;=30 DIAS",
IF(AND(J749&gt;=1,J749&lt;=45),"45 DIAS",
IF(AND(J749&gt;=1,J749&lt;=60),"60 DIAS",
IF(AND(J749&gt;=1,J749&lt;=90),"90 DIAS",
"ACIMA DE 90 DIAS")))))</f>
        <v>ACIMA DE 90 DIAS</v>
      </c>
      <c r="T749" s="9" t="str">
        <f>UPPER(TEXT(Tabela27271516583029313531213[[#This Row],[Data de Cadastro]],"MMMM"))</f>
        <v>NOVEMBRO</v>
      </c>
      <c r="U749" s="9" t="str">
        <f>UPPER(TEXT(Tabela27271516583029313531213[[#This Row],[Data de Cadastro]],"AAAA"))</f>
        <v>2024</v>
      </c>
      <c r="V749" s="9" t="str">
        <f>UPPER(TEXT(Tabela27271516583029313531213[[#This Row],[Data Última Compra]],"MMM/AAA"))</f>
        <v>JUL/2025</v>
      </c>
    </row>
    <row r="750" spans="1:22" x14ac:dyDescent="0.25">
      <c r="A750" s="3">
        <f t="shared" si="33"/>
        <v>1</v>
      </c>
      <c r="B750" s="3" t="s">
        <v>3972</v>
      </c>
      <c r="C750" s="12" t="s">
        <v>2853</v>
      </c>
      <c r="D750" s="12">
        <v>1277970</v>
      </c>
      <c r="E750" s="12" t="s">
        <v>1404</v>
      </c>
      <c r="F750" s="12" t="s">
        <v>17</v>
      </c>
      <c r="G750" s="12" t="s">
        <v>18</v>
      </c>
      <c r="H750" s="12" t="s">
        <v>3611</v>
      </c>
      <c r="I750" s="13" t="s">
        <v>1405</v>
      </c>
      <c r="J750" s="12" t="s">
        <v>40</v>
      </c>
      <c r="K750" s="28" t="s">
        <v>73</v>
      </c>
      <c r="L750" s="28">
        <v>69</v>
      </c>
      <c r="M750" s="12">
        <v>1</v>
      </c>
      <c r="N750" s="14">
        <v>45614</v>
      </c>
      <c r="O750" s="11">
        <v>45800</v>
      </c>
      <c r="P750" s="6">
        <f t="shared" ca="1" si="34"/>
        <v>45876</v>
      </c>
      <c r="Q750" s="7" t="str">
        <f t="shared" ca="1" si="35"/>
        <v>Menos de um ano</v>
      </c>
      <c r="R750" s="9">
        <f ca="1">IFERROR(_xlfn.DAYS(Tabela27271516583029313531213[[#This Row],[DIA HOJE]],Tabela27271516583029313531213[[#This Row],[Data Última Compra]]),"0")</f>
        <v>76</v>
      </c>
      <c r="S750" s="8" t="str">
        <f>IF(OR(J750="-",J750=0),"NUNCA COMPROU",
IF(AND(J750&gt;=1,J750&lt;=30),"&lt;=30 DIAS",
IF(AND(J750&gt;=1,J750&lt;=45),"45 DIAS",
IF(AND(J750&gt;=1,J750&lt;=60),"60 DIAS",
IF(AND(J750&gt;=1,J750&lt;=90),"90 DIAS",
"ACIMA DE 90 DIAS")))))</f>
        <v>ACIMA DE 90 DIAS</v>
      </c>
      <c r="T750" s="9" t="str">
        <f>UPPER(TEXT(Tabela27271516583029313531213[[#This Row],[Data de Cadastro]],"MMMM"))</f>
        <v>NOVEMBRO</v>
      </c>
      <c r="U750" s="9" t="str">
        <f>UPPER(TEXT(Tabela27271516583029313531213[[#This Row],[Data de Cadastro]],"AAAA"))</f>
        <v>2024</v>
      </c>
      <c r="V750" s="9" t="str">
        <f>UPPER(TEXT(Tabela27271516583029313531213[[#This Row],[Data Última Compra]],"MMM/AAA"))</f>
        <v>MAI/2025</v>
      </c>
    </row>
    <row r="751" spans="1:22" x14ac:dyDescent="0.25">
      <c r="A751" s="3">
        <f t="shared" si="33"/>
        <v>2</v>
      </c>
      <c r="B751" s="3" t="s">
        <v>3972</v>
      </c>
      <c r="C751" s="12" t="s">
        <v>2853</v>
      </c>
      <c r="D751" s="12">
        <v>1277972</v>
      </c>
      <c r="E751" s="12" t="s">
        <v>1406</v>
      </c>
      <c r="F751" s="12" t="s">
        <v>17</v>
      </c>
      <c r="G751" s="12" t="s">
        <v>18</v>
      </c>
      <c r="H751" s="12" t="s">
        <v>3612</v>
      </c>
      <c r="I751" s="13" t="s">
        <v>1407</v>
      </c>
      <c r="J751" s="12" t="s">
        <v>314</v>
      </c>
      <c r="K751" s="28" t="s">
        <v>25</v>
      </c>
      <c r="L751" s="28">
        <v>62</v>
      </c>
      <c r="M751" s="12">
        <v>2</v>
      </c>
      <c r="N751" s="14">
        <v>45614</v>
      </c>
      <c r="O751" s="11">
        <v>45807</v>
      </c>
      <c r="P751" s="6">
        <f t="shared" ca="1" si="34"/>
        <v>45876</v>
      </c>
      <c r="Q751" s="7" t="str">
        <f t="shared" ca="1" si="35"/>
        <v>Menos de um ano</v>
      </c>
      <c r="R751" s="9">
        <f ca="1">IFERROR(_xlfn.DAYS(Tabela27271516583029313531213[[#This Row],[DIA HOJE]],Tabela27271516583029313531213[[#This Row],[Data Última Compra]]),"0")</f>
        <v>69</v>
      </c>
      <c r="S751" s="8" t="str">
        <f>IF(OR(J751="-",J751=0),"NUNCA COMPROU",
IF(AND(J751&gt;=1,J751&lt;=30),"&lt;=30 DIAS",
IF(AND(J751&gt;=1,J751&lt;=45),"45 DIAS",
IF(AND(J751&gt;=1,J751&lt;=60),"60 DIAS",
IF(AND(J751&gt;=1,J751&lt;=90),"90 DIAS",
"ACIMA DE 90 DIAS")))))</f>
        <v>ACIMA DE 90 DIAS</v>
      </c>
      <c r="T751" s="9" t="str">
        <f>UPPER(TEXT(Tabela27271516583029313531213[[#This Row],[Data de Cadastro]],"MMMM"))</f>
        <v>NOVEMBRO</v>
      </c>
      <c r="U751" s="9" t="str">
        <f>UPPER(TEXT(Tabela27271516583029313531213[[#This Row],[Data de Cadastro]],"AAAA"))</f>
        <v>2024</v>
      </c>
      <c r="V751" s="9" t="str">
        <f>UPPER(TEXT(Tabela27271516583029313531213[[#This Row],[Data Última Compra]],"MMM/AAA"))</f>
        <v>MAI/2025</v>
      </c>
    </row>
    <row r="752" spans="1:22" x14ac:dyDescent="0.25">
      <c r="A752" s="3">
        <f t="shared" si="33"/>
        <v>0</v>
      </c>
      <c r="B752" s="3" t="s">
        <v>3972</v>
      </c>
      <c r="C752" s="12" t="s">
        <v>2847</v>
      </c>
      <c r="D752" s="12">
        <v>1279325</v>
      </c>
      <c r="E752" s="12" t="s">
        <v>1408</v>
      </c>
      <c r="F752" s="12" t="s">
        <v>17</v>
      </c>
      <c r="G752" s="12" t="s">
        <v>18</v>
      </c>
      <c r="H752" s="12" t="s">
        <v>3613</v>
      </c>
      <c r="I752" s="13" t="s">
        <v>1409</v>
      </c>
      <c r="J752" s="12" t="s">
        <v>30</v>
      </c>
      <c r="K752" s="28" t="s">
        <v>21</v>
      </c>
      <c r="L752" s="28">
        <v>100</v>
      </c>
      <c r="M752" s="12">
        <v>0</v>
      </c>
      <c r="N752" s="14">
        <v>45615</v>
      </c>
      <c r="O752" s="11">
        <v>45769</v>
      </c>
      <c r="P752" s="6">
        <f t="shared" ca="1" si="34"/>
        <v>45876</v>
      </c>
      <c r="Q752" s="7" t="str">
        <f t="shared" ca="1" si="35"/>
        <v>Menos de um ano</v>
      </c>
      <c r="R752" s="9">
        <f ca="1">IFERROR(_xlfn.DAYS(Tabela27271516583029313531213[[#This Row],[DIA HOJE]],Tabela27271516583029313531213[[#This Row],[Data Última Compra]]),"0")</f>
        <v>107</v>
      </c>
      <c r="S752" s="8" t="str">
        <f>IF(OR(J752="-",J752=0),"NUNCA COMPROU",
IF(AND(J752&gt;=1,J752&lt;=30),"&lt;=30 DIAS",
IF(AND(J752&gt;=1,J752&lt;=45),"45 DIAS",
IF(AND(J752&gt;=1,J752&lt;=60),"60 DIAS",
IF(AND(J752&gt;=1,J752&lt;=90),"90 DIAS",
"ACIMA DE 90 DIAS")))))</f>
        <v>ACIMA DE 90 DIAS</v>
      </c>
      <c r="T752" s="9" t="str">
        <f>UPPER(TEXT(Tabela27271516583029313531213[[#This Row],[Data de Cadastro]],"MMMM"))</f>
        <v>NOVEMBRO</v>
      </c>
      <c r="U752" s="9" t="str">
        <f>UPPER(TEXT(Tabela27271516583029313531213[[#This Row],[Data de Cadastro]],"AAAA"))</f>
        <v>2024</v>
      </c>
      <c r="V752" s="9" t="str">
        <f>UPPER(TEXT(Tabela27271516583029313531213[[#This Row],[Data Última Compra]],"MMM/AAA"))</f>
        <v>ABR/2025</v>
      </c>
    </row>
    <row r="753" spans="1:22" x14ac:dyDescent="0.25">
      <c r="A753" s="3">
        <f t="shared" si="33"/>
        <v>2</v>
      </c>
      <c r="B753" s="3" t="s">
        <v>3972</v>
      </c>
      <c r="C753" s="12" t="s">
        <v>2849</v>
      </c>
      <c r="D753" s="12">
        <v>1279333</v>
      </c>
      <c r="E753" s="12" t="s">
        <v>1410</v>
      </c>
      <c r="F753" s="12" t="s">
        <v>17</v>
      </c>
      <c r="G753" s="12" t="s">
        <v>18</v>
      </c>
      <c r="H753" s="12" t="s">
        <v>3614</v>
      </c>
      <c r="I753" s="13" t="s">
        <v>774</v>
      </c>
      <c r="J753" s="12" t="s">
        <v>40</v>
      </c>
      <c r="K753" s="28" t="s">
        <v>31</v>
      </c>
      <c r="L753" s="28">
        <v>10</v>
      </c>
      <c r="M753" s="12">
        <v>2</v>
      </c>
      <c r="N753" s="14">
        <v>45615</v>
      </c>
      <c r="O753" s="11">
        <v>45859</v>
      </c>
      <c r="P753" s="6">
        <f t="shared" ca="1" si="34"/>
        <v>45876</v>
      </c>
      <c r="Q753" s="7" t="str">
        <f t="shared" ca="1" si="35"/>
        <v>Menos de um ano</v>
      </c>
      <c r="R753" s="9">
        <f ca="1">IFERROR(_xlfn.DAYS(Tabela27271516583029313531213[[#This Row],[DIA HOJE]],Tabela27271516583029313531213[[#This Row],[Data Última Compra]]),"0")</f>
        <v>17</v>
      </c>
      <c r="S753" s="8" t="str">
        <f>IF(OR(J753="-",J753=0),"NUNCA COMPROU",
IF(AND(J753&gt;=1,J753&lt;=30),"&lt;=30 DIAS",
IF(AND(J753&gt;=1,J753&lt;=45),"45 DIAS",
IF(AND(J753&gt;=1,J753&lt;=60),"60 DIAS",
IF(AND(J753&gt;=1,J753&lt;=90),"90 DIAS",
"ACIMA DE 90 DIAS")))))</f>
        <v>ACIMA DE 90 DIAS</v>
      </c>
      <c r="T753" s="9" t="str">
        <f>UPPER(TEXT(Tabela27271516583029313531213[[#This Row],[Data de Cadastro]],"MMMM"))</f>
        <v>NOVEMBRO</v>
      </c>
      <c r="U753" s="9" t="str">
        <f>UPPER(TEXT(Tabela27271516583029313531213[[#This Row],[Data de Cadastro]],"AAAA"))</f>
        <v>2024</v>
      </c>
      <c r="V753" s="9" t="str">
        <f>UPPER(TEXT(Tabela27271516583029313531213[[#This Row],[Data Última Compra]],"MMM/AAA"))</f>
        <v>JUL/2025</v>
      </c>
    </row>
    <row r="754" spans="1:22" x14ac:dyDescent="0.25">
      <c r="A754" s="3">
        <f t="shared" si="33"/>
        <v>0</v>
      </c>
      <c r="B754" s="3" t="s">
        <v>3972</v>
      </c>
      <c r="C754" s="12" t="s">
        <v>2847</v>
      </c>
      <c r="D754" s="12">
        <v>1279340</v>
      </c>
      <c r="E754" s="12" t="s">
        <v>1412</v>
      </c>
      <c r="F754" s="12" t="s">
        <v>17</v>
      </c>
      <c r="G754" s="12" t="s">
        <v>18</v>
      </c>
      <c r="H754" s="12" t="s">
        <v>3616</v>
      </c>
      <c r="I754" s="13" t="s">
        <v>1413</v>
      </c>
      <c r="J754" s="12" t="s">
        <v>40</v>
      </c>
      <c r="K754" s="28" t="s">
        <v>77</v>
      </c>
      <c r="L754" s="28">
        <v>100</v>
      </c>
      <c r="M754" s="12">
        <v>0</v>
      </c>
      <c r="N754" s="14">
        <v>45615</v>
      </c>
      <c r="O754" s="11">
        <v>45769</v>
      </c>
      <c r="P754" s="6">
        <f t="shared" ca="1" si="34"/>
        <v>45876</v>
      </c>
      <c r="Q754" s="7" t="str">
        <f t="shared" ca="1" si="35"/>
        <v>Menos de um ano</v>
      </c>
      <c r="R754" s="9">
        <f ca="1">IFERROR(_xlfn.DAYS(Tabela27271516583029313531213[[#This Row],[DIA HOJE]],Tabela27271516583029313531213[[#This Row],[Data Última Compra]]),"0")</f>
        <v>107</v>
      </c>
      <c r="S754" s="8" t="str">
        <f>IF(OR(J754="-",J754=0),"NUNCA COMPROU",
IF(AND(J754&gt;=1,J754&lt;=30),"&lt;=30 DIAS",
IF(AND(J754&gt;=1,J754&lt;=45),"45 DIAS",
IF(AND(J754&gt;=1,J754&lt;=60),"60 DIAS",
IF(AND(J754&gt;=1,J754&lt;=90),"90 DIAS",
"ACIMA DE 90 DIAS")))))</f>
        <v>ACIMA DE 90 DIAS</v>
      </c>
      <c r="T754" s="9" t="str">
        <f>UPPER(TEXT(Tabela27271516583029313531213[[#This Row],[Data de Cadastro]],"MMMM"))</f>
        <v>NOVEMBRO</v>
      </c>
      <c r="U754" s="9" t="str">
        <f>UPPER(TEXT(Tabela27271516583029313531213[[#This Row],[Data de Cadastro]],"AAAA"))</f>
        <v>2024</v>
      </c>
      <c r="V754" s="9" t="str">
        <f>UPPER(TEXT(Tabela27271516583029313531213[[#This Row],[Data Última Compra]],"MMM/AAA"))</f>
        <v>ABR/2025</v>
      </c>
    </row>
    <row r="755" spans="1:22" x14ac:dyDescent="0.25">
      <c r="A755" s="3">
        <f t="shared" si="33"/>
        <v>2</v>
      </c>
      <c r="B755" s="3" t="s">
        <v>3972</v>
      </c>
      <c r="C755" s="12" t="s">
        <v>2857</v>
      </c>
      <c r="D755" s="12">
        <v>1279337</v>
      </c>
      <c r="E755" s="12" t="s">
        <v>1411</v>
      </c>
      <c r="F755" s="12" t="s">
        <v>17</v>
      </c>
      <c r="G755" s="12" t="s">
        <v>18</v>
      </c>
      <c r="H755" s="12" t="s">
        <v>3615</v>
      </c>
      <c r="I755" s="13" t="s">
        <v>190</v>
      </c>
      <c r="J755" s="12" t="s">
        <v>191</v>
      </c>
      <c r="K755" s="28" t="s">
        <v>21</v>
      </c>
      <c r="L755" s="28">
        <v>34</v>
      </c>
      <c r="M755" s="12">
        <v>2</v>
      </c>
      <c r="N755" s="14">
        <v>45615</v>
      </c>
      <c r="O755" s="11">
        <v>45835</v>
      </c>
      <c r="P755" s="6">
        <f t="shared" ca="1" si="34"/>
        <v>45876</v>
      </c>
      <c r="Q755" s="7" t="str">
        <f t="shared" ca="1" si="35"/>
        <v>Menos de um ano</v>
      </c>
      <c r="R755" s="9">
        <f ca="1">IFERROR(_xlfn.DAYS(Tabela27271516583029313531213[[#This Row],[DIA HOJE]],Tabela27271516583029313531213[[#This Row],[Data Última Compra]]),"0")</f>
        <v>41</v>
      </c>
      <c r="S755" s="8" t="str">
        <f>IF(OR(J755="-",J755=0),"NUNCA COMPROU",
IF(AND(J755&gt;=1,J755&lt;=30),"&lt;=30 DIAS",
IF(AND(J755&gt;=1,J755&lt;=45),"45 DIAS",
IF(AND(J755&gt;=1,J755&lt;=60),"60 DIAS",
IF(AND(J755&gt;=1,J755&lt;=90),"90 DIAS",
"ACIMA DE 90 DIAS")))))</f>
        <v>ACIMA DE 90 DIAS</v>
      </c>
      <c r="T755" s="9" t="str">
        <f>UPPER(TEXT(Tabela27271516583029313531213[[#This Row],[Data de Cadastro]],"MMMM"))</f>
        <v>NOVEMBRO</v>
      </c>
      <c r="U755" s="9" t="str">
        <f>UPPER(TEXT(Tabela27271516583029313531213[[#This Row],[Data de Cadastro]],"AAAA"))</f>
        <v>2024</v>
      </c>
      <c r="V755" s="9" t="str">
        <f>UPPER(TEXT(Tabela27271516583029313531213[[#This Row],[Data Última Compra]],"MMM/AAA"))</f>
        <v>JUN/2025</v>
      </c>
    </row>
    <row r="756" spans="1:22" x14ac:dyDescent="0.25">
      <c r="A756" s="3">
        <f t="shared" si="33"/>
        <v>1</v>
      </c>
      <c r="B756" s="3" t="s">
        <v>3972</v>
      </c>
      <c r="C756" s="12" t="s">
        <v>2857</v>
      </c>
      <c r="D756" s="12">
        <v>1279361</v>
      </c>
      <c r="E756" s="12" t="s">
        <v>1414</v>
      </c>
      <c r="F756" s="12" t="s">
        <v>17</v>
      </c>
      <c r="G756" s="12" t="s">
        <v>18</v>
      </c>
      <c r="H756" s="12" t="s">
        <v>3617</v>
      </c>
      <c r="I756" s="13" t="s">
        <v>1415</v>
      </c>
      <c r="J756" s="12" t="s">
        <v>40</v>
      </c>
      <c r="K756" s="28" t="s">
        <v>31</v>
      </c>
      <c r="L756" s="28">
        <v>56</v>
      </c>
      <c r="M756" s="12">
        <v>1</v>
      </c>
      <c r="N756" s="14">
        <v>45615</v>
      </c>
      <c r="O756" s="11">
        <v>45813</v>
      </c>
      <c r="P756" s="6">
        <f t="shared" ca="1" si="34"/>
        <v>45876</v>
      </c>
      <c r="Q756" s="7" t="str">
        <f t="shared" ca="1" si="35"/>
        <v>Menos de um ano</v>
      </c>
      <c r="R756" s="9">
        <f ca="1">IFERROR(_xlfn.DAYS(Tabela27271516583029313531213[[#This Row],[DIA HOJE]],Tabela27271516583029313531213[[#This Row],[Data Última Compra]]),"0")</f>
        <v>63</v>
      </c>
      <c r="S756" s="8" t="str">
        <f>IF(OR(J756="-",J756=0),"NUNCA COMPROU",
IF(AND(J756&gt;=1,J756&lt;=30),"&lt;=30 DIAS",
IF(AND(J756&gt;=1,J756&lt;=45),"45 DIAS",
IF(AND(J756&gt;=1,J756&lt;=60),"60 DIAS",
IF(AND(J756&gt;=1,J756&lt;=90),"90 DIAS",
"ACIMA DE 90 DIAS")))))</f>
        <v>ACIMA DE 90 DIAS</v>
      </c>
      <c r="T756" s="9" t="str">
        <f>UPPER(TEXT(Tabela27271516583029313531213[[#This Row],[Data de Cadastro]],"MMMM"))</f>
        <v>NOVEMBRO</v>
      </c>
      <c r="U756" s="9" t="str">
        <f>UPPER(TEXT(Tabela27271516583029313531213[[#This Row],[Data de Cadastro]],"AAAA"))</f>
        <v>2024</v>
      </c>
      <c r="V756" s="9" t="str">
        <f>UPPER(TEXT(Tabela27271516583029313531213[[#This Row],[Data Última Compra]],"MMM/AAA"))</f>
        <v>JUN/2025</v>
      </c>
    </row>
    <row r="757" spans="1:22" x14ac:dyDescent="0.25">
      <c r="A757" s="3">
        <f t="shared" si="33"/>
        <v>0</v>
      </c>
      <c r="B757" s="3" t="s">
        <v>3972</v>
      </c>
      <c r="C757" s="12" t="s">
        <v>2847</v>
      </c>
      <c r="D757" s="12">
        <v>1280063</v>
      </c>
      <c r="E757" s="12" t="s">
        <v>1416</v>
      </c>
      <c r="F757" s="12" t="s">
        <v>17</v>
      </c>
      <c r="G757" s="12" t="s">
        <v>18</v>
      </c>
      <c r="H757" s="12" t="s">
        <v>3618</v>
      </c>
      <c r="I757" s="13" t="s">
        <v>1362</v>
      </c>
      <c r="J757" s="12" t="s">
        <v>314</v>
      </c>
      <c r="K757" s="28" t="s">
        <v>25</v>
      </c>
      <c r="L757" s="28">
        <v>248</v>
      </c>
      <c r="M757" s="12">
        <v>0</v>
      </c>
      <c r="N757" s="14">
        <v>45616</v>
      </c>
      <c r="O757" s="11">
        <v>45621</v>
      </c>
      <c r="P757" s="6">
        <f t="shared" ca="1" si="34"/>
        <v>45876</v>
      </c>
      <c r="Q757" s="7" t="str">
        <f t="shared" ca="1" si="35"/>
        <v>Menos de um ano</v>
      </c>
      <c r="R757" s="9">
        <f ca="1">IFERROR(_xlfn.DAYS(Tabela27271516583029313531213[[#This Row],[DIA HOJE]],Tabela27271516583029313531213[[#This Row],[Data Última Compra]]),"0")</f>
        <v>255</v>
      </c>
      <c r="S757" s="8" t="str">
        <f>IF(OR(J757="-",J757=0),"NUNCA COMPROU",
IF(AND(J757&gt;=1,J757&lt;=30),"&lt;=30 DIAS",
IF(AND(J757&gt;=1,J757&lt;=45),"45 DIAS",
IF(AND(J757&gt;=1,J757&lt;=60),"60 DIAS",
IF(AND(J757&gt;=1,J757&lt;=90),"90 DIAS",
"ACIMA DE 90 DIAS")))))</f>
        <v>ACIMA DE 90 DIAS</v>
      </c>
      <c r="T757" s="9" t="str">
        <f>UPPER(TEXT(Tabela27271516583029313531213[[#This Row],[Data de Cadastro]],"MMMM"))</f>
        <v>NOVEMBRO</v>
      </c>
      <c r="U757" s="9" t="str">
        <f>UPPER(TEXT(Tabela27271516583029313531213[[#This Row],[Data de Cadastro]],"AAAA"))</f>
        <v>2024</v>
      </c>
      <c r="V757" s="9" t="str">
        <f>UPPER(TEXT(Tabela27271516583029313531213[[#This Row],[Data Última Compra]],"MMM/AAA"))</f>
        <v>NOV/2024</v>
      </c>
    </row>
    <row r="758" spans="1:22" x14ac:dyDescent="0.25">
      <c r="A758" s="3">
        <f t="shared" si="33"/>
        <v>0</v>
      </c>
      <c r="B758" s="3" t="s">
        <v>3972</v>
      </c>
      <c r="C758" s="12" t="s">
        <v>2847</v>
      </c>
      <c r="D758" s="12">
        <v>1280068</v>
      </c>
      <c r="E758" s="12" t="s">
        <v>1417</v>
      </c>
      <c r="F758" s="12" t="s">
        <v>17</v>
      </c>
      <c r="G758" s="12" t="s">
        <v>18</v>
      </c>
      <c r="H758" s="12" t="s">
        <v>3619</v>
      </c>
      <c r="I758" s="13" t="s">
        <v>807</v>
      </c>
      <c r="J758" s="12" t="s">
        <v>40</v>
      </c>
      <c r="K758" s="28" t="s">
        <v>31</v>
      </c>
      <c r="L758" s="28">
        <v>128</v>
      </c>
      <c r="M758" s="12">
        <v>0</v>
      </c>
      <c r="N758" s="14">
        <v>45616</v>
      </c>
      <c r="O758" s="11">
        <v>45741</v>
      </c>
      <c r="P758" s="6">
        <f t="shared" ca="1" si="34"/>
        <v>45876</v>
      </c>
      <c r="Q758" s="7" t="str">
        <f t="shared" ca="1" si="35"/>
        <v>Menos de um ano</v>
      </c>
      <c r="R758" s="9">
        <f ca="1">IFERROR(_xlfn.DAYS(Tabela27271516583029313531213[[#This Row],[DIA HOJE]],Tabela27271516583029313531213[[#This Row],[Data Última Compra]]),"0")</f>
        <v>135</v>
      </c>
      <c r="S758" s="8" t="str">
        <f>IF(OR(J758="-",J758=0),"NUNCA COMPROU",
IF(AND(J758&gt;=1,J758&lt;=30),"&lt;=30 DIAS",
IF(AND(J758&gt;=1,J758&lt;=45),"45 DIAS",
IF(AND(J758&gt;=1,J758&lt;=60),"60 DIAS",
IF(AND(J758&gt;=1,J758&lt;=90),"90 DIAS",
"ACIMA DE 90 DIAS")))))</f>
        <v>ACIMA DE 90 DIAS</v>
      </c>
      <c r="T758" s="9" t="str">
        <f>UPPER(TEXT(Tabela27271516583029313531213[[#This Row],[Data de Cadastro]],"MMMM"))</f>
        <v>NOVEMBRO</v>
      </c>
      <c r="U758" s="9" t="str">
        <f>UPPER(TEXT(Tabela27271516583029313531213[[#This Row],[Data de Cadastro]],"AAAA"))</f>
        <v>2024</v>
      </c>
      <c r="V758" s="9" t="str">
        <f>UPPER(TEXT(Tabela27271516583029313531213[[#This Row],[Data Última Compra]],"MMM/AAA"))</f>
        <v>MAR/2025</v>
      </c>
    </row>
    <row r="759" spans="1:22" x14ac:dyDescent="0.25">
      <c r="A759" s="3">
        <f t="shared" si="33"/>
        <v>0</v>
      </c>
      <c r="B759" s="3" t="s">
        <v>3972</v>
      </c>
      <c r="C759" s="12" t="s">
        <v>2847</v>
      </c>
      <c r="D759" s="12">
        <v>1282172</v>
      </c>
      <c r="E759" s="12" t="s">
        <v>1418</v>
      </c>
      <c r="F759" s="12" t="s">
        <v>17</v>
      </c>
      <c r="G759" s="12" t="s">
        <v>18</v>
      </c>
      <c r="H759" s="12" t="s">
        <v>3620</v>
      </c>
      <c r="I759" s="13" t="s">
        <v>1419</v>
      </c>
      <c r="J759" s="12" t="s">
        <v>76</v>
      </c>
      <c r="K759" s="28" t="s">
        <v>77</v>
      </c>
      <c r="L759" s="28">
        <v>251</v>
      </c>
      <c r="M759" s="12">
        <v>0</v>
      </c>
      <c r="N759" s="14">
        <v>45617</v>
      </c>
      <c r="O759" s="11">
        <v>45618</v>
      </c>
      <c r="P759" s="6">
        <f t="shared" ca="1" si="34"/>
        <v>45876</v>
      </c>
      <c r="Q759" s="7" t="str">
        <f t="shared" ca="1" si="35"/>
        <v>Menos de um ano</v>
      </c>
      <c r="R759" s="9">
        <f ca="1">IFERROR(_xlfn.DAYS(Tabela27271516583029313531213[[#This Row],[DIA HOJE]],Tabela27271516583029313531213[[#This Row],[Data Última Compra]]),"0")</f>
        <v>258</v>
      </c>
      <c r="S759" s="8" t="str">
        <f>IF(OR(J759="-",J759=0),"NUNCA COMPROU",
IF(AND(J759&gt;=1,J759&lt;=30),"&lt;=30 DIAS",
IF(AND(J759&gt;=1,J759&lt;=45),"45 DIAS",
IF(AND(J759&gt;=1,J759&lt;=60),"60 DIAS",
IF(AND(J759&gt;=1,J759&lt;=90),"90 DIAS",
"ACIMA DE 90 DIAS")))))</f>
        <v>ACIMA DE 90 DIAS</v>
      </c>
      <c r="T759" s="9" t="str">
        <f>UPPER(TEXT(Tabela27271516583029313531213[[#This Row],[Data de Cadastro]],"MMMM"))</f>
        <v>NOVEMBRO</v>
      </c>
      <c r="U759" s="9" t="str">
        <f>UPPER(TEXT(Tabela27271516583029313531213[[#This Row],[Data de Cadastro]],"AAAA"))</f>
        <v>2024</v>
      </c>
      <c r="V759" s="9" t="str">
        <f>UPPER(TEXT(Tabela27271516583029313531213[[#This Row],[Data Última Compra]],"MMM/AAA"))</f>
        <v>NOV/2024</v>
      </c>
    </row>
    <row r="760" spans="1:22" x14ac:dyDescent="0.25">
      <c r="A760" s="3">
        <f t="shared" si="33"/>
        <v>0</v>
      </c>
      <c r="B760" s="3" t="s">
        <v>3972</v>
      </c>
      <c r="C760" s="12" t="s">
        <v>2847</v>
      </c>
      <c r="D760" s="12">
        <v>1282237</v>
      </c>
      <c r="E760" s="12" t="s">
        <v>1420</v>
      </c>
      <c r="F760" s="12" t="s">
        <v>17</v>
      </c>
      <c r="G760" s="12" t="s">
        <v>18</v>
      </c>
      <c r="H760" s="12" t="s">
        <v>3621</v>
      </c>
      <c r="I760" s="13" t="s">
        <v>1421</v>
      </c>
      <c r="J760" s="12" t="s">
        <v>76</v>
      </c>
      <c r="K760" s="28" t="s">
        <v>77</v>
      </c>
      <c r="L760" s="28">
        <v>100</v>
      </c>
      <c r="M760" s="12">
        <v>0</v>
      </c>
      <c r="N760" s="14">
        <v>45617</v>
      </c>
      <c r="O760" s="10">
        <v>45769</v>
      </c>
      <c r="P760" s="6">
        <f t="shared" ca="1" si="34"/>
        <v>45876</v>
      </c>
      <c r="Q760" s="7" t="str">
        <f t="shared" ca="1" si="35"/>
        <v>Menos de um ano</v>
      </c>
      <c r="R760" s="9">
        <f ca="1">IFERROR(_xlfn.DAYS(Tabela27271516583029313531213[[#This Row],[DIA HOJE]],Tabela27271516583029313531213[[#This Row],[Data Última Compra]]),"0")</f>
        <v>107</v>
      </c>
      <c r="S760" s="8" t="str">
        <f>IF(OR(J760="-",J760=0),"NUNCA COMPROU",
IF(AND(J760&gt;=1,J760&lt;=30),"&lt;=30 DIAS",
IF(AND(J760&gt;=1,J760&lt;=45),"45 DIAS",
IF(AND(J760&gt;=1,J760&lt;=60),"60 DIAS",
IF(AND(J760&gt;=1,J760&lt;=90),"90 DIAS",
"ACIMA DE 90 DIAS")))))</f>
        <v>ACIMA DE 90 DIAS</v>
      </c>
      <c r="T760" s="9" t="str">
        <f>UPPER(TEXT(Tabela27271516583029313531213[[#This Row],[Data de Cadastro]],"MMMM"))</f>
        <v>NOVEMBRO</v>
      </c>
      <c r="U760" s="9" t="str">
        <f>UPPER(TEXT(Tabela27271516583029313531213[[#This Row],[Data de Cadastro]],"AAAA"))</f>
        <v>2024</v>
      </c>
      <c r="V760" s="9" t="str">
        <f>UPPER(TEXT(Tabela27271516583029313531213[[#This Row],[Data Última Compra]],"MMM/AAA"))</f>
        <v>ABR/2025</v>
      </c>
    </row>
    <row r="761" spans="1:22" x14ac:dyDescent="0.25">
      <c r="A761" s="3" t="str">
        <f t="shared" si="33"/>
        <v>&gt;=3</v>
      </c>
      <c r="B761" s="3" t="s">
        <v>3972</v>
      </c>
      <c r="C761" s="12" t="s">
        <v>2849</v>
      </c>
      <c r="D761" s="12">
        <v>1283369</v>
      </c>
      <c r="E761" s="12" t="s">
        <v>1422</v>
      </c>
      <c r="F761" s="12" t="s">
        <v>17</v>
      </c>
      <c r="G761" s="12" t="s">
        <v>18</v>
      </c>
      <c r="H761" s="12" t="s">
        <v>3622</v>
      </c>
      <c r="I761" s="13" t="s">
        <v>1423</v>
      </c>
      <c r="J761" s="12" t="s">
        <v>181</v>
      </c>
      <c r="K761" s="28" t="s">
        <v>73</v>
      </c>
      <c r="L761" s="28">
        <v>2</v>
      </c>
      <c r="M761" s="12">
        <v>3</v>
      </c>
      <c r="N761" s="14">
        <v>45618</v>
      </c>
      <c r="O761" s="11">
        <v>45867</v>
      </c>
      <c r="P761" s="6">
        <f t="shared" ca="1" si="34"/>
        <v>45876</v>
      </c>
      <c r="Q761" s="7" t="str">
        <f t="shared" ca="1" si="35"/>
        <v>Menos de um ano</v>
      </c>
      <c r="R761" s="9">
        <f ca="1">IFERROR(_xlfn.DAYS(Tabela27271516583029313531213[[#This Row],[DIA HOJE]],Tabela27271516583029313531213[[#This Row],[Data Última Compra]]),"0")</f>
        <v>9</v>
      </c>
      <c r="S761" s="8" t="str">
        <f>IF(OR(J761="-",J761=0),"NUNCA COMPROU",
IF(AND(J761&gt;=1,J761&lt;=30),"&lt;=30 DIAS",
IF(AND(J761&gt;=1,J761&lt;=45),"45 DIAS",
IF(AND(J761&gt;=1,J761&lt;=60),"60 DIAS",
IF(AND(J761&gt;=1,J761&lt;=90),"90 DIAS",
"ACIMA DE 90 DIAS")))))</f>
        <v>ACIMA DE 90 DIAS</v>
      </c>
      <c r="T761" s="9" t="str">
        <f>UPPER(TEXT(Tabela27271516583029313531213[[#This Row],[Data de Cadastro]],"MMMM"))</f>
        <v>NOVEMBRO</v>
      </c>
      <c r="U761" s="9" t="str">
        <f>UPPER(TEXT(Tabela27271516583029313531213[[#This Row],[Data de Cadastro]],"AAAA"))</f>
        <v>2024</v>
      </c>
      <c r="V761" s="9" t="str">
        <f>UPPER(TEXT(Tabela27271516583029313531213[[#This Row],[Data Última Compra]],"MMM/AAA"))</f>
        <v>JUL/2025</v>
      </c>
    </row>
    <row r="762" spans="1:22" x14ac:dyDescent="0.25">
      <c r="A762" s="3">
        <f t="shared" si="33"/>
        <v>0</v>
      </c>
      <c r="B762" s="3" t="s">
        <v>3972</v>
      </c>
      <c r="C762" s="12" t="s">
        <v>2847</v>
      </c>
      <c r="D762" s="12">
        <v>1283414</v>
      </c>
      <c r="E762" s="12" t="s">
        <v>1424</v>
      </c>
      <c r="F762" s="12" t="s">
        <v>17</v>
      </c>
      <c r="G762" s="12" t="s">
        <v>18</v>
      </c>
      <c r="H762" s="12" t="s">
        <v>3623</v>
      </c>
      <c r="I762" s="13" t="s">
        <v>1425</v>
      </c>
      <c r="J762" s="12" t="s">
        <v>30</v>
      </c>
      <c r="K762" s="28" t="s">
        <v>21</v>
      </c>
      <c r="L762" s="28">
        <v>146</v>
      </c>
      <c r="M762" s="12">
        <v>0</v>
      </c>
      <c r="N762" s="14">
        <v>45618</v>
      </c>
      <c r="O762" s="11">
        <v>45723</v>
      </c>
      <c r="P762" s="6">
        <f t="shared" ca="1" si="34"/>
        <v>45876</v>
      </c>
      <c r="Q762" s="7" t="str">
        <f t="shared" ca="1" si="35"/>
        <v>Menos de um ano</v>
      </c>
      <c r="R762" s="9">
        <f ca="1">IFERROR(_xlfn.DAYS(Tabela27271516583029313531213[[#This Row],[DIA HOJE]],Tabela27271516583029313531213[[#This Row],[Data Última Compra]]),"0")</f>
        <v>153</v>
      </c>
      <c r="S762" s="8" t="str">
        <f>IF(OR(J762="-",J762=0),"NUNCA COMPROU",
IF(AND(J762&gt;=1,J762&lt;=30),"&lt;=30 DIAS",
IF(AND(J762&gt;=1,J762&lt;=45),"45 DIAS",
IF(AND(J762&gt;=1,J762&lt;=60),"60 DIAS",
IF(AND(J762&gt;=1,J762&lt;=90),"90 DIAS",
"ACIMA DE 90 DIAS")))))</f>
        <v>ACIMA DE 90 DIAS</v>
      </c>
      <c r="T762" s="9" t="str">
        <f>UPPER(TEXT(Tabela27271516583029313531213[[#This Row],[Data de Cadastro]],"MMMM"))</f>
        <v>NOVEMBRO</v>
      </c>
      <c r="U762" s="9" t="str">
        <f>UPPER(TEXT(Tabela27271516583029313531213[[#This Row],[Data de Cadastro]],"AAAA"))</f>
        <v>2024</v>
      </c>
      <c r="V762" s="9" t="str">
        <f>UPPER(TEXT(Tabela27271516583029313531213[[#This Row],[Data Última Compra]],"MMM/AAA"))</f>
        <v>MAR/2025</v>
      </c>
    </row>
    <row r="763" spans="1:22" x14ac:dyDescent="0.25">
      <c r="A763" s="3">
        <f t="shared" si="33"/>
        <v>0</v>
      </c>
      <c r="B763" s="3" t="s">
        <v>3972</v>
      </c>
      <c r="C763" s="12" t="s">
        <v>2847</v>
      </c>
      <c r="D763" s="12">
        <v>1283426</v>
      </c>
      <c r="E763" s="12" t="s">
        <v>1426</v>
      </c>
      <c r="F763" s="12" t="s">
        <v>17</v>
      </c>
      <c r="G763" s="12" t="s">
        <v>18</v>
      </c>
      <c r="H763" s="12" t="s">
        <v>3624</v>
      </c>
      <c r="I763" s="13" t="s">
        <v>1427</v>
      </c>
      <c r="J763" s="12" t="s">
        <v>314</v>
      </c>
      <c r="K763" s="28" t="s">
        <v>73</v>
      </c>
      <c r="L763" s="28">
        <v>97</v>
      </c>
      <c r="M763" s="12">
        <v>0</v>
      </c>
      <c r="N763" s="14">
        <v>45618</v>
      </c>
      <c r="O763" s="11">
        <v>45772</v>
      </c>
      <c r="P763" s="6">
        <f t="shared" ca="1" si="34"/>
        <v>45876</v>
      </c>
      <c r="Q763" s="7" t="str">
        <f t="shared" ca="1" si="35"/>
        <v>Menos de um ano</v>
      </c>
      <c r="R763" s="9">
        <f ca="1">IFERROR(_xlfn.DAYS(Tabela27271516583029313531213[[#This Row],[DIA HOJE]],Tabela27271516583029313531213[[#This Row],[Data Última Compra]]),"0")</f>
        <v>104</v>
      </c>
      <c r="S763" s="8" t="str">
        <f>IF(OR(J763="-",J763=0),"NUNCA COMPROU",
IF(AND(J763&gt;=1,J763&lt;=30),"&lt;=30 DIAS",
IF(AND(J763&gt;=1,J763&lt;=45),"45 DIAS",
IF(AND(J763&gt;=1,J763&lt;=60),"60 DIAS",
IF(AND(J763&gt;=1,J763&lt;=90),"90 DIAS",
"ACIMA DE 90 DIAS")))))</f>
        <v>ACIMA DE 90 DIAS</v>
      </c>
      <c r="T763" s="9" t="str">
        <f>UPPER(TEXT(Tabela27271516583029313531213[[#This Row],[Data de Cadastro]],"MMMM"))</f>
        <v>NOVEMBRO</v>
      </c>
      <c r="U763" s="9" t="str">
        <f>UPPER(TEXT(Tabela27271516583029313531213[[#This Row],[Data de Cadastro]],"AAAA"))</f>
        <v>2024</v>
      </c>
      <c r="V763" s="9" t="str">
        <f>UPPER(TEXT(Tabela27271516583029313531213[[#This Row],[Data Última Compra]],"MMM/AAA"))</f>
        <v>ABR/2025</v>
      </c>
    </row>
    <row r="764" spans="1:22" x14ac:dyDescent="0.25">
      <c r="A764" s="3">
        <f t="shared" si="33"/>
        <v>0</v>
      </c>
      <c r="B764" s="3" t="s">
        <v>3972</v>
      </c>
      <c r="C764" s="12" t="s">
        <v>2847</v>
      </c>
      <c r="D764" s="12">
        <v>1283427</v>
      </c>
      <c r="E764" s="12" t="s">
        <v>1428</v>
      </c>
      <c r="F764" s="12" t="s">
        <v>17</v>
      </c>
      <c r="G764" s="12" t="s">
        <v>18</v>
      </c>
      <c r="H764" s="12" t="s">
        <v>3625</v>
      </c>
      <c r="I764" s="13" t="s">
        <v>1429</v>
      </c>
      <c r="J764" s="12" t="s">
        <v>339</v>
      </c>
      <c r="K764" s="28" t="s">
        <v>46</v>
      </c>
      <c r="L764" s="28">
        <v>133</v>
      </c>
      <c r="M764" s="12">
        <v>0</v>
      </c>
      <c r="N764" s="14">
        <v>45618</v>
      </c>
      <c r="O764" s="10">
        <v>45736</v>
      </c>
      <c r="P764" s="6">
        <f t="shared" ca="1" si="34"/>
        <v>45876</v>
      </c>
      <c r="Q764" s="7" t="str">
        <f t="shared" ca="1" si="35"/>
        <v>Menos de um ano</v>
      </c>
      <c r="R764" s="9">
        <f ca="1">IFERROR(_xlfn.DAYS(Tabela27271516583029313531213[[#This Row],[DIA HOJE]],Tabela27271516583029313531213[[#This Row],[Data Última Compra]]),"0")</f>
        <v>140</v>
      </c>
      <c r="S764" s="8" t="str">
        <f>IF(OR(J764="-",J764=0),"NUNCA COMPROU",
IF(AND(J764&gt;=1,J764&lt;=30),"&lt;=30 DIAS",
IF(AND(J764&gt;=1,J764&lt;=45),"45 DIAS",
IF(AND(J764&gt;=1,J764&lt;=60),"60 DIAS",
IF(AND(J764&gt;=1,J764&lt;=90),"90 DIAS",
"ACIMA DE 90 DIAS")))))</f>
        <v>ACIMA DE 90 DIAS</v>
      </c>
      <c r="T764" s="9" t="str">
        <f>UPPER(TEXT(Tabela27271516583029313531213[[#This Row],[Data de Cadastro]],"MMMM"))</f>
        <v>NOVEMBRO</v>
      </c>
      <c r="U764" s="9" t="str">
        <f>UPPER(TEXT(Tabela27271516583029313531213[[#This Row],[Data de Cadastro]],"AAAA"))</f>
        <v>2024</v>
      </c>
      <c r="V764" s="9" t="str">
        <f>UPPER(TEXT(Tabela27271516583029313531213[[#This Row],[Data Última Compra]],"MMM/AAA"))</f>
        <v>MAR/2025</v>
      </c>
    </row>
    <row r="765" spans="1:22" x14ac:dyDescent="0.25">
      <c r="A765" s="3" t="str">
        <f t="shared" si="33"/>
        <v>&gt;=3</v>
      </c>
      <c r="B765" s="3" t="s">
        <v>3972</v>
      </c>
      <c r="C765" s="12" t="s">
        <v>2849</v>
      </c>
      <c r="D765" s="12">
        <v>1287961</v>
      </c>
      <c r="E765" s="12" t="s">
        <v>1430</v>
      </c>
      <c r="F765" s="12" t="s">
        <v>17</v>
      </c>
      <c r="G765" s="12" t="s">
        <v>18</v>
      </c>
      <c r="H765" s="12" t="s">
        <v>3626</v>
      </c>
      <c r="I765" s="13" t="s">
        <v>1431</v>
      </c>
      <c r="J765" s="12" t="s">
        <v>36</v>
      </c>
      <c r="K765" s="28" t="s">
        <v>21</v>
      </c>
      <c r="L765" s="28">
        <v>2</v>
      </c>
      <c r="M765" s="12">
        <v>3</v>
      </c>
      <c r="N765" s="14">
        <v>45621</v>
      </c>
      <c r="O765" s="11">
        <v>45867</v>
      </c>
      <c r="P765" s="6">
        <f t="shared" ca="1" si="34"/>
        <v>45876</v>
      </c>
      <c r="Q765" s="7" t="str">
        <f t="shared" ca="1" si="35"/>
        <v>Menos de um ano</v>
      </c>
      <c r="R765" s="9">
        <f ca="1">IFERROR(_xlfn.DAYS(Tabela27271516583029313531213[[#This Row],[DIA HOJE]],Tabela27271516583029313531213[[#This Row],[Data Última Compra]]),"0")</f>
        <v>9</v>
      </c>
      <c r="S765" s="8" t="str">
        <f>IF(OR(J765="-",J765=0),"NUNCA COMPROU",
IF(AND(J765&gt;=1,J765&lt;=30),"&lt;=30 DIAS",
IF(AND(J765&gt;=1,J765&lt;=45),"45 DIAS",
IF(AND(J765&gt;=1,J765&lt;=60),"60 DIAS",
IF(AND(J765&gt;=1,J765&lt;=90),"90 DIAS",
"ACIMA DE 90 DIAS")))))</f>
        <v>ACIMA DE 90 DIAS</v>
      </c>
      <c r="T765" s="9" t="str">
        <f>UPPER(TEXT(Tabela27271516583029313531213[[#This Row],[Data de Cadastro]],"MMMM"))</f>
        <v>NOVEMBRO</v>
      </c>
      <c r="U765" s="9" t="str">
        <f>UPPER(TEXT(Tabela27271516583029313531213[[#This Row],[Data de Cadastro]],"AAAA"))</f>
        <v>2024</v>
      </c>
      <c r="V765" s="9" t="str">
        <f>UPPER(TEXT(Tabela27271516583029313531213[[#This Row],[Data Última Compra]],"MMM/AAA"))</f>
        <v>JUL/2025</v>
      </c>
    </row>
    <row r="766" spans="1:22" x14ac:dyDescent="0.25">
      <c r="A766" s="3">
        <f t="shared" si="33"/>
        <v>2</v>
      </c>
      <c r="B766" s="3" t="s">
        <v>3972</v>
      </c>
      <c r="C766" s="12" t="s">
        <v>2857</v>
      </c>
      <c r="D766" s="12">
        <v>1287978</v>
      </c>
      <c r="E766" s="12" t="s">
        <v>1432</v>
      </c>
      <c r="F766" s="12" t="s">
        <v>17</v>
      </c>
      <c r="G766" s="12" t="s">
        <v>18</v>
      </c>
      <c r="H766" s="12" t="s">
        <v>3627</v>
      </c>
      <c r="I766" s="13" t="s">
        <v>1433</v>
      </c>
      <c r="J766" s="12" t="s">
        <v>40</v>
      </c>
      <c r="K766" s="28" t="s">
        <v>31</v>
      </c>
      <c r="L766" s="28">
        <v>56</v>
      </c>
      <c r="M766" s="12">
        <v>2</v>
      </c>
      <c r="N766" s="14">
        <v>45621</v>
      </c>
      <c r="O766" s="11">
        <v>45813</v>
      </c>
      <c r="P766" s="6">
        <f t="shared" ca="1" si="34"/>
        <v>45876</v>
      </c>
      <c r="Q766" s="7" t="str">
        <f t="shared" ca="1" si="35"/>
        <v>Menos de um ano</v>
      </c>
      <c r="R766" s="9">
        <f ca="1">IFERROR(_xlfn.DAYS(Tabela27271516583029313531213[[#This Row],[DIA HOJE]],Tabela27271516583029313531213[[#This Row],[Data Última Compra]]),"0")</f>
        <v>63</v>
      </c>
      <c r="S766" s="8" t="str">
        <f>IF(OR(J766="-",J766=0),"NUNCA COMPROU",
IF(AND(J766&gt;=1,J766&lt;=30),"&lt;=30 DIAS",
IF(AND(J766&gt;=1,J766&lt;=45),"45 DIAS",
IF(AND(J766&gt;=1,J766&lt;=60),"60 DIAS",
IF(AND(J766&gt;=1,J766&lt;=90),"90 DIAS",
"ACIMA DE 90 DIAS")))))</f>
        <v>ACIMA DE 90 DIAS</v>
      </c>
      <c r="T766" s="9" t="str">
        <f>UPPER(TEXT(Tabela27271516583029313531213[[#This Row],[Data de Cadastro]],"MMMM"))</f>
        <v>NOVEMBRO</v>
      </c>
      <c r="U766" s="9" t="str">
        <f>UPPER(TEXT(Tabela27271516583029313531213[[#This Row],[Data de Cadastro]],"AAAA"))</f>
        <v>2024</v>
      </c>
      <c r="V766" s="9" t="str">
        <f>UPPER(TEXT(Tabela27271516583029313531213[[#This Row],[Data Última Compra]],"MMM/AAA"))</f>
        <v>JUN/2025</v>
      </c>
    </row>
    <row r="767" spans="1:22" x14ac:dyDescent="0.25">
      <c r="A767" s="3">
        <f t="shared" si="33"/>
        <v>1</v>
      </c>
      <c r="B767" s="3" t="s">
        <v>3972</v>
      </c>
      <c r="C767" s="12" t="s">
        <v>2853</v>
      </c>
      <c r="D767" s="12">
        <v>1288017</v>
      </c>
      <c r="E767" s="12" t="s">
        <v>1434</v>
      </c>
      <c r="F767" s="12" t="s">
        <v>17</v>
      </c>
      <c r="G767" s="12" t="s">
        <v>18</v>
      </c>
      <c r="H767" s="12" t="s">
        <v>3628</v>
      </c>
      <c r="I767" s="13" t="s">
        <v>1435</v>
      </c>
      <c r="J767" s="12" t="s">
        <v>1436</v>
      </c>
      <c r="K767" s="28" t="s">
        <v>25</v>
      </c>
      <c r="L767" s="28">
        <v>65</v>
      </c>
      <c r="M767" s="12">
        <v>1</v>
      </c>
      <c r="N767" s="14">
        <v>45621</v>
      </c>
      <c r="O767" s="11">
        <v>45804</v>
      </c>
      <c r="P767" s="6">
        <f t="shared" ca="1" si="34"/>
        <v>45876</v>
      </c>
      <c r="Q767" s="7" t="str">
        <f t="shared" ca="1" si="35"/>
        <v>Menos de um ano</v>
      </c>
      <c r="R767" s="9">
        <f ca="1">IFERROR(_xlfn.DAYS(Tabela27271516583029313531213[[#This Row],[DIA HOJE]],Tabela27271516583029313531213[[#This Row],[Data Última Compra]]),"0")</f>
        <v>72</v>
      </c>
      <c r="S767" s="8" t="str">
        <f>IF(OR(J767="-",J767=0),"NUNCA COMPROU",
IF(AND(J767&gt;=1,J767&lt;=30),"&lt;=30 DIAS",
IF(AND(J767&gt;=1,J767&lt;=45),"45 DIAS",
IF(AND(J767&gt;=1,J767&lt;=60),"60 DIAS",
IF(AND(J767&gt;=1,J767&lt;=90),"90 DIAS",
"ACIMA DE 90 DIAS")))))</f>
        <v>ACIMA DE 90 DIAS</v>
      </c>
      <c r="T767" s="9" t="str">
        <f>UPPER(TEXT(Tabela27271516583029313531213[[#This Row],[Data de Cadastro]],"MMMM"))</f>
        <v>NOVEMBRO</v>
      </c>
      <c r="U767" s="9" t="str">
        <f>UPPER(TEXT(Tabela27271516583029313531213[[#This Row],[Data de Cadastro]],"AAAA"))</f>
        <v>2024</v>
      </c>
      <c r="V767" s="9" t="str">
        <f>UPPER(TEXT(Tabela27271516583029313531213[[#This Row],[Data Última Compra]],"MMM/AAA"))</f>
        <v>MAI/2025</v>
      </c>
    </row>
    <row r="768" spans="1:22" x14ac:dyDescent="0.25">
      <c r="A768" s="3">
        <f t="shared" si="33"/>
        <v>0</v>
      </c>
      <c r="B768" s="3" t="s">
        <v>3972</v>
      </c>
      <c r="C768" s="12" t="s">
        <v>2847</v>
      </c>
      <c r="D768" s="12">
        <v>1288978</v>
      </c>
      <c r="E768" s="12" t="s">
        <v>1437</v>
      </c>
      <c r="F768" s="12" t="s">
        <v>17</v>
      </c>
      <c r="G768" s="12" t="s">
        <v>18</v>
      </c>
      <c r="H768" s="12" t="s">
        <v>3629</v>
      </c>
      <c r="I768" s="13" t="s">
        <v>1438</v>
      </c>
      <c r="J768" s="12" t="s">
        <v>58</v>
      </c>
      <c r="K768" s="28" t="s">
        <v>59</v>
      </c>
      <c r="L768" s="28">
        <v>245</v>
      </c>
      <c r="M768" s="12">
        <v>0</v>
      </c>
      <c r="N768" s="14">
        <v>45622</v>
      </c>
      <c r="O768" s="11">
        <v>45624</v>
      </c>
      <c r="P768" s="6">
        <f t="shared" ca="1" si="34"/>
        <v>45876</v>
      </c>
      <c r="Q768" s="7" t="str">
        <f t="shared" ca="1" si="35"/>
        <v>Menos de um ano</v>
      </c>
      <c r="R768" s="9">
        <f ca="1">IFERROR(_xlfn.DAYS(Tabela27271516583029313531213[[#This Row],[DIA HOJE]],Tabela27271516583029313531213[[#This Row],[Data Última Compra]]),"0")</f>
        <v>252</v>
      </c>
      <c r="S768" s="8" t="str">
        <f>IF(OR(J768="-",J768=0),"NUNCA COMPROU",
IF(AND(J768&gt;=1,J768&lt;=30),"&lt;=30 DIAS",
IF(AND(J768&gt;=1,J768&lt;=45),"45 DIAS",
IF(AND(J768&gt;=1,J768&lt;=60),"60 DIAS",
IF(AND(J768&gt;=1,J768&lt;=90),"90 DIAS",
"ACIMA DE 90 DIAS")))))</f>
        <v>ACIMA DE 90 DIAS</v>
      </c>
      <c r="T768" s="9" t="str">
        <f>UPPER(TEXT(Tabela27271516583029313531213[[#This Row],[Data de Cadastro]],"MMMM"))</f>
        <v>NOVEMBRO</v>
      </c>
      <c r="U768" s="9" t="str">
        <f>UPPER(TEXT(Tabela27271516583029313531213[[#This Row],[Data de Cadastro]],"AAAA"))</f>
        <v>2024</v>
      </c>
      <c r="V768" s="9" t="str">
        <f>UPPER(TEXT(Tabela27271516583029313531213[[#This Row],[Data Última Compra]],"MMM/AAA"))</f>
        <v>NOV/2024</v>
      </c>
    </row>
    <row r="769" spans="1:22" x14ac:dyDescent="0.25">
      <c r="A769" s="3">
        <f t="shared" si="33"/>
        <v>1</v>
      </c>
      <c r="B769" s="3" t="s">
        <v>3972</v>
      </c>
      <c r="C769" s="12" t="s">
        <v>2853</v>
      </c>
      <c r="D769" s="12">
        <v>1289016</v>
      </c>
      <c r="E769" s="12" t="s">
        <v>1439</v>
      </c>
      <c r="F769" s="12" t="s">
        <v>17</v>
      </c>
      <c r="G769" s="12" t="s">
        <v>18</v>
      </c>
      <c r="H769" s="12" t="s">
        <v>3630</v>
      </c>
      <c r="I769" s="13" t="s">
        <v>108</v>
      </c>
      <c r="J769" s="12" t="s">
        <v>67</v>
      </c>
      <c r="K769" s="28" t="s">
        <v>59</v>
      </c>
      <c r="L769" s="28">
        <v>65</v>
      </c>
      <c r="M769" s="12">
        <v>1</v>
      </c>
      <c r="N769" s="14">
        <v>45622</v>
      </c>
      <c r="O769" s="11">
        <v>45804</v>
      </c>
      <c r="P769" s="6">
        <f t="shared" ca="1" si="34"/>
        <v>45876</v>
      </c>
      <c r="Q769" s="7" t="str">
        <f t="shared" ca="1" si="35"/>
        <v>Menos de um ano</v>
      </c>
      <c r="R769" s="9">
        <f ca="1">IFERROR(_xlfn.DAYS(Tabela27271516583029313531213[[#This Row],[DIA HOJE]],Tabela27271516583029313531213[[#This Row],[Data Última Compra]]),"0")</f>
        <v>72</v>
      </c>
      <c r="S769" s="8" t="str">
        <f>IF(OR(J769="-",J769=0),"NUNCA COMPROU",
IF(AND(J769&gt;=1,J769&lt;=30),"&lt;=30 DIAS",
IF(AND(J769&gt;=1,J769&lt;=45),"45 DIAS",
IF(AND(J769&gt;=1,J769&lt;=60),"60 DIAS",
IF(AND(J769&gt;=1,J769&lt;=90),"90 DIAS",
"ACIMA DE 90 DIAS")))))</f>
        <v>ACIMA DE 90 DIAS</v>
      </c>
      <c r="T769" s="9" t="str">
        <f>UPPER(TEXT(Tabela27271516583029313531213[[#This Row],[Data de Cadastro]],"MMMM"))</f>
        <v>NOVEMBRO</v>
      </c>
      <c r="U769" s="9" t="str">
        <f>UPPER(TEXT(Tabela27271516583029313531213[[#This Row],[Data de Cadastro]],"AAAA"))</f>
        <v>2024</v>
      </c>
      <c r="V769" s="9" t="str">
        <f>UPPER(TEXT(Tabela27271516583029313531213[[#This Row],[Data Última Compra]],"MMM/AAA"))</f>
        <v>MAI/2025</v>
      </c>
    </row>
    <row r="770" spans="1:22" x14ac:dyDescent="0.25">
      <c r="A770" s="3">
        <f t="shared" ref="A770:A833" si="36">IF(M770&gt;=3,"&gt;=3",M770)</f>
        <v>0</v>
      </c>
      <c r="B770" s="3" t="s">
        <v>3972</v>
      </c>
      <c r="C770" s="12" t="s">
        <v>2847</v>
      </c>
      <c r="D770" s="12">
        <v>1291538</v>
      </c>
      <c r="E770" s="12" t="s">
        <v>1440</v>
      </c>
      <c r="F770" s="12" t="s">
        <v>17</v>
      </c>
      <c r="G770" s="12" t="s">
        <v>18</v>
      </c>
      <c r="H770" s="12" t="s">
        <v>3631</v>
      </c>
      <c r="I770" s="13" t="s">
        <v>1441</v>
      </c>
      <c r="J770" s="12" t="s">
        <v>40</v>
      </c>
      <c r="K770" s="28" t="s">
        <v>31</v>
      </c>
      <c r="L770" s="28">
        <v>157</v>
      </c>
      <c r="M770" s="12">
        <v>0</v>
      </c>
      <c r="N770" s="14">
        <v>45624</v>
      </c>
      <c r="O770" s="11">
        <v>45712</v>
      </c>
      <c r="P770" s="6">
        <f t="shared" ref="P770:P833" ca="1" si="37">TODAY()</f>
        <v>45876</v>
      </c>
      <c r="Q770" s="7" t="str">
        <f t="shared" ref="Q770:Q833" ca="1" si="38">IF(_xlfn.DAYS(P770,N770) = 0, "Abriu a menos de 1 semana",
IF(_xlfn.DAYS(P770,N770) &lt; 360, "Menos de um ano",
ROUND(_xlfn.DAYS(P770,N770) / 360, 0) &amp; " ano(s)"))</f>
        <v>Menos de um ano</v>
      </c>
      <c r="R770" s="9">
        <f ca="1">IFERROR(_xlfn.DAYS(Tabela27271516583029313531213[[#This Row],[DIA HOJE]],Tabela27271516583029313531213[[#This Row],[Data Última Compra]]),"0")</f>
        <v>164</v>
      </c>
      <c r="S770" s="8" t="str">
        <f>IF(OR(J770="-",J770=0),"NUNCA COMPROU",
IF(AND(J770&gt;=1,J770&lt;=30),"&lt;=30 DIAS",
IF(AND(J770&gt;=1,J770&lt;=45),"45 DIAS",
IF(AND(J770&gt;=1,J770&lt;=60),"60 DIAS",
IF(AND(J770&gt;=1,J770&lt;=90),"90 DIAS",
"ACIMA DE 90 DIAS")))))</f>
        <v>ACIMA DE 90 DIAS</v>
      </c>
      <c r="T770" s="9" t="str">
        <f>UPPER(TEXT(Tabela27271516583029313531213[[#This Row],[Data de Cadastro]],"MMMM"))</f>
        <v>NOVEMBRO</v>
      </c>
      <c r="U770" s="9" t="str">
        <f>UPPER(TEXT(Tabela27271516583029313531213[[#This Row],[Data de Cadastro]],"AAAA"))</f>
        <v>2024</v>
      </c>
      <c r="V770" s="9" t="str">
        <f>UPPER(TEXT(Tabela27271516583029313531213[[#This Row],[Data Última Compra]],"MMM/AAA"))</f>
        <v>FEV/2025</v>
      </c>
    </row>
    <row r="771" spans="1:22" x14ac:dyDescent="0.25">
      <c r="A771" s="3">
        <f t="shared" si="36"/>
        <v>0</v>
      </c>
      <c r="B771" s="3" t="s">
        <v>3972</v>
      </c>
      <c r="C771" s="12" t="s">
        <v>2847</v>
      </c>
      <c r="D771" s="12">
        <v>1292520</v>
      </c>
      <c r="E771" s="12" t="s">
        <v>3632</v>
      </c>
      <c r="F771" s="12" t="s">
        <v>17</v>
      </c>
      <c r="G771" s="12" t="s">
        <v>18</v>
      </c>
      <c r="H771" s="12" t="s">
        <v>3633</v>
      </c>
      <c r="I771" s="13" t="s">
        <v>407</v>
      </c>
      <c r="J771" s="12" t="s">
        <v>314</v>
      </c>
      <c r="K771" s="28" t="s">
        <v>31</v>
      </c>
      <c r="L771" s="28">
        <v>243</v>
      </c>
      <c r="M771" s="12">
        <v>0</v>
      </c>
      <c r="N771" s="14">
        <v>45625</v>
      </c>
      <c r="O771" s="11">
        <v>45626</v>
      </c>
      <c r="P771" s="6">
        <f t="shared" ca="1" si="37"/>
        <v>45876</v>
      </c>
      <c r="Q771" s="7" t="str">
        <f t="shared" ca="1" si="38"/>
        <v>Menos de um ano</v>
      </c>
      <c r="R771" s="9">
        <f ca="1">IFERROR(_xlfn.DAYS(Tabela27271516583029313531213[[#This Row],[DIA HOJE]],Tabela27271516583029313531213[[#This Row],[Data Última Compra]]),"0")</f>
        <v>250</v>
      </c>
      <c r="S771" s="8" t="str">
        <f>IF(OR(J771="-",J771=0),"NUNCA COMPROU",
IF(AND(J771&gt;=1,J771&lt;=30),"&lt;=30 DIAS",
IF(AND(J771&gt;=1,J771&lt;=45),"45 DIAS",
IF(AND(J771&gt;=1,J771&lt;=60),"60 DIAS",
IF(AND(J771&gt;=1,J771&lt;=90),"90 DIAS",
"ACIMA DE 90 DIAS")))))</f>
        <v>ACIMA DE 90 DIAS</v>
      </c>
      <c r="T771" s="9" t="str">
        <f>UPPER(TEXT(Tabela27271516583029313531213[[#This Row],[Data de Cadastro]],"MMMM"))</f>
        <v>NOVEMBRO</v>
      </c>
      <c r="U771" s="9" t="str">
        <f>UPPER(TEXT(Tabela27271516583029313531213[[#This Row],[Data de Cadastro]],"AAAA"))</f>
        <v>2024</v>
      </c>
      <c r="V771" s="9" t="str">
        <f>UPPER(TEXT(Tabela27271516583029313531213[[#This Row],[Data Última Compra]],"MMM/AAA"))</f>
        <v>NOV/2024</v>
      </c>
    </row>
    <row r="772" spans="1:22" x14ac:dyDescent="0.25">
      <c r="A772" s="3">
        <f t="shared" si="36"/>
        <v>2</v>
      </c>
      <c r="B772" s="3" t="s">
        <v>3972</v>
      </c>
      <c r="C772" s="12" t="s">
        <v>2857</v>
      </c>
      <c r="D772" s="12">
        <v>1293066</v>
      </c>
      <c r="E772" s="12" t="s">
        <v>1442</v>
      </c>
      <c r="F772" s="12" t="s">
        <v>17</v>
      </c>
      <c r="G772" s="12" t="s">
        <v>18</v>
      </c>
      <c r="H772" s="12" t="s">
        <v>3634</v>
      </c>
      <c r="I772" s="13" t="s">
        <v>459</v>
      </c>
      <c r="J772" s="12" t="s">
        <v>24</v>
      </c>
      <c r="K772" s="28" t="s">
        <v>25</v>
      </c>
      <c r="L772" s="28">
        <v>34</v>
      </c>
      <c r="M772" s="12">
        <v>2</v>
      </c>
      <c r="N772" s="14">
        <v>45625</v>
      </c>
      <c r="O772" s="11">
        <v>45835</v>
      </c>
      <c r="P772" s="6">
        <f t="shared" ca="1" si="37"/>
        <v>45876</v>
      </c>
      <c r="Q772" s="7" t="str">
        <f t="shared" ca="1" si="38"/>
        <v>Menos de um ano</v>
      </c>
      <c r="R772" s="9">
        <f ca="1">IFERROR(_xlfn.DAYS(Tabela27271516583029313531213[[#This Row],[DIA HOJE]],Tabela27271516583029313531213[[#This Row],[Data Última Compra]]),"0")</f>
        <v>41</v>
      </c>
      <c r="S772" s="8" t="str">
        <f>IF(OR(J772="-",J772=0),"NUNCA COMPROU",
IF(AND(J772&gt;=1,J772&lt;=30),"&lt;=30 DIAS",
IF(AND(J772&gt;=1,J772&lt;=45),"45 DIAS",
IF(AND(J772&gt;=1,J772&lt;=60),"60 DIAS",
IF(AND(J772&gt;=1,J772&lt;=90),"90 DIAS",
"ACIMA DE 90 DIAS")))))</f>
        <v>ACIMA DE 90 DIAS</v>
      </c>
      <c r="T772" s="9" t="str">
        <f>UPPER(TEXT(Tabela27271516583029313531213[[#This Row],[Data de Cadastro]],"MMMM"))</f>
        <v>NOVEMBRO</v>
      </c>
      <c r="U772" s="9" t="str">
        <f>UPPER(TEXT(Tabela27271516583029313531213[[#This Row],[Data de Cadastro]],"AAAA"))</f>
        <v>2024</v>
      </c>
      <c r="V772" s="9" t="str">
        <f>UPPER(TEXT(Tabela27271516583029313531213[[#This Row],[Data Última Compra]],"MMM/AAA"))</f>
        <v>JUN/2025</v>
      </c>
    </row>
    <row r="773" spans="1:22" x14ac:dyDescent="0.25">
      <c r="A773" s="3">
        <f t="shared" si="36"/>
        <v>0</v>
      </c>
      <c r="B773" s="3" t="s">
        <v>3972</v>
      </c>
      <c r="C773" s="12" t="s">
        <v>6416</v>
      </c>
      <c r="D773" s="12">
        <v>1301408</v>
      </c>
      <c r="E773" s="12" t="s">
        <v>1443</v>
      </c>
      <c r="F773" s="12" t="s">
        <v>17</v>
      </c>
      <c r="G773" s="12" t="s">
        <v>18</v>
      </c>
      <c r="H773" s="12" t="s">
        <v>3635</v>
      </c>
      <c r="I773" s="13" t="s">
        <v>502</v>
      </c>
      <c r="J773" s="12" t="s">
        <v>67</v>
      </c>
      <c r="K773" s="28" t="s">
        <v>59</v>
      </c>
      <c r="L773" s="28">
        <v>0</v>
      </c>
      <c r="M773" s="12">
        <v>0</v>
      </c>
      <c r="N773" s="14">
        <v>45628</v>
      </c>
      <c r="O773" s="11" t="s">
        <v>6415</v>
      </c>
      <c r="P773" s="6">
        <f t="shared" ca="1" si="37"/>
        <v>45876</v>
      </c>
      <c r="Q773" s="7" t="str">
        <f t="shared" ca="1" si="38"/>
        <v>Menos de um ano</v>
      </c>
      <c r="R773" s="9" t="str">
        <f ca="1">IFERROR(_xlfn.DAYS(Tabela27271516583029313531213[[#This Row],[DIA HOJE]],Tabela27271516583029313531213[[#This Row],[Data Última Compra]]),"0")</f>
        <v>0</v>
      </c>
      <c r="S773" s="8" t="str">
        <f>IF(OR(J773="-",J773=0),"NUNCA COMPROU",
IF(AND(J773&gt;=1,J773&lt;=30),"&lt;=30 DIAS",
IF(AND(J773&gt;=1,J773&lt;=45),"45 DIAS",
IF(AND(J773&gt;=1,J773&lt;=60),"60 DIAS",
IF(AND(J773&gt;=1,J773&lt;=90),"90 DIAS",
"ACIMA DE 90 DIAS")))))</f>
        <v>ACIMA DE 90 DIAS</v>
      </c>
      <c r="T773" s="9" t="str">
        <f>UPPER(TEXT(Tabela27271516583029313531213[[#This Row],[Data de Cadastro]],"MMMM"))</f>
        <v>DEZEMBRO</v>
      </c>
      <c r="U773" s="9" t="str">
        <f>UPPER(TEXT(Tabela27271516583029313531213[[#This Row],[Data de Cadastro]],"AAAA"))</f>
        <v>2024</v>
      </c>
      <c r="V773" s="9" t="str">
        <f>UPPER(TEXT(Tabela27271516583029313531213[[#This Row],[Data Última Compra]],"MMM/AAA"))</f>
        <v>-</v>
      </c>
    </row>
    <row r="774" spans="1:22" x14ac:dyDescent="0.25">
      <c r="A774" s="3">
        <f t="shared" si="36"/>
        <v>0</v>
      </c>
      <c r="B774" s="3" t="s">
        <v>3972</v>
      </c>
      <c r="C774" s="12" t="s">
        <v>6416</v>
      </c>
      <c r="D774" s="12">
        <v>1302418</v>
      </c>
      <c r="E774" s="12" t="s">
        <v>1444</v>
      </c>
      <c r="F774" s="12" t="s">
        <v>17</v>
      </c>
      <c r="G774" s="12" t="s">
        <v>18</v>
      </c>
      <c r="H774" s="12" t="s">
        <v>3636</v>
      </c>
      <c r="I774" s="13" t="s">
        <v>1445</v>
      </c>
      <c r="J774" s="4" t="s">
        <v>72</v>
      </c>
      <c r="K774" s="28" t="s">
        <v>73</v>
      </c>
      <c r="L774" s="28">
        <v>0</v>
      </c>
      <c r="M774" s="12">
        <v>0</v>
      </c>
      <c r="N774" s="14">
        <v>45629</v>
      </c>
      <c r="O774" s="10" t="s">
        <v>6415</v>
      </c>
      <c r="P774" s="6">
        <f t="shared" ca="1" si="37"/>
        <v>45876</v>
      </c>
      <c r="Q774" s="7" t="str">
        <f t="shared" ca="1" si="38"/>
        <v>Menos de um ano</v>
      </c>
      <c r="R774" s="9" t="str">
        <f ca="1">IFERROR(_xlfn.DAYS(Tabela27271516583029313531213[[#This Row],[DIA HOJE]],Tabela27271516583029313531213[[#This Row],[Data Última Compra]]),"0")</f>
        <v>0</v>
      </c>
      <c r="S774" s="8" t="str">
        <f>IF(OR(J774="-",J774=0),"NUNCA COMPROU",
IF(AND(J774&gt;=1,J774&lt;=30),"&lt;=30 DIAS",
IF(AND(J774&gt;=1,J774&lt;=45),"45 DIAS",
IF(AND(J774&gt;=1,J774&lt;=60),"60 DIAS",
IF(AND(J774&gt;=1,J774&lt;=90),"90 DIAS",
"ACIMA DE 90 DIAS")))))</f>
        <v>ACIMA DE 90 DIAS</v>
      </c>
      <c r="T774" s="9" t="str">
        <f>UPPER(TEXT(Tabela27271516583029313531213[[#This Row],[Data de Cadastro]],"MMMM"))</f>
        <v>DEZEMBRO</v>
      </c>
      <c r="U774" s="9" t="str">
        <f>UPPER(TEXT(Tabela27271516583029313531213[[#This Row],[Data de Cadastro]],"AAAA"))</f>
        <v>2024</v>
      </c>
      <c r="V774" s="9" t="str">
        <f>UPPER(TEXT(Tabela27271516583029313531213[[#This Row],[Data Última Compra]],"MMM/AAA"))</f>
        <v>-</v>
      </c>
    </row>
    <row r="775" spans="1:22" x14ac:dyDescent="0.25">
      <c r="A775" s="3">
        <f t="shared" si="36"/>
        <v>1</v>
      </c>
      <c r="B775" s="3" t="s">
        <v>3972</v>
      </c>
      <c r="C775" s="12" t="s">
        <v>2849</v>
      </c>
      <c r="D775" s="12">
        <v>1302428</v>
      </c>
      <c r="E775" s="12" t="s">
        <v>1446</v>
      </c>
      <c r="F775" s="12" t="s">
        <v>17</v>
      </c>
      <c r="G775" s="12" t="s">
        <v>18</v>
      </c>
      <c r="H775" s="12" t="s">
        <v>3637</v>
      </c>
      <c r="I775" s="13" t="s">
        <v>853</v>
      </c>
      <c r="J775" s="4" t="s">
        <v>72</v>
      </c>
      <c r="K775" s="28" t="s">
        <v>73</v>
      </c>
      <c r="L775" s="28">
        <v>10</v>
      </c>
      <c r="M775" s="12">
        <v>1</v>
      </c>
      <c r="N775" s="14">
        <v>45629</v>
      </c>
      <c r="O775" s="10">
        <v>45859</v>
      </c>
      <c r="P775" s="6">
        <f t="shared" ca="1" si="37"/>
        <v>45876</v>
      </c>
      <c r="Q775" s="7" t="str">
        <f t="shared" ca="1" si="38"/>
        <v>Menos de um ano</v>
      </c>
      <c r="R775" s="9">
        <f ca="1">IFERROR(_xlfn.DAYS(Tabela27271516583029313531213[[#This Row],[DIA HOJE]],Tabela27271516583029313531213[[#This Row],[Data Última Compra]]),"0")</f>
        <v>17</v>
      </c>
      <c r="S775" s="8" t="str">
        <f>IF(OR(J775="-",J775=0),"NUNCA COMPROU",
IF(AND(J775&gt;=1,J775&lt;=30),"&lt;=30 DIAS",
IF(AND(J775&gt;=1,J775&lt;=45),"45 DIAS",
IF(AND(J775&gt;=1,J775&lt;=60),"60 DIAS",
IF(AND(J775&gt;=1,J775&lt;=90),"90 DIAS",
"ACIMA DE 90 DIAS")))))</f>
        <v>ACIMA DE 90 DIAS</v>
      </c>
      <c r="T775" s="9" t="str">
        <f>UPPER(TEXT(Tabela27271516583029313531213[[#This Row],[Data de Cadastro]],"MMMM"))</f>
        <v>DEZEMBRO</v>
      </c>
      <c r="U775" s="9" t="str">
        <f>UPPER(TEXT(Tabela27271516583029313531213[[#This Row],[Data de Cadastro]],"AAAA"))</f>
        <v>2024</v>
      </c>
      <c r="V775" s="9" t="str">
        <f>UPPER(TEXT(Tabela27271516583029313531213[[#This Row],[Data Última Compra]],"MMM/AAA"))</f>
        <v>JUL/2025</v>
      </c>
    </row>
    <row r="776" spans="1:22" x14ac:dyDescent="0.25">
      <c r="A776" s="3">
        <f t="shared" si="36"/>
        <v>0</v>
      </c>
      <c r="B776" s="3" t="s">
        <v>3972</v>
      </c>
      <c r="C776" s="12" t="s">
        <v>2847</v>
      </c>
      <c r="D776" s="12">
        <v>1302518</v>
      </c>
      <c r="E776" s="12" t="s">
        <v>1447</v>
      </c>
      <c r="F776" s="12" t="s">
        <v>17</v>
      </c>
      <c r="G776" s="12" t="s">
        <v>18</v>
      </c>
      <c r="H776" s="12" t="s">
        <v>3638</v>
      </c>
      <c r="I776" s="13" t="s">
        <v>1448</v>
      </c>
      <c r="J776" s="12" t="s">
        <v>314</v>
      </c>
      <c r="K776" s="28" t="s">
        <v>1449</v>
      </c>
      <c r="L776" s="28">
        <v>238</v>
      </c>
      <c r="M776" s="12">
        <v>0</v>
      </c>
      <c r="N776" s="14">
        <v>45629</v>
      </c>
      <c r="O776" s="10">
        <v>45631</v>
      </c>
      <c r="P776" s="6">
        <f t="shared" ca="1" si="37"/>
        <v>45876</v>
      </c>
      <c r="Q776" s="7" t="str">
        <f t="shared" ca="1" si="38"/>
        <v>Menos de um ano</v>
      </c>
      <c r="R776" s="9">
        <f ca="1">IFERROR(_xlfn.DAYS(Tabela27271516583029313531213[[#This Row],[DIA HOJE]],Tabela27271516583029313531213[[#This Row],[Data Última Compra]]),"0")</f>
        <v>245</v>
      </c>
      <c r="S776" s="8" t="str">
        <f>IF(OR(J776="-",J776=0),"NUNCA COMPROU",
IF(AND(J776&gt;=1,J776&lt;=30),"&lt;=30 DIAS",
IF(AND(J776&gt;=1,J776&lt;=45),"45 DIAS",
IF(AND(J776&gt;=1,J776&lt;=60),"60 DIAS",
IF(AND(J776&gt;=1,J776&lt;=90),"90 DIAS",
"ACIMA DE 90 DIAS")))))</f>
        <v>ACIMA DE 90 DIAS</v>
      </c>
      <c r="T776" s="9" t="str">
        <f>UPPER(TEXT(Tabela27271516583029313531213[[#This Row],[Data de Cadastro]],"MMMM"))</f>
        <v>DEZEMBRO</v>
      </c>
      <c r="U776" s="9" t="str">
        <f>UPPER(TEXT(Tabela27271516583029313531213[[#This Row],[Data de Cadastro]],"AAAA"))</f>
        <v>2024</v>
      </c>
      <c r="V776" s="9" t="str">
        <f>UPPER(TEXT(Tabela27271516583029313531213[[#This Row],[Data Última Compra]],"MMM/AAA"))</f>
        <v>DEZ/2024</v>
      </c>
    </row>
    <row r="777" spans="1:22" x14ac:dyDescent="0.25">
      <c r="A777" s="3">
        <f t="shared" si="36"/>
        <v>1</v>
      </c>
      <c r="B777" s="3" t="s">
        <v>3972</v>
      </c>
      <c r="C777" s="12" t="s">
        <v>2853</v>
      </c>
      <c r="D777" s="12">
        <v>1302532</v>
      </c>
      <c r="E777" s="12" t="s">
        <v>1450</v>
      </c>
      <c r="F777" s="12" t="s">
        <v>17</v>
      </c>
      <c r="G777" s="12" t="s">
        <v>18</v>
      </c>
      <c r="H777" s="12" t="s">
        <v>3639</v>
      </c>
      <c r="I777" s="13" t="s">
        <v>148</v>
      </c>
      <c r="J777" s="12" t="s">
        <v>67</v>
      </c>
      <c r="K777" s="28" t="s">
        <v>59</v>
      </c>
      <c r="L777" s="28">
        <v>63</v>
      </c>
      <c r="M777" s="12">
        <v>1</v>
      </c>
      <c r="N777" s="14">
        <v>45629</v>
      </c>
      <c r="O777" s="10">
        <v>45806</v>
      </c>
      <c r="P777" s="6">
        <f t="shared" ca="1" si="37"/>
        <v>45876</v>
      </c>
      <c r="Q777" s="7" t="str">
        <f t="shared" ca="1" si="38"/>
        <v>Menos de um ano</v>
      </c>
      <c r="R777" s="9">
        <f ca="1">IFERROR(_xlfn.DAYS(Tabela27271516583029313531213[[#This Row],[DIA HOJE]],Tabela27271516583029313531213[[#This Row],[Data Última Compra]]),"0")</f>
        <v>70</v>
      </c>
      <c r="S777" s="8" t="str">
        <f>IF(OR(J777="-",J777=0),"NUNCA COMPROU",
IF(AND(J777&gt;=1,J777&lt;=30),"&lt;=30 DIAS",
IF(AND(J777&gt;=1,J777&lt;=45),"45 DIAS",
IF(AND(J777&gt;=1,J777&lt;=60),"60 DIAS",
IF(AND(J777&gt;=1,J777&lt;=90),"90 DIAS",
"ACIMA DE 90 DIAS")))))</f>
        <v>ACIMA DE 90 DIAS</v>
      </c>
      <c r="T777" s="9" t="str">
        <f>UPPER(TEXT(Tabela27271516583029313531213[[#This Row],[Data de Cadastro]],"MMMM"))</f>
        <v>DEZEMBRO</v>
      </c>
      <c r="U777" s="9" t="str">
        <f>UPPER(TEXT(Tabela27271516583029313531213[[#This Row],[Data de Cadastro]],"AAAA"))</f>
        <v>2024</v>
      </c>
      <c r="V777" s="9" t="str">
        <f>UPPER(TEXT(Tabela27271516583029313531213[[#This Row],[Data Última Compra]],"MMM/AAA"))</f>
        <v>MAI/2025</v>
      </c>
    </row>
    <row r="778" spans="1:22" x14ac:dyDescent="0.25">
      <c r="A778" s="3">
        <f t="shared" si="36"/>
        <v>0</v>
      </c>
      <c r="B778" s="3" t="s">
        <v>3972</v>
      </c>
      <c r="C778" s="12" t="s">
        <v>2847</v>
      </c>
      <c r="D778" s="12">
        <v>1304084</v>
      </c>
      <c r="E778" s="12" t="s">
        <v>1451</v>
      </c>
      <c r="F778" s="12" t="s">
        <v>17</v>
      </c>
      <c r="G778" s="12" t="s">
        <v>18</v>
      </c>
      <c r="H778" s="12" t="s">
        <v>3640</v>
      </c>
      <c r="I778" s="13" t="s">
        <v>1452</v>
      </c>
      <c r="J778" s="12" t="s">
        <v>36</v>
      </c>
      <c r="K778" s="28" t="s">
        <v>31</v>
      </c>
      <c r="L778" s="28">
        <v>199</v>
      </c>
      <c r="M778" s="12">
        <v>0</v>
      </c>
      <c r="N778" s="14">
        <v>45630</v>
      </c>
      <c r="O778" s="10">
        <v>45670</v>
      </c>
      <c r="P778" s="6">
        <f t="shared" ca="1" si="37"/>
        <v>45876</v>
      </c>
      <c r="Q778" s="7" t="str">
        <f t="shared" ca="1" si="38"/>
        <v>Menos de um ano</v>
      </c>
      <c r="R778" s="9">
        <f ca="1">IFERROR(_xlfn.DAYS(Tabela27271516583029313531213[[#This Row],[DIA HOJE]],Tabela27271516583029313531213[[#This Row],[Data Última Compra]]),"0")</f>
        <v>206</v>
      </c>
      <c r="S778" s="8" t="str">
        <f>IF(OR(J778="-",J778=0),"NUNCA COMPROU",
IF(AND(J778&gt;=1,J778&lt;=30),"&lt;=30 DIAS",
IF(AND(J778&gt;=1,J778&lt;=45),"45 DIAS",
IF(AND(J778&gt;=1,J778&lt;=60),"60 DIAS",
IF(AND(J778&gt;=1,J778&lt;=90),"90 DIAS",
"ACIMA DE 90 DIAS")))))</f>
        <v>ACIMA DE 90 DIAS</v>
      </c>
      <c r="T778" s="9" t="str">
        <f>UPPER(TEXT(Tabela27271516583029313531213[[#This Row],[Data de Cadastro]],"MMMM"))</f>
        <v>DEZEMBRO</v>
      </c>
      <c r="U778" s="9" t="str">
        <f>UPPER(TEXT(Tabela27271516583029313531213[[#This Row],[Data de Cadastro]],"AAAA"))</f>
        <v>2024</v>
      </c>
      <c r="V778" s="9" t="str">
        <f>UPPER(TEXT(Tabela27271516583029313531213[[#This Row],[Data Última Compra]],"MMM/AAA"))</f>
        <v>JAN/2025</v>
      </c>
    </row>
    <row r="779" spans="1:22" x14ac:dyDescent="0.25">
      <c r="A779" s="3">
        <f t="shared" si="36"/>
        <v>0</v>
      </c>
      <c r="B779" s="3" t="s">
        <v>3972</v>
      </c>
      <c r="C779" s="12" t="s">
        <v>2847</v>
      </c>
      <c r="D779" s="12">
        <v>1305290</v>
      </c>
      <c r="E779" s="12" t="s">
        <v>1453</v>
      </c>
      <c r="F779" s="12" t="s">
        <v>17</v>
      </c>
      <c r="G779" s="12" t="s">
        <v>18</v>
      </c>
      <c r="H779" s="12" t="s">
        <v>3641</v>
      </c>
      <c r="I779" s="13" t="s">
        <v>1454</v>
      </c>
      <c r="J779" s="12" t="s">
        <v>359</v>
      </c>
      <c r="K779" s="28" t="s">
        <v>73</v>
      </c>
      <c r="L779" s="28">
        <v>157</v>
      </c>
      <c r="M779" s="12">
        <v>0</v>
      </c>
      <c r="N779" s="14">
        <v>45631</v>
      </c>
      <c r="O779" s="10">
        <v>45712</v>
      </c>
      <c r="P779" s="6">
        <f t="shared" ca="1" si="37"/>
        <v>45876</v>
      </c>
      <c r="Q779" s="7" t="str">
        <f t="shared" ca="1" si="38"/>
        <v>Menos de um ano</v>
      </c>
      <c r="R779" s="9">
        <f ca="1">IFERROR(_xlfn.DAYS(Tabela27271516583029313531213[[#This Row],[DIA HOJE]],Tabela27271516583029313531213[[#This Row],[Data Última Compra]]),"0")</f>
        <v>164</v>
      </c>
      <c r="S779" s="8" t="str">
        <f>IF(OR(J779="-",J779=0),"NUNCA COMPROU",
IF(AND(J779&gt;=1,J779&lt;=30),"&lt;=30 DIAS",
IF(AND(J779&gt;=1,J779&lt;=45),"45 DIAS",
IF(AND(J779&gt;=1,J779&lt;=60),"60 DIAS",
IF(AND(J779&gt;=1,J779&lt;=90),"90 DIAS",
"ACIMA DE 90 DIAS")))))</f>
        <v>ACIMA DE 90 DIAS</v>
      </c>
      <c r="T779" s="9" t="str">
        <f>UPPER(TEXT(Tabela27271516583029313531213[[#This Row],[Data de Cadastro]],"MMMM"))</f>
        <v>DEZEMBRO</v>
      </c>
      <c r="U779" s="9" t="str">
        <f>UPPER(TEXT(Tabela27271516583029313531213[[#This Row],[Data de Cadastro]],"AAAA"))</f>
        <v>2024</v>
      </c>
      <c r="V779" s="9" t="str">
        <f>UPPER(TEXT(Tabela27271516583029313531213[[#This Row],[Data Última Compra]],"MMM/AAA"))</f>
        <v>FEV/2025</v>
      </c>
    </row>
    <row r="780" spans="1:22" x14ac:dyDescent="0.25">
      <c r="A780" s="3">
        <f t="shared" si="36"/>
        <v>0</v>
      </c>
      <c r="B780" s="3" t="s">
        <v>3972</v>
      </c>
      <c r="C780" s="12" t="s">
        <v>2847</v>
      </c>
      <c r="D780" s="12">
        <v>1305313</v>
      </c>
      <c r="E780" s="12" t="s">
        <v>1455</v>
      </c>
      <c r="F780" s="12" t="s">
        <v>17</v>
      </c>
      <c r="G780" s="12" t="s">
        <v>18</v>
      </c>
      <c r="H780" s="12" t="s">
        <v>3642</v>
      </c>
      <c r="I780" s="13" t="s">
        <v>1456</v>
      </c>
      <c r="J780" s="12" t="s">
        <v>40</v>
      </c>
      <c r="K780" s="28" t="s">
        <v>46</v>
      </c>
      <c r="L780" s="28">
        <v>216</v>
      </c>
      <c r="M780" s="12">
        <v>0</v>
      </c>
      <c r="N780" s="14">
        <v>45631</v>
      </c>
      <c r="O780" s="10">
        <v>45653</v>
      </c>
      <c r="P780" s="6">
        <f t="shared" ca="1" si="37"/>
        <v>45876</v>
      </c>
      <c r="Q780" s="7" t="str">
        <f t="shared" ca="1" si="38"/>
        <v>Menos de um ano</v>
      </c>
      <c r="R780" s="9">
        <f ca="1">IFERROR(_xlfn.DAYS(Tabela27271516583029313531213[[#This Row],[DIA HOJE]],Tabela27271516583029313531213[[#This Row],[Data Última Compra]]),"0")</f>
        <v>223</v>
      </c>
      <c r="S780" s="8" t="str">
        <f>IF(OR(J780="-",J780=0),"NUNCA COMPROU",
IF(AND(J780&gt;=1,J780&lt;=30),"&lt;=30 DIAS",
IF(AND(J780&gt;=1,J780&lt;=45),"45 DIAS",
IF(AND(J780&gt;=1,J780&lt;=60),"60 DIAS",
IF(AND(J780&gt;=1,J780&lt;=90),"90 DIAS",
"ACIMA DE 90 DIAS")))))</f>
        <v>ACIMA DE 90 DIAS</v>
      </c>
      <c r="T780" s="9" t="str">
        <f>UPPER(TEXT(Tabela27271516583029313531213[[#This Row],[Data de Cadastro]],"MMMM"))</f>
        <v>DEZEMBRO</v>
      </c>
      <c r="U780" s="9" t="str">
        <f>UPPER(TEXT(Tabela27271516583029313531213[[#This Row],[Data de Cadastro]],"AAAA"))</f>
        <v>2024</v>
      </c>
      <c r="V780" s="9" t="str">
        <f>UPPER(TEXT(Tabela27271516583029313531213[[#This Row],[Data Última Compra]],"MMM/AAA"))</f>
        <v>DEZ/2024</v>
      </c>
    </row>
    <row r="781" spans="1:22" x14ac:dyDescent="0.25">
      <c r="A781" s="3" t="str">
        <f t="shared" si="36"/>
        <v>&gt;=3</v>
      </c>
      <c r="B781" s="3" t="s">
        <v>3972</v>
      </c>
      <c r="C781" s="12" t="s">
        <v>2857</v>
      </c>
      <c r="D781" s="12">
        <v>1305741</v>
      </c>
      <c r="E781" s="12" t="s">
        <v>1457</v>
      </c>
      <c r="F781" s="12" t="s">
        <v>17</v>
      </c>
      <c r="G781" s="12" t="s">
        <v>18</v>
      </c>
      <c r="H781" s="12" t="s">
        <v>3643</v>
      </c>
      <c r="I781" s="13" t="s">
        <v>1458</v>
      </c>
      <c r="J781" s="4" t="s">
        <v>36</v>
      </c>
      <c r="K781" s="28" t="s">
        <v>77</v>
      </c>
      <c r="L781" s="28">
        <v>35</v>
      </c>
      <c r="M781" s="12">
        <v>3</v>
      </c>
      <c r="N781" s="14">
        <v>45631</v>
      </c>
      <c r="O781" s="10">
        <v>45834</v>
      </c>
      <c r="P781" s="6">
        <f t="shared" ca="1" si="37"/>
        <v>45876</v>
      </c>
      <c r="Q781" s="7" t="str">
        <f t="shared" ca="1" si="38"/>
        <v>Menos de um ano</v>
      </c>
      <c r="R781" s="9">
        <f ca="1">IFERROR(_xlfn.DAYS(Tabela27271516583029313531213[[#This Row],[DIA HOJE]],Tabela27271516583029313531213[[#This Row],[Data Última Compra]]),"0")</f>
        <v>42</v>
      </c>
      <c r="S781" s="8" t="str">
        <f>IF(OR(J781="-",J781=0),"NUNCA COMPROU",
IF(AND(J781&gt;=1,J781&lt;=30),"&lt;=30 DIAS",
IF(AND(J781&gt;=1,J781&lt;=45),"45 DIAS",
IF(AND(J781&gt;=1,J781&lt;=60),"60 DIAS",
IF(AND(J781&gt;=1,J781&lt;=90),"90 DIAS",
"ACIMA DE 90 DIAS")))))</f>
        <v>ACIMA DE 90 DIAS</v>
      </c>
      <c r="T781" s="9" t="str">
        <f>UPPER(TEXT(Tabela27271516583029313531213[[#This Row],[Data de Cadastro]],"MMMM"))</f>
        <v>DEZEMBRO</v>
      </c>
      <c r="U781" s="9" t="str">
        <f>UPPER(TEXT(Tabela27271516583029313531213[[#This Row],[Data de Cadastro]],"AAAA"))</f>
        <v>2024</v>
      </c>
      <c r="V781" s="9" t="str">
        <f>UPPER(TEXT(Tabela27271516583029313531213[[#This Row],[Data Última Compra]],"MMM/AAA"))</f>
        <v>JUN/2025</v>
      </c>
    </row>
    <row r="782" spans="1:22" x14ac:dyDescent="0.25">
      <c r="A782" s="3">
        <f t="shared" si="36"/>
        <v>0</v>
      </c>
      <c r="B782" s="3" t="s">
        <v>3972</v>
      </c>
      <c r="C782" s="12" t="s">
        <v>2847</v>
      </c>
      <c r="D782" s="12">
        <v>1305901</v>
      </c>
      <c r="E782" s="12" t="s">
        <v>1459</v>
      </c>
      <c r="F782" s="12" t="s">
        <v>17</v>
      </c>
      <c r="G782" s="12" t="s">
        <v>18</v>
      </c>
      <c r="H782" s="12" t="s">
        <v>3644</v>
      </c>
      <c r="I782" s="13" t="s">
        <v>1460</v>
      </c>
      <c r="J782" s="4" t="s">
        <v>181</v>
      </c>
      <c r="K782" s="28" t="s">
        <v>73</v>
      </c>
      <c r="L782" s="28">
        <v>232</v>
      </c>
      <c r="M782" s="12">
        <v>0</v>
      </c>
      <c r="N782" s="14">
        <v>45631</v>
      </c>
      <c r="O782" s="10">
        <v>45637</v>
      </c>
      <c r="P782" s="6">
        <f t="shared" ca="1" si="37"/>
        <v>45876</v>
      </c>
      <c r="Q782" s="7" t="str">
        <f t="shared" ca="1" si="38"/>
        <v>Menos de um ano</v>
      </c>
      <c r="R782" s="9">
        <f ca="1">IFERROR(_xlfn.DAYS(Tabela27271516583029313531213[[#This Row],[DIA HOJE]],Tabela27271516583029313531213[[#This Row],[Data Última Compra]]),"0")</f>
        <v>239</v>
      </c>
      <c r="S782" s="8" t="str">
        <f>IF(OR(J782="-",J782=0),"NUNCA COMPROU",
IF(AND(J782&gt;=1,J782&lt;=30),"&lt;=30 DIAS",
IF(AND(J782&gt;=1,J782&lt;=45),"45 DIAS",
IF(AND(J782&gt;=1,J782&lt;=60),"60 DIAS",
IF(AND(J782&gt;=1,J782&lt;=90),"90 DIAS",
"ACIMA DE 90 DIAS")))))</f>
        <v>ACIMA DE 90 DIAS</v>
      </c>
      <c r="T782" s="9" t="str">
        <f>UPPER(TEXT(Tabela27271516583029313531213[[#This Row],[Data de Cadastro]],"MMMM"))</f>
        <v>DEZEMBRO</v>
      </c>
      <c r="U782" s="9" t="str">
        <f>UPPER(TEXT(Tabela27271516583029313531213[[#This Row],[Data de Cadastro]],"AAAA"))</f>
        <v>2024</v>
      </c>
      <c r="V782" s="9" t="str">
        <f>UPPER(TEXT(Tabela27271516583029313531213[[#This Row],[Data Última Compra]],"MMM/AAA"))</f>
        <v>DEZ/2024</v>
      </c>
    </row>
    <row r="783" spans="1:22" x14ac:dyDescent="0.25">
      <c r="A783" s="3">
        <f t="shared" si="36"/>
        <v>0</v>
      </c>
      <c r="B783" s="3" t="s">
        <v>3972</v>
      </c>
      <c r="C783" s="12" t="s">
        <v>2847</v>
      </c>
      <c r="D783" s="12">
        <v>1307667</v>
      </c>
      <c r="E783" s="12" t="s">
        <v>1461</v>
      </c>
      <c r="F783" s="12" t="s">
        <v>17</v>
      </c>
      <c r="G783" s="12" t="s">
        <v>18</v>
      </c>
      <c r="H783" s="12" t="s">
        <v>3645</v>
      </c>
      <c r="I783" s="13" t="s">
        <v>1462</v>
      </c>
      <c r="J783" s="12" t="s">
        <v>314</v>
      </c>
      <c r="K783" s="28" t="s">
        <v>31</v>
      </c>
      <c r="L783" s="28">
        <v>216</v>
      </c>
      <c r="M783" s="12">
        <v>0</v>
      </c>
      <c r="N783" s="14">
        <v>45632</v>
      </c>
      <c r="O783" s="11">
        <v>45653</v>
      </c>
      <c r="P783" s="6">
        <f t="shared" ca="1" si="37"/>
        <v>45876</v>
      </c>
      <c r="Q783" s="7" t="str">
        <f t="shared" ca="1" si="38"/>
        <v>Menos de um ano</v>
      </c>
      <c r="R783" s="9">
        <f ca="1">IFERROR(_xlfn.DAYS(Tabela27271516583029313531213[[#This Row],[DIA HOJE]],Tabela27271516583029313531213[[#This Row],[Data Última Compra]]),"0")</f>
        <v>223</v>
      </c>
      <c r="S783" s="8" t="str">
        <f>IF(OR(J783="-",J783=0),"NUNCA COMPROU",
IF(AND(J783&gt;=1,J783&lt;=30),"&lt;=30 DIAS",
IF(AND(J783&gt;=1,J783&lt;=45),"45 DIAS",
IF(AND(J783&gt;=1,J783&lt;=60),"60 DIAS",
IF(AND(J783&gt;=1,J783&lt;=90),"90 DIAS",
"ACIMA DE 90 DIAS")))))</f>
        <v>ACIMA DE 90 DIAS</v>
      </c>
      <c r="T783" s="9" t="str">
        <f>UPPER(TEXT(Tabela27271516583029313531213[[#This Row],[Data de Cadastro]],"MMMM"))</f>
        <v>DEZEMBRO</v>
      </c>
      <c r="U783" s="9" t="str">
        <f>UPPER(TEXT(Tabela27271516583029313531213[[#This Row],[Data de Cadastro]],"AAAA"))</f>
        <v>2024</v>
      </c>
      <c r="V783" s="9" t="str">
        <f>UPPER(TEXT(Tabela27271516583029313531213[[#This Row],[Data Última Compra]],"MMM/AAA"))</f>
        <v>DEZ/2024</v>
      </c>
    </row>
    <row r="784" spans="1:22" x14ac:dyDescent="0.25">
      <c r="A784" s="3">
        <f t="shared" si="36"/>
        <v>2</v>
      </c>
      <c r="B784" s="3" t="s">
        <v>3972</v>
      </c>
      <c r="C784" s="12" t="s">
        <v>2849</v>
      </c>
      <c r="D784" s="12">
        <v>1314570</v>
      </c>
      <c r="E784" s="12" t="s">
        <v>1463</v>
      </c>
      <c r="F784" s="12" t="s">
        <v>17</v>
      </c>
      <c r="G784" s="12" t="s">
        <v>18</v>
      </c>
      <c r="H784" s="12" t="s">
        <v>3646</v>
      </c>
      <c r="I784" s="13" t="s">
        <v>853</v>
      </c>
      <c r="J784" s="12" t="s">
        <v>72</v>
      </c>
      <c r="K784" s="28" t="s">
        <v>73</v>
      </c>
      <c r="L784" s="28">
        <v>23</v>
      </c>
      <c r="M784" s="12">
        <v>2</v>
      </c>
      <c r="N784" s="14">
        <v>45635</v>
      </c>
      <c r="O784" s="10">
        <v>45846</v>
      </c>
      <c r="P784" s="6">
        <f t="shared" ca="1" si="37"/>
        <v>45876</v>
      </c>
      <c r="Q784" s="7" t="str">
        <f t="shared" ca="1" si="38"/>
        <v>Menos de um ano</v>
      </c>
      <c r="R784" s="9">
        <f ca="1">IFERROR(_xlfn.DAYS(Tabela27271516583029313531213[[#This Row],[DIA HOJE]],Tabela27271516583029313531213[[#This Row],[Data Última Compra]]),"0")</f>
        <v>30</v>
      </c>
      <c r="S784" s="8" t="str">
        <f>IF(OR(J784="-",J784=0),"NUNCA COMPROU",
IF(AND(J784&gt;=1,J784&lt;=30),"&lt;=30 DIAS",
IF(AND(J784&gt;=1,J784&lt;=45),"45 DIAS",
IF(AND(J784&gt;=1,J784&lt;=60),"60 DIAS",
IF(AND(J784&gt;=1,J784&lt;=90),"90 DIAS",
"ACIMA DE 90 DIAS")))))</f>
        <v>ACIMA DE 90 DIAS</v>
      </c>
      <c r="T784" s="9" t="str">
        <f>UPPER(TEXT(Tabela27271516583029313531213[[#This Row],[Data de Cadastro]],"MMMM"))</f>
        <v>DEZEMBRO</v>
      </c>
      <c r="U784" s="9" t="str">
        <f>UPPER(TEXT(Tabela27271516583029313531213[[#This Row],[Data de Cadastro]],"AAAA"))</f>
        <v>2024</v>
      </c>
      <c r="V784" s="9" t="str">
        <f>UPPER(TEXT(Tabela27271516583029313531213[[#This Row],[Data Última Compra]],"MMM/AAA"))</f>
        <v>JUL/2025</v>
      </c>
    </row>
    <row r="785" spans="1:22" x14ac:dyDescent="0.25">
      <c r="A785" s="3">
        <f t="shared" si="36"/>
        <v>0</v>
      </c>
      <c r="B785" s="3" t="s">
        <v>3972</v>
      </c>
      <c r="C785" s="12" t="s">
        <v>2847</v>
      </c>
      <c r="D785" s="12">
        <v>1315214</v>
      </c>
      <c r="E785" s="12" t="s">
        <v>1464</v>
      </c>
      <c r="F785" s="12" t="s">
        <v>17</v>
      </c>
      <c r="G785" s="12" t="s">
        <v>18</v>
      </c>
      <c r="H785" s="12" t="s">
        <v>3647</v>
      </c>
      <c r="I785" s="13" t="s">
        <v>1465</v>
      </c>
      <c r="J785" s="12" t="s">
        <v>231</v>
      </c>
      <c r="K785" s="28" t="s">
        <v>77</v>
      </c>
      <c r="L785" s="28">
        <v>231</v>
      </c>
      <c r="M785" s="12">
        <v>0</v>
      </c>
      <c r="N785" s="14">
        <v>45635</v>
      </c>
      <c r="O785" s="10">
        <v>45638</v>
      </c>
      <c r="P785" s="6">
        <f t="shared" ca="1" si="37"/>
        <v>45876</v>
      </c>
      <c r="Q785" s="7" t="str">
        <f t="shared" ca="1" si="38"/>
        <v>Menos de um ano</v>
      </c>
      <c r="R785" s="9">
        <f ca="1">IFERROR(_xlfn.DAYS(Tabela27271516583029313531213[[#This Row],[DIA HOJE]],Tabela27271516583029313531213[[#This Row],[Data Última Compra]]),"0")</f>
        <v>238</v>
      </c>
      <c r="S785" s="8" t="str">
        <f>IF(OR(J785="-",J785=0),"NUNCA COMPROU",
IF(AND(J785&gt;=1,J785&lt;=30),"&lt;=30 DIAS",
IF(AND(J785&gt;=1,J785&lt;=45),"45 DIAS",
IF(AND(J785&gt;=1,J785&lt;=60),"60 DIAS",
IF(AND(J785&gt;=1,J785&lt;=90),"90 DIAS",
"ACIMA DE 90 DIAS")))))</f>
        <v>ACIMA DE 90 DIAS</v>
      </c>
      <c r="T785" s="9" t="str">
        <f>UPPER(TEXT(Tabela27271516583029313531213[[#This Row],[Data de Cadastro]],"MMMM"))</f>
        <v>DEZEMBRO</v>
      </c>
      <c r="U785" s="9" t="str">
        <f>UPPER(TEXT(Tabela27271516583029313531213[[#This Row],[Data de Cadastro]],"AAAA"))</f>
        <v>2024</v>
      </c>
      <c r="V785" s="9" t="str">
        <f>UPPER(TEXT(Tabela27271516583029313531213[[#This Row],[Data Última Compra]],"MMM/AAA"))</f>
        <v>DEZ/2024</v>
      </c>
    </row>
    <row r="786" spans="1:22" x14ac:dyDescent="0.25">
      <c r="A786" s="3">
        <f t="shared" si="36"/>
        <v>2</v>
      </c>
      <c r="B786" s="3" t="s">
        <v>3972</v>
      </c>
      <c r="C786" s="12" t="s">
        <v>2849</v>
      </c>
      <c r="D786" s="12">
        <v>1317006</v>
      </c>
      <c r="E786" s="12" t="s">
        <v>1466</v>
      </c>
      <c r="F786" s="12" t="s">
        <v>17</v>
      </c>
      <c r="G786" s="12" t="s">
        <v>18</v>
      </c>
      <c r="H786" s="12" t="s">
        <v>3648</v>
      </c>
      <c r="I786" s="13" t="s">
        <v>1467</v>
      </c>
      <c r="J786" s="12" t="s">
        <v>314</v>
      </c>
      <c r="K786" s="28" t="s">
        <v>73</v>
      </c>
      <c r="L786" s="28">
        <v>21</v>
      </c>
      <c r="M786" s="12">
        <v>2</v>
      </c>
      <c r="N786" s="14">
        <v>45636</v>
      </c>
      <c r="O786" s="11">
        <v>45848</v>
      </c>
      <c r="P786" s="6">
        <f t="shared" ca="1" si="37"/>
        <v>45876</v>
      </c>
      <c r="Q786" s="7" t="str">
        <f t="shared" ca="1" si="38"/>
        <v>Menos de um ano</v>
      </c>
      <c r="R786" s="9">
        <f ca="1">IFERROR(_xlfn.DAYS(Tabela27271516583029313531213[[#This Row],[DIA HOJE]],Tabela27271516583029313531213[[#This Row],[Data Última Compra]]),"0")</f>
        <v>28</v>
      </c>
      <c r="S786" s="8" t="str">
        <f>IF(OR(J786="-",J786=0),"NUNCA COMPROU",
IF(AND(J786&gt;=1,J786&lt;=30),"&lt;=30 DIAS",
IF(AND(J786&gt;=1,J786&lt;=45),"45 DIAS",
IF(AND(J786&gt;=1,J786&lt;=60),"60 DIAS",
IF(AND(J786&gt;=1,J786&lt;=90),"90 DIAS",
"ACIMA DE 90 DIAS")))))</f>
        <v>ACIMA DE 90 DIAS</v>
      </c>
      <c r="T786" s="9" t="str">
        <f>UPPER(TEXT(Tabela27271516583029313531213[[#This Row],[Data de Cadastro]],"MMMM"))</f>
        <v>DEZEMBRO</v>
      </c>
      <c r="U786" s="9" t="str">
        <f>UPPER(TEXT(Tabela27271516583029313531213[[#This Row],[Data de Cadastro]],"AAAA"))</f>
        <v>2024</v>
      </c>
      <c r="V786" s="9" t="str">
        <f>UPPER(TEXT(Tabela27271516583029313531213[[#This Row],[Data Última Compra]],"MMM/AAA"))</f>
        <v>JUL/2025</v>
      </c>
    </row>
    <row r="787" spans="1:22" x14ac:dyDescent="0.25">
      <c r="A787" s="3">
        <f t="shared" si="36"/>
        <v>0</v>
      </c>
      <c r="B787" s="3" t="s">
        <v>3972</v>
      </c>
      <c r="C787" s="12" t="s">
        <v>6416</v>
      </c>
      <c r="D787" s="12">
        <v>1318932</v>
      </c>
      <c r="E787" s="12" t="s">
        <v>1468</v>
      </c>
      <c r="F787" s="12" t="s">
        <v>17</v>
      </c>
      <c r="G787" s="12" t="s">
        <v>18</v>
      </c>
      <c r="H787" s="12" t="s">
        <v>3649</v>
      </c>
      <c r="I787" s="13" t="s">
        <v>1297</v>
      </c>
      <c r="J787" s="12" t="s">
        <v>593</v>
      </c>
      <c r="K787" s="28" t="s">
        <v>31</v>
      </c>
      <c r="L787" s="28">
        <v>0</v>
      </c>
      <c r="M787" s="12">
        <v>0</v>
      </c>
      <c r="N787" s="14">
        <v>45637</v>
      </c>
      <c r="O787" s="11" t="s">
        <v>6415</v>
      </c>
      <c r="P787" s="6">
        <f t="shared" ca="1" si="37"/>
        <v>45876</v>
      </c>
      <c r="Q787" s="7" t="str">
        <f t="shared" ca="1" si="38"/>
        <v>Menos de um ano</v>
      </c>
      <c r="R787" s="9" t="str">
        <f ca="1">IFERROR(_xlfn.DAYS(Tabela27271516583029313531213[[#This Row],[DIA HOJE]],Tabela27271516583029313531213[[#This Row],[Data Última Compra]]),"0")</f>
        <v>0</v>
      </c>
      <c r="S787" s="8" t="str">
        <f>IF(OR(J787="-",J787=0),"NUNCA COMPROU",
IF(AND(J787&gt;=1,J787&lt;=30),"&lt;=30 DIAS",
IF(AND(J787&gt;=1,J787&lt;=45),"45 DIAS",
IF(AND(J787&gt;=1,J787&lt;=60),"60 DIAS",
IF(AND(J787&gt;=1,J787&lt;=90),"90 DIAS",
"ACIMA DE 90 DIAS")))))</f>
        <v>ACIMA DE 90 DIAS</v>
      </c>
      <c r="T787" s="9" t="str">
        <f>UPPER(TEXT(Tabela27271516583029313531213[[#This Row],[Data de Cadastro]],"MMMM"))</f>
        <v>DEZEMBRO</v>
      </c>
      <c r="U787" s="9" t="str">
        <f>UPPER(TEXT(Tabela27271516583029313531213[[#This Row],[Data de Cadastro]],"AAAA"))</f>
        <v>2024</v>
      </c>
      <c r="V787" s="9" t="str">
        <f>UPPER(TEXT(Tabela27271516583029313531213[[#This Row],[Data Última Compra]],"MMM/AAA"))</f>
        <v>-</v>
      </c>
    </row>
    <row r="788" spans="1:22" x14ac:dyDescent="0.25">
      <c r="A788" s="3" t="str">
        <f t="shared" si="36"/>
        <v>&gt;=3</v>
      </c>
      <c r="B788" s="3" t="s">
        <v>3972</v>
      </c>
      <c r="C788" s="12" t="s">
        <v>2857</v>
      </c>
      <c r="D788" s="12">
        <v>1318951</v>
      </c>
      <c r="E788" s="12" t="s">
        <v>1469</v>
      </c>
      <c r="F788" s="12" t="s">
        <v>17</v>
      </c>
      <c r="G788" s="12" t="s">
        <v>18</v>
      </c>
      <c r="H788" s="12" t="s">
        <v>3650</v>
      </c>
      <c r="I788" s="13" t="s">
        <v>1470</v>
      </c>
      <c r="J788" s="4" t="s">
        <v>314</v>
      </c>
      <c r="K788" s="28" t="s">
        <v>31</v>
      </c>
      <c r="L788" s="28">
        <v>34</v>
      </c>
      <c r="M788" s="12">
        <v>3</v>
      </c>
      <c r="N788" s="14">
        <v>45637</v>
      </c>
      <c r="O788" s="10">
        <v>45835</v>
      </c>
      <c r="P788" s="6">
        <f t="shared" ca="1" si="37"/>
        <v>45876</v>
      </c>
      <c r="Q788" s="7" t="str">
        <f t="shared" ca="1" si="38"/>
        <v>Menos de um ano</v>
      </c>
      <c r="R788" s="9">
        <f ca="1">IFERROR(_xlfn.DAYS(Tabela27271516583029313531213[[#This Row],[DIA HOJE]],Tabela27271516583029313531213[[#This Row],[Data Última Compra]]),"0")</f>
        <v>41</v>
      </c>
      <c r="S788" s="8" t="str">
        <f>IF(OR(J788="-",J788=0),"NUNCA COMPROU",
IF(AND(J788&gt;=1,J788&lt;=30),"&lt;=30 DIAS",
IF(AND(J788&gt;=1,J788&lt;=45),"45 DIAS",
IF(AND(J788&gt;=1,J788&lt;=60),"60 DIAS",
IF(AND(J788&gt;=1,J788&lt;=90),"90 DIAS",
"ACIMA DE 90 DIAS")))))</f>
        <v>ACIMA DE 90 DIAS</v>
      </c>
      <c r="T788" s="9" t="str">
        <f>UPPER(TEXT(Tabela27271516583029313531213[[#This Row],[Data de Cadastro]],"MMMM"))</f>
        <v>DEZEMBRO</v>
      </c>
      <c r="U788" s="9" t="str">
        <f>UPPER(TEXT(Tabela27271516583029313531213[[#This Row],[Data de Cadastro]],"AAAA"))</f>
        <v>2024</v>
      </c>
      <c r="V788" s="9" t="str">
        <f>UPPER(TEXT(Tabela27271516583029313531213[[#This Row],[Data Última Compra]],"MMM/AAA"))</f>
        <v>JUN/2025</v>
      </c>
    </row>
    <row r="789" spans="1:22" x14ac:dyDescent="0.25">
      <c r="A789" s="3">
        <f t="shared" si="36"/>
        <v>0</v>
      </c>
      <c r="B789" s="3" t="s">
        <v>3972</v>
      </c>
      <c r="C789" s="12" t="s">
        <v>2847</v>
      </c>
      <c r="D789" s="12">
        <v>1320961</v>
      </c>
      <c r="E789" s="12" t="s">
        <v>1471</v>
      </c>
      <c r="F789" s="12" t="s">
        <v>17</v>
      </c>
      <c r="G789" s="12" t="s">
        <v>18</v>
      </c>
      <c r="H789" s="12" t="s">
        <v>3651</v>
      </c>
      <c r="I789" s="13" t="s">
        <v>1472</v>
      </c>
      <c r="J789" s="12" t="s">
        <v>76</v>
      </c>
      <c r="K789" s="28" t="s">
        <v>77</v>
      </c>
      <c r="L789" s="28">
        <v>101</v>
      </c>
      <c r="M789" s="12">
        <v>0</v>
      </c>
      <c r="N789" s="14">
        <v>45638</v>
      </c>
      <c r="O789" s="10">
        <v>45768</v>
      </c>
      <c r="P789" s="6">
        <f t="shared" ca="1" si="37"/>
        <v>45876</v>
      </c>
      <c r="Q789" s="7" t="str">
        <f t="shared" ca="1" si="38"/>
        <v>Menos de um ano</v>
      </c>
      <c r="R789" s="9">
        <f ca="1">IFERROR(_xlfn.DAYS(Tabela27271516583029313531213[[#This Row],[DIA HOJE]],Tabela27271516583029313531213[[#This Row],[Data Última Compra]]),"0")</f>
        <v>108</v>
      </c>
      <c r="S789" s="8" t="str">
        <f>IF(OR(J789="-",J789=0),"NUNCA COMPROU",
IF(AND(J789&gt;=1,J789&lt;=30),"&lt;=30 DIAS",
IF(AND(J789&gt;=1,J789&lt;=45),"45 DIAS",
IF(AND(J789&gt;=1,J789&lt;=60),"60 DIAS",
IF(AND(J789&gt;=1,J789&lt;=90),"90 DIAS",
"ACIMA DE 90 DIAS")))))</f>
        <v>ACIMA DE 90 DIAS</v>
      </c>
      <c r="T789" s="9" t="str">
        <f>UPPER(TEXT(Tabela27271516583029313531213[[#This Row],[Data de Cadastro]],"MMMM"))</f>
        <v>DEZEMBRO</v>
      </c>
      <c r="U789" s="9" t="str">
        <f>UPPER(TEXT(Tabela27271516583029313531213[[#This Row],[Data de Cadastro]],"AAAA"))</f>
        <v>2024</v>
      </c>
      <c r="V789" s="9" t="str">
        <f>UPPER(TEXT(Tabela27271516583029313531213[[#This Row],[Data Última Compra]],"MMM/AAA"))</f>
        <v>ABR/2025</v>
      </c>
    </row>
    <row r="790" spans="1:22" x14ac:dyDescent="0.25">
      <c r="A790" s="3">
        <f t="shared" si="36"/>
        <v>0</v>
      </c>
      <c r="B790" s="3" t="s">
        <v>3972</v>
      </c>
      <c r="C790" s="12" t="s">
        <v>2847</v>
      </c>
      <c r="D790" s="12">
        <v>1320966</v>
      </c>
      <c r="E790" s="12" t="s">
        <v>1473</v>
      </c>
      <c r="F790" s="12" t="s">
        <v>17</v>
      </c>
      <c r="G790" s="12" t="s">
        <v>18</v>
      </c>
      <c r="H790" s="12" t="s">
        <v>3652</v>
      </c>
      <c r="I790" s="13" t="s">
        <v>1474</v>
      </c>
      <c r="J790" s="12" t="s">
        <v>40</v>
      </c>
      <c r="K790" s="28" t="s">
        <v>59</v>
      </c>
      <c r="L790" s="28">
        <v>106</v>
      </c>
      <c r="M790" s="12">
        <v>0</v>
      </c>
      <c r="N790" s="14">
        <v>45638</v>
      </c>
      <c r="O790" s="11">
        <v>45763</v>
      </c>
      <c r="P790" s="6">
        <f t="shared" ca="1" si="37"/>
        <v>45876</v>
      </c>
      <c r="Q790" s="7" t="str">
        <f t="shared" ca="1" si="38"/>
        <v>Menos de um ano</v>
      </c>
      <c r="R790" s="9">
        <f ca="1">IFERROR(_xlfn.DAYS(Tabela27271516583029313531213[[#This Row],[DIA HOJE]],Tabela27271516583029313531213[[#This Row],[Data Última Compra]]),"0")</f>
        <v>113</v>
      </c>
      <c r="S790" s="8" t="str">
        <f>IF(OR(J790="-",J790=0),"NUNCA COMPROU",
IF(AND(J790&gt;=1,J790&lt;=30),"&lt;=30 DIAS",
IF(AND(J790&gt;=1,J790&lt;=45),"45 DIAS",
IF(AND(J790&gt;=1,J790&lt;=60),"60 DIAS",
IF(AND(J790&gt;=1,J790&lt;=90),"90 DIAS",
"ACIMA DE 90 DIAS")))))</f>
        <v>ACIMA DE 90 DIAS</v>
      </c>
      <c r="T790" s="9" t="str">
        <f>UPPER(TEXT(Tabela27271516583029313531213[[#This Row],[Data de Cadastro]],"MMMM"))</f>
        <v>DEZEMBRO</v>
      </c>
      <c r="U790" s="9" t="str">
        <f>UPPER(TEXT(Tabela27271516583029313531213[[#This Row],[Data de Cadastro]],"AAAA"))</f>
        <v>2024</v>
      </c>
      <c r="V790" s="9" t="str">
        <f>UPPER(TEXT(Tabela27271516583029313531213[[#This Row],[Data Última Compra]],"MMM/AAA"))</f>
        <v>ABR/2025</v>
      </c>
    </row>
    <row r="791" spans="1:22" x14ac:dyDescent="0.25">
      <c r="A791" s="3" t="str">
        <f t="shared" si="36"/>
        <v>&gt;=3</v>
      </c>
      <c r="B791" s="3" t="s">
        <v>3972</v>
      </c>
      <c r="C791" s="12" t="s">
        <v>2849</v>
      </c>
      <c r="D791" s="12">
        <v>1320979</v>
      </c>
      <c r="E791" s="12" t="s">
        <v>1475</v>
      </c>
      <c r="F791" s="12" t="s">
        <v>17</v>
      </c>
      <c r="G791" s="12" t="s">
        <v>18</v>
      </c>
      <c r="H791" s="12" t="s">
        <v>3653</v>
      </c>
      <c r="I791" s="13" t="s">
        <v>967</v>
      </c>
      <c r="J791" s="12" t="s">
        <v>339</v>
      </c>
      <c r="K791" s="28" t="s">
        <v>46</v>
      </c>
      <c r="L791" s="28">
        <v>20</v>
      </c>
      <c r="M791" s="12">
        <v>3</v>
      </c>
      <c r="N791" s="14">
        <v>45638</v>
      </c>
      <c r="O791" s="10">
        <v>45849</v>
      </c>
      <c r="P791" s="6">
        <f t="shared" ca="1" si="37"/>
        <v>45876</v>
      </c>
      <c r="Q791" s="7" t="str">
        <f t="shared" ca="1" si="38"/>
        <v>Menos de um ano</v>
      </c>
      <c r="R791" s="9">
        <f ca="1">IFERROR(_xlfn.DAYS(Tabela27271516583029313531213[[#This Row],[DIA HOJE]],Tabela27271516583029313531213[[#This Row],[Data Última Compra]]),"0")</f>
        <v>27</v>
      </c>
      <c r="S791" s="8" t="str">
        <f>IF(OR(J791="-",J791=0),"NUNCA COMPROU",
IF(AND(J791&gt;=1,J791&lt;=30),"&lt;=30 DIAS",
IF(AND(J791&gt;=1,J791&lt;=45),"45 DIAS",
IF(AND(J791&gt;=1,J791&lt;=60),"60 DIAS",
IF(AND(J791&gt;=1,J791&lt;=90),"90 DIAS",
"ACIMA DE 90 DIAS")))))</f>
        <v>ACIMA DE 90 DIAS</v>
      </c>
      <c r="T791" s="9" t="str">
        <f>UPPER(TEXT(Tabela27271516583029313531213[[#This Row],[Data de Cadastro]],"MMMM"))</f>
        <v>DEZEMBRO</v>
      </c>
      <c r="U791" s="9" t="str">
        <f>UPPER(TEXT(Tabela27271516583029313531213[[#This Row],[Data de Cadastro]],"AAAA"))</f>
        <v>2024</v>
      </c>
      <c r="V791" s="9" t="str">
        <f>UPPER(TEXT(Tabela27271516583029313531213[[#This Row],[Data Última Compra]],"MMM/AAA"))</f>
        <v>JUL/2025</v>
      </c>
    </row>
    <row r="792" spans="1:22" x14ac:dyDescent="0.25">
      <c r="A792" s="3">
        <f t="shared" si="36"/>
        <v>1</v>
      </c>
      <c r="B792" s="3" t="s">
        <v>3972</v>
      </c>
      <c r="C792" s="12" t="s">
        <v>2853</v>
      </c>
      <c r="D792" s="12">
        <v>1321041</v>
      </c>
      <c r="E792" s="12" t="s">
        <v>1476</v>
      </c>
      <c r="F792" s="12" t="s">
        <v>17</v>
      </c>
      <c r="G792" s="12" t="s">
        <v>18</v>
      </c>
      <c r="H792" s="12" t="s">
        <v>3654</v>
      </c>
      <c r="I792" s="13" t="s">
        <v>767</v>
      </c>
      <c r="J792" s="12" t="s">
        <v>45</v>
      </c>
      <c r="K792" s="28" t="s">
        <v>46</v>
      </c>
      <c r="L792" s="28">
        <v>62</v>
      </c>
      <c r="M792" s="12">
        <v>1</v>
      </c>
      <c r="N792" s="14">
        <v>45638</v>
      </c>
      <c r="O792" s="11">
        <v>45807</v>
      </c>
      <c r="P792" s="6">
        <f t="shared" ca="1" si="37"/>
        <v>45876</v>
      </c>
      <c r="Q792" s="7" t="str">
        <f t="shared" ca="1" si="38"/>
        <v>Menos de um ano</v>
      </c>
      <c r="R792" s="9">
        <f ca="1">IFERROR(_xlfn.DAYS(Tabela27271516583029313531213[[#This Row],[DIA HOJE]],Tabela27271516583029313531213[[#This Row],[Data Última Compra]]),"0")</f>
        <v>69</v>
      </c>
      <c r="S792" s="8" t="str">
        <f>IF(OR(J792="-",J792=0),"NUNCA COMPROU",
IF(AND(J792&gt;=1,J792&lt;=30),"&lt;=30 DIAS",
IF(AND(J792&gt;=1,J792&lt;=45),"45 DIAS",
IF(AND(J792&gt;=1,J792&lt;=60),"60 DIAS",
IF(AND(J792&gt;=1,J792&lt;=90),"90 DIAS",
"ACIMA DE 90 DIAS")))))</f>
        <v>ACIMA DE 90 DIAS</v>
      </c>
      <c r="T792" s="9" t="str">
        <f>UPPER(TEXT(Tabela27271516583029313531213[[#This Row],[Data de Cadastro]],"MMMM"))</f>
        <v>DEZEMBRO</v>
      </c>
      <c r="U792" s="9" t="str">
        <f>UPPER(TEXT(Tabela27271516583029313531213[[#This Row],[Data de Cadastro]],"AAAA"))</f>
        <v>2024</v>
      </c>
      <c r="V792" s="9" t="str">
        <f>UPPER(TEXT(Tabela27271516583029313531213[[#This Row],[Data Última Compra]],"MMM/AAA"))</f>
        <v>MAI/2025</v>
      </c>
    </row>
    <row r="793" spans="1:22" x14ac:dyDescent="0.25">
      <c r="A793" s="3">
        <f t="shared" si="36"/>
        <v>2</v>
      </c>
      <c r="B793" s="3" t="s">
        <v>3972</v>
      </c>
      <c r="C793" s="12" t="s">
        <v>2849</v>
      </c>
      <c r="D793" s="12">
        <v>1332357</v>
      </c>
      <c r="E793" s="12" t="s">
        <v>1477</v>
      </c>
      <c r="F793" s="12" t="s">
        <v>17</v>
      </c>
      <c r="G793" s="12" t="s">
        <v>18</v>
      </c>
      <c r="H793" s="12" t="s">
        <v>3655</v>
      </c>
      <c r="I793" s="13" t="s">
        <v>1478</v>
      </c>
      <c r="J793" s="12" t="s">
        <v>40</v>
      </c>
      <c r="K793" s="28" t="s">
        <v>77</v>
      </c>
      <c r="L793" s="28">
        <v>7</v>
      </c>
      <c r="M793" s="12">
        <v>2</v>
      </c>
      <c r="N793" s="14">
        <v>45642</v>
      </c>
      <c r="O793" s="10">
        <v>45862</v>
      </c>
      <c r="P793" s="6">
        <f t="shared" ca="1" si="37"/>
        <v>45876</v>
      </c>
      <c r="Q793" s="7" t="str">
        <f t="shared" ca="1" si="38"/>
        <v>Menos de um ano</v>
      </c>
      <c r="R793" s="9">
        <f ca="1">IFERROR(_xlfn.DAYS(Tabela27271516583029313531213[[#This Row],[DIA HOJE]],Tabela27271516583029313531213[[#This Row],[Data Última Compra]]),"0")</f>
        <v>14</v>
      </c>
      <c r="S793" s="8" t="str">
        <f>IF(OR(J793="-",J793=0),"NUNCA COMPROU",
IF(AND(J793&gt;=1,J793&lt;=30),"&lt;=30 DIAS",
IF(AND(J793&gt;=1,J793&lt;=45),"45 DIAS",
IF(AND(J793&gt;=1,J793&lt;=60),"60 DIAS",
IF(AND(J793&gt;=1,J793&lt;=90),"90 DIAS",
"ACIMA DE 90 DIAS")))))</f>
        <v>ACIMA DE 90 DIAS</v>
      </c>
      <c r="T793" s="9" t="str">
        <f>UPPER(TEXT(Tabela27271516583029313531213[[#This Row],[Data de Cadastro]],"MMMM"))</f>
        <v>DEZEMBRO</v>
      </c>
      <c r="U793" s="9" t="str">
        <f>UPPER(TEXT(Tabela27271516583029313531213[[#This Row],[Data de Cadastro]],"AAAA"))</f>
        <v>2024</v>
      </c>
      <c r="V793" s="9" t="str">
        <f>UPPER(TEXT(Tabela27271516583029313531213[[#This Row],[Data Última Compra]],"MMM/AAA"))</f>
        <v>JUL/2025</v>
      </c>
    </row>
    <row r="794" spans="1:22" x14ac:dyDescent="0.25">
      <c r="A794" s="3">
        <f t="shared" si="36"/>
        <v>0</v>
      </c>
      <c r="B794" s="3" t="s">
        <v>3972</v>
      </c>
      <c r="C794" s="12" t="s">
        <v>2847</v>
      </c>
      <c r="D794" s="12">
        <v>1334721</v>
      </c>
      <c r="E794" s="12" t="s">
        <v>1479</v>
      </c>
      <c r="F794" s="12" t="s">
        <v>17</v>
      </c>
      <c r="G794" s="12" t="s">
        <v>18</v>
      </c>
      <c r="H794" s="12" t="s">
        <v>3656</v>
      </c>
      <c r="I794" s="13" t="s">
        <v>650</v>
      </c>
      <c r="J794" s="12" t="s">
        <v>40</v>
      </c>
      <c r="K794" s="28" t="s">
        <v>59</v>
      </c>
      <c r="L794" s="28">
        <v>224</v>
      </c>
      <c r="M794" s="12">
        <v>0</v>
      </c>
      <c r="N794" s="14">
        <v>45643</v>
      </c>
      <c r="O794" s="10">
        <v>45645</v>
      </c>
      <c r="P794" s="6">
        <f t="shared" ca="1" si="37"/>
        <v>45876</v>
      </c>
      <c r="Q794" s="7" t="str">
        <f t="shared" ca="1" si="38"/>
        <v>Menos de um ano</v>
      </c>
      <c r="R794" s="9">
        <f ca="1">IFERROR(_xlfn.DAYS(Tabela27271516583029313531213[[#This Row],[DIA HOJE]],Tabela27271516583029313531213[[#This Row],[Data Última Compra]]),"0")</f>
        <v>231</v>
      </c>
      <c r="S794" s="8" t="str">
        <f>IF(OR(J794="-",J794=0),"NUNCA COMPROU",
IF(AND(J794&gt;=1,J794&lt;=30),"&lt;=30 DIAS",
IF(AND(J794&gt;=1,J794&lt;=45),"45 DIAS",
IF(AND(J794&gt;=1,J794&lt;=60),"60 DIAS",
IF(AND(J794&gt;=1,J794&lt;=90),"90 DIAS",
"ACIMA DE 90 DIAS")))))</f>
        <v>ACIMA DE 90 DIAS</v>
      </c>
      <c r="T794" s="9" t="str">
        <f>UPPER(TEXT(Tabela27271516583029313531213[[#This Row],[Data de Cadastro]],"MMMM"))</f>
        <v>DEZEMBRO</v>
      </c>
      <c r="U794" s="9" t="str">
        <f>UPPER(TEXT(Tabela27271516583029313531213[[#This Row],[Data de Cadastro]],"AAAA"))</f>
        <v>2024</v>
      </c>
      <c r="V794" s="9" t="str">
        <f>UPPER(TEXT(Tabela27271516583029313531213[[#This Row],[Data Última Compra]],"MMM/AAA"))</f>
        <v>DEZ/2024</v>
      </c>
    </row>
    <row r="795" spans="1:22" x14ac:dyDescent="0.25">
      <c r="A795" s="3">
        <f t="shared" si="36"/>
        <v>2</v>
      </c>
      <c r="B795" s="3" t="s">
        <v>3972</v>
      </c>
      <c r="C795" s="12" t="s">
        <v>2853</v>
      </c>
      <c r="D795" s="12">
        <v>1334738</v>
      </c>
      <c r="E795" s="12" t="s">
        <v>1480</v>
      </c>
      <c r="F795" s="12" t="s">
        <v>17</v>
      </c>
      <c r="G795" s="12" t="s">
        <v>18</v>
      </c>
      <c r="H795" s="12" t="s">
        <v>3657</v>
      </c>
      <c r="I795" s="13" t="s">
        <v>1481</v>
      </c>
      <c r="J795" s="4" t="s">
        <v>58</v>
      </c>
      <c r="K795" s="28" t="s">
        <v>59</v>
      </c>
      <c r="L795" s="28">
        <v>70</v>
      </c>
      <c r="M795" s="12">
        <v>2</v>
      </c>
      <c r="N795" s="14">
        <v>45643</v>
      </c>
      <c r="O795" s="10">
        <v>45799</v>
      </c>
      <c r="P795" s="6">
        <f t="shared" ca="1" si="37"/>
        <v>45876</v>
      </c>
      <c r="Q795" s="7" t="str">
        <f t="shared" ca="1" si="38"/>
        <v>Menos de um ano</v>
      </c>
      <c r="R795" s="9">
        <f ca="1">IFERROR(_xlfn.DAYS(Tabela27271516583029313531213[[#This Row],[DIA HOJE]],Tabela27271516583029313531213[[#This Row],[Data Última Compra]]),"0")</f>
        <v>77</v>
      </c>
      <c r="S795" s="8" t="str">
        <f>IF(OR(J795="-",J795=0),"NUNCA COMPROU",
IF(AND(J795&gt;=1,J795&lt;=30),"&lt;=30 DIAS",
IF(AND(J795&gt;=1,J795&lt;=45),"45 DIAS",
IF(AND(J795&gt;=1,J795&lt;=60),"60 DIAS",
IF(AND(J795&gt;=1,J795&lt;=90),"90 DIAS",
"ACIMA DE 90 DIAS")))))</f>
        <v>ACIMA DE 90 DIAS</v>
      </c>
      <c r="T795" s="9" t="str">
        <f>UPPER(TEXT(Tabela27271516583029313531213[[#This Row],[Data de Cadastro]],"MMMM"))</f>
        <v>DEZEMBRO</v>
      </c>
      <c r="U795" s="9" t="str">
        <f>UPPER(TEXT(Tabela27271516583029313531213[[#This Row],[Data de Cadastro]],"AAAA"))</f>
        <v>2024</v>
      </c>
      <c r="V795" s="9" t="str">
        <f>UPPER(TEXT(Tabela27271516583029313531213[[#This Row],[Data Última Compra]],"MMM/AAA"))</f>
        <v>MAI/2025</v>
      </c>
    </row>
    <row r="796" spans="1:22" x14ac:dyDescent="0.25">
      <c r="A796" s="3">
        <f t="shared" si="36"/>
        <v>0</v>
      </c>
      <c r="B796" s="3" t="s">
        <v>3972</v>
      </c>
      <c r="C796" s="12" t="s">
        <v>2847</v>
      </c>
      <c r="D796" s="12">
        <v>1340428</v>
      </c>
      <c r="E796" s="12" t="s">
        <v>1482</v>
      </c>
      <c r="F796" s="12" t="s">
        <v>17</v>
      </c>
      <c r="G796" s="12" t="s">
        <v>18</v>
      </c>
      <c r="H796" s="12" t="s">
        <v>3658</v>
      </c>
      <c r="I796" s="13" t="s">
        <v>1483</v>
      </c>
      <c r="J796" s="12" t="s">
        <v>540</v>
      </c>
      <c r="K796" s="28" t="s">
        <v>46</v>
      </c>
      <c r="L796" s="28">
        <v>99</v>
      </c>
      <c r="M796" s="12">
        <v>0</v>
      </c>
      <c r="N796" s="14">
        <v>45645</v>
      </c>
      <c r="O796" s="11">
        <v>45770</v>
      </c>
      <c r="P796" s="6">
        <f t="shared" ca="1" si="37"/>
        <v>45876</v>
      </c>
      <c r="Q796" s="7" t="str">
        <f t="shared" ca="1" si="38"/>
        <v>Menos de um ano</v>
      </c>
      <c r="R796" s="9">
        <f ca="1">IFERROR(_xlfn.DAYS(Tabela27271516583029313531213[[#This Row],[DIA HOJE]],Tabela27271516583029313531213[[#This Row],[Data Última Compra]]),"0")</f>
        <v>106</v>
      </c>
      <c r="S796" s="8" t="str">
        <f>IF(OR(J796="-",J796=0),"NUNCA COMPROU",
IF(AND(J796&gt;=1,J796&lt;=30),"&lt;=30 DIAS",
IF(AND(J796&gt;=1,J796&lt;=45),"45 DIAS",
IF(AND(J796&gt;=1,J796&lt;=60),"60 DIAS",
IF(AND(J796&gt;=1,J796&lt;=90),"90 DIAS",
"ACIMA DE 90 DIAS")))))</f>
        <v>ACIMA DE 90 DIAS</v>
      </c>
      <c r="T796" s="9" t="str">
        <f>UPPER(TEXT(Tabela27271516583029313531213[[#This Row],[Data de Cadastro]],"MMMM"))</f>
        <v>DEZEMBRO</v>
      </c>
      <c r="U796" s="9" t="str">
        <f>UPPER(TEXT(Tabela27271516583029313531213[[#This Row],[Data de Cadastro]],"AAAA"))</f>
        <v>2024</v>
      </c>
      <c r="V796" s="9" t="str">
        <f>UPPER(TEXT(Tabela27271516583029313531213[[#This Row],[Data Última Compra]],"MMM/AAA"))</f>
        <v>ABR/2025</v>
      </c>
    </row>
    <row r="797" spans="1:22" x14ac:dyDescent="0.25">
      <c r="A797" s="3" t="str">
        <f t="shared" si="36"/>
        <v>&gt;=3</v>
      </c>
      <c r="B797" s="3" t="s">
        <v>3972</v>
      </c>
      <c r="C797" s="12" t="s">
        <v>2849</v>
      </c>
      <c r="D797" s="12">
        <v>1343626</v>
      </c>
      <c r="E797" s="12" t="s">
        <v>1484</v>
      </c>
      <c r="F797" s="12" t="s">
        <v>17</v>
      </c>
      <c r="G797" s="12" t="s">
        <v>18</v>
      </c>
      <c r="H797" s="12" t="s">
        <v>3659</v>
      </c>
      <c r="I797" s="13" t="s">
        <v>1485</v>
      </c>
      <c r="J797" s="12" t="s">
        <v>231</v>
      </c>
      <c r="K797" s="28" t="s">
        <v>77</v>
      </c>
      <c r="L797" s="28">
        <v>17</v>
      </c>
      <c r="M797" s="12">
        <v>4</v>
      </c>
      <c r="N797" s="14">
        <v>45646</v>
      </c>
      <c r="O797" s="11">
        <v>45852</v>
      </c>
      <c r="P797" s="6">
        <f t="shared" ca="1" si="37"/>
        <v>45876</v>
      </c>
      <c r="Q797" s="7" t="str">
        <f t="shared" ca="1" si="38"/>
        <v>Menos de um ano</v>
      </c>
      <c r="R797" s="9">
        <f ca="1">IFERROR(_xlfn.DAYS(Tabela27271516583029313531213[[#This Row],[DIA HOJE]],Tabela27271516583029313531213[[#This Row],[Data Última Compra]]),"0")</f>
        <v>24</v>
      </c>
      <c r="S797" s="8" t="str">
        <f>IF(OR(J797="-",J797=0),"NUNCA COMPROU",
IF(AND(J797&gt;=1,J797&lt;=30),"&lt;=30 DIAS",
IF(AND(J797&gt;=1,J797&lt;=45),"45 DIAS",
IF(AND(J797&gt;=1,J797&lt;=60),"60 DIAS",
IF(AND(J797&gt;=1,J797&lt;=90),"90 DIAS",
"ACIMA DE 90 DIAS")))))</f>
        <v>ACIMA DE 90 DIAS</v>
      </c>
      <c r="T797" s="9" t="str">
        <f>UPPER(TEXT(Tabela27271516583029313531213[[#This Row],[Data de Cadastro]],"MMMM"))</f>
        <v>DEZEMBRO</v>
      </c>
      <c r="U797" s="9" t="str">
        <f>UPPER(TEXT(Tabela27271516583029313531213[[#This Row],[Data de Cadastro]],"AAAA"))</f>
        <v>2024</v>
      </c>
      <c r="V797" s="9" t="str">
        <f>UPPER(TEXT(Tabela27271516583029313531213[[#This Row],[Data Última Compra]],"MMM/AAA"))</f>
        <v>JUL/2025</v>
      </c>
    </row>
    <row r="798" spans="1:22" x14ac:dyDescent="0.25">
      <c r="A798" s="3">
        <f t="shared" si="36"/>
        <v>2</v>
      </c>
      <c r="B798" s="3" t="s">
        <v>3972</v>
      </c>
      <c r="C798" s="12" t="s">
        <v>2853</v>
      </c>
      <c r="D798" s="12">
        <v>1343649</v>
      </c>
      <c r="E798" s="12" t="s">
        <v>1486</v>
      </c>
      <c r="F798" s="12" t="s">
        <v>17</v>
      </c>
      <c r="G798" s="12" t="s">
        <v>18</v>
      </c>
      <c r="H798" s="12" t="s">
        <v>3660</v>
      </c>
      <c r="I798" s="13" t="s">
        <v>318</v>
      </c>
      <c r="J798" s="12" t="s">
        <v>72</v>
      </c>
      <c r="K798" s="28" t="s">
        <v>73</v>
      </c>
      <c r="L798" s="28">
        <v>62</v>
      </c>
      <c r="M798" s="12">
        <v>2</v>
      </c>
      <c r="N798" s="14">
        <v>45646</v>
      </c>
      <c r="O798" s="10">
        <v>45807</v>
      </c>
      <c r="P798" s="6">
        <f t="shared" ca="1" si="37"/>
        <v>45876</v>
      </c>
      <c r="Q798" s="7" t="str">
        <f t="shared" ca="1" si="38"/>
        <v>Menos de um ano</v>
      </c>
      <c r="R798" s="9">
        <f ca="1">IFERROR(_xlfn.DAYS(Tabela27271516583029313531213[[#This Row],[DIA HOJE]],Tabela27271516583029313531213[[#This Row],[Data Última Compra]]),"0")</f>
        <v>69</v>
      </c>
      <c r="S798" s="8" t="str">
        <f>IF(OR(J798="-",J798=0),"NUNCA COMPROU",
IF(AND(J798&gt;=1,J798&lt;=30),"&lt;=30 DIAS",
IF(AND(J798&gt;=1,J798&lt;=45),"45 DIAS",
IF(AND(J798&gt;=1,J798&lt;=60),"60 DIAS",
IF(AND(J798&gt;=1,J798&lt;=90),"90 DIAS",
"ACIMA DE 90 DIAS")))))</f>
        <v>ACIMA DE 90 DIAS</v>
      </c>
      <c r="T798" s="9" t="str">
        <f>UPPER(TEXT(Tabela27271516583029313531213[[#This Row],[Data de Cadastro]],"MMMM"))</f>
        <v>DEZEMBRO</v>
      </c>
      <c r="U798" s="9" t="str">
        <f>UPPER(TEXT(Tabela27271516583029313531213[[#This Row],[Data de Cadastro]],"AAAA"))</f>
        <v>2024</v>
      </c>
      <c r="V798" s="9" t="str">
        <f>UPPER(TEXT(Tabela27271516583029313531213[[#This Row],[Data Última Compra]],"MMM/AAA"))</f>
        <v>MAI/2025</v>
      </c>
    </row>
    <row r="799" spans="1:22" x14ac:dyDescent="0.25">
      <c r="A799" s="3">
        <f t="shared" si="36"/>
        <v>0</v>
      </c>
      <c r="B799" s="3" t="s">
        <v>3972</v>
      </c>
      <c r="C799" s="12" t="s">
        <v>2847</v>
      </c>
      <c r="D799" s="12">
        <v>1380842</v>
      </c>
      <c r="E799" s="12" t="s">
        <v>1487</v>
      </c>
      <c r="F799" s="12" t="s">
        <v>17</v>
      </c>
      <c r="G799" s="12" t="s">
        <v>18</v>
      </c>
      <c r="H799" s="12" t="s">
        <v>3661</v>
      </c>
      <c r="I799" s="13" t="s">
        <v>1488</v>
      </c>
      <c r="J799" s="12" t="s">
        <v>20</v>
      </c>
      <c r="K799" s="28" t="s">
        <v>21</v>
      </c>
      <c r="L799" s="28">
        <v>157</v>
      </c>
      <c r="M799" s="12">
        <v>0</v>
      </c>
      <c r="N799" s="14">
        <v>45659</v>
      </c>
      <c r="O799" s="11">
        <v>45712</v>
      </c>
      <c r="P799" s="6">
        <f t="shared" ca="1" si="37"/>
        <v>45876</v>
      </c>
      <c r="Q799" s="7" t="str">
        <f t="shared" ca="1" si="38"/>
        <v>Menos de um ano</v>
      </c>
      <c r="R799" s="9">
        <f ca="1">IFERROR(_xlfn.DAYS(Tabela27271516583029313531213[[#This Row],[DIA HOJE]],Tabela27271516583029313531213[[#This Row],[Data Última Compra]]),"0")</f>
        <v>164</v>
      </c>
      <c r="S799" s="8" t="str">
        <f>IF(OR(J799="-",J799=0),"NUNCA COMPROU",
IF(AND(J799&gt;=1,J799&lt;=30),"&lt;=30 DIAS",
IF(AND(J799&gt;=1,J799&lt;=45),"45 DIAS",
IF(AND(J799&gt;=1,J799&lt;=60),"60 DIAS",
IF(AND(J799&gt;=1,J799&lt;=90),"90 DIAS",
"ACIMA DE 90 DIAS")))))</f>
        <v>ACIMA DE 90 DIAS</v>
      </c>
      <c r="T799" s="9" t="str">
        <f>UPPER(TEXT(Tabela27271516583029313531213[[#This Row],[Data de Cadastro]],"MMMM"))</f>
        <v>JANEIRO</v>
      </c>
      <c r="U799" s="9" t="str">
        <f>UPPER(TEXT(Tabela27271516583029313531213[[#This Row],[Data de Cadastro]],"AAAA"))</f>
        <v>2025</v>
      </c>
      <c r="V799" s="9" t="str">
        <f>UPPER(TEXT(Tabela27271516583029313531213[[#This Row],[Data Última Compra]],"MMM/AAA"))</f>
        <v>FEV/2025</v>
      </c>
    </row>
    <row r="800" spans="1:22" x14ac:dyDescent="0.25">
      <c r="A800" s="3">
        <f t="shared" si="36"/>
        <v>1</v>
      </c>
      <c r="B800" s="3" t="s">
        <v>3972</v>
      </c>
      <c r="C800" s="12" t="s">
        <v>2853</v>
      </c>
      <c r="D800" s="12">
        <v>1380901</v>
      </c>
      <c r="E800" s="12" t="s">
        <v>1489</v>
      </c>
      <c r="F800" s="12" t="s">
        <v>17</v>
      </c>
      <c r="G800" s="12" t="s">
        <v>18</v>
      </c>
      <c r="H800" s="12" t="s">
        <v>3662</v>
      </c>
      <c r="I800" s="13" t="s">
        <v>1142</v>
      </c>
      <c r="J800" s="12" t="s">
        <v>40</v>
      </c>
      <c r="K800" s="28" t="s">
        <v>21</v>
      </c>
      <c r="L800" s="28">
        <v>85</v>
      </c>
      <c r="M800" s="12">
        <v>1</v>
      </c>
      <c r="N800" s="14">
        <v>45659</v>
      </c>
      <c r="O800" s="11">
        <v>45784</v>
      </c>
      <c r="P800" s="6">
        <f t="shared" ca="1" si="37"/>
        <v>45876</v>
      </c>
      <c r="Q800" s="7" t="str">
        <f t="shared" ca="1" si="38"/>
        <v>Menos de um ano</v>
      </c>
      <c r="R800" s="9">
        <f ca="1">IFERROR(_xlfn.DAYS(Tabela27271516583029313531213[[#This Row],[DIA HOJE]],Tabela27271516583029313531213[[#This Row],[Data Última Compra]]),"0")</f>
        <v>92</v>
      </c>
      <c r="S800" s="8" t="str">
        <f>IF(OR(J800="-",J800=0),"NUNCA COMPROU",
IF(AND(J800&gt;=1,J800&lt;=30),"&lt;=30 DIAS",
IF(AND(J800&gt;=1,J800&lt;=45),"45 DIAS",
IF(AND(J800&gt;=1,J800&lt;=60),"60 DIAS",
IF(AND(J800&gt;=1,J800&lt;=90),"90 DIAS",
"ACIMA DE 90 DIAS")))))</f>
        <v>ACIMA DE 90 DIAS</v>
      </c>
      <c r="T800" s="9" t="str">
        <f>UPPER(TEXT(Tabela27271516583029313531213[[#This Row],[Data de Cadastro]],"MMMM"))</f>
        <v>JANEIRO</v>
      </c>
      <c r="U800" s="9" t="str">
        <f>UPPER(TEXT(Tabela27271516583029313531213[[#This Row],[Data de Cadastro]],"AAAA"))</f>
        <v>2025</v>
      </c>
      <c r="V800" s="9" t="str">
        <f>UPPER(TEXT(Tabela27271516583029313531213[[#This Row],[Data Última Compra]],"MMM/AAA"))</f>
        <v>MAI/2025</v>
      </c>
    </row>
    <row r="801" spans="1:22" x14ac:dyDescent="0.25">
      <c r="A801" s="3">
        <f t="shared" si="36"/>
        <v>2</v>
      </c>
      <c r="B801" s="3" t="s">
        <v>3972</v>
      </c>
      <c r="C801" s="12" t="s">
        <v>2857</v>
      </c>
      <c r="D801" s="12">
        <v>1386601</v>
      </c>
      <c r="E801" s="12" t="s">
        <v>1490</v>
      </c>
      <c r="F801" s="12" t="s">
        <v>17</v>
      </c>
      <c r="G801" s="12" t="s">
        <v>18</v>
      </c>
      <c r="H801" s="12" t="s">
        <v>3663</v>
      </c>
      <c r="I801" s="13" t="s">
        <v>1403</v>
      </c>
      <c r="J801" s="12" t="s">
        <v>20</v>
      </c>
      <c r="K801" s="28" t="s">
        <v>21</v>
      </c>
      <c r="L801" s="28">
        <v>56</v>
      </c>
      <c r="M801" s="12">
        <v>2</v>
      </c>
      <c r="N801" s="14">
        <v>45663</v>
      </c>
      <c r="O801" s="11">
        <v>45813</v>
      </c>
      <c r="P801" s="6">
        <f t="shared" ca="1" si="37"/>
        <v>45876</v>
      </c>
      <c r="Q801" s="7" t="str">
        <f t="shared" ca="1" si="38"/>
        <v>Menos de um ano</v>
      </c>
      <c r="R801" s="9">
        <f ca="1">IFERROR(_xlfn.DAYS(Tabela27271516583029313531213[[#This Row],[DIA HOJE]],Tabela27271516583029313531213[[#This Row],[Data Última Compra]]),"0")</f>
        <v>63</v>
      </c>
      <c r="S801" s="8" t="str">
        <f>IF(OR(J801="-",J801=0),"NUNCA COMPROU",
IF(AND(J801&gt;=1,J801&lt;=30),"&lt;=30 DIAS",
IF(AND(J801&gt;=1,J801&lt;=45),"45 DIAS",
IF(AND(J801&gt;=1,J801&lt;=60),"60 DIAS",
IF(AND(J801&gt;=1,J801&lt;=90),"90 DIAS",
"ACIMA DE 90 DIAS")))))</f>
        <v>ACIMA DE 90 DIAS</v>
      </c>
      <c r="T801" s="9" t="str">
        <f>UPPER(TEXT(Tabela27271516583029313531213[[#This Row],[Data de Cadastro]],"MMMM"))</f>
        <v>JANEIRO</v>
      </c>
      <c r="U801" s="9" t="str">
        <f>UPPER(TEXT(Tabela27271516583029313531213[[#This Row],[Data de Cadastro]],"AAAA"))</f>
        <v>2025</v>
      </c>
      <c r="V801" s="9" t="str">
        <f>UPPER(TEXT(Tabela27271516583029313531213[[#This Row],[Data Última Compra]],"MMM/AAA"))</f>
        <v>JUN/2025</v>
      </c>
    </row>
    <row r="802" spans="1:22" x14ac:dyDescent="0.25">
      <c r="A802" s="3">
        <f t="shared" si="36"/>
        <v>0</v>
      </c>
      <c r="B802" s="3" t="s">
        <v>3972</v>
      </c>
      <c r="C802" s="12" t="s">
        <v>2853</v>
      </c>
      <c r="D802" s="12">
        <v>1388152</v>
      </c>
      <c r="E802" s="12" t="s">
        <v>1491</v>
      </c>
      <c r="F802" s="12" t="s">
        <v>17</v>
      </c>
      <c r="G802" s="12" t="s">
        <v>18</v>
      </c>
      <c r="H802" s="12" t="s">
        <v>3664</v>
      </c>
      <c r="I802" s="13" t="s">
        <v>126</v>
      </c>
      <c r="J802" s="12" t="s">
        <v>76</v>
      </c>
      <c r="K802" s="28" t="s">
        <v>77</v>
      </c>
      <c r="L802" s="28">
        <v>76</v>
      </c>
      <c r="M802" s="12">
        <v>0</v>
      </c>
      <c r="N802" s="14">
        <v>45664</v>
      </c>
      <c r="O802" s="11">
        <v>45793</v>
      </c>
      <c r="P802" s="6">
        <f t="shared" ca="1" si="37"/>
        <v>45876</v>
      </c>
      <c r="Q802" s="7" t="str">
        <f t="shared" ca="1" si="38"/>
        <v>Menos de um ano</v>
      </c>
      <c r="R802" s="9">
        <f ca="1">IFERROR(_xlfn.DAYS(Tabela27271516583029313531213[[#This Row],[DIA HOJE]],Tabela27271516583029313531213[[#This Row],[Data Última Compra]]),"0")</f>
        <v>83</v>
      </c>
      <c r="S802" s="8" t="str">
        <f>IF(OR(J802="-",J802=0),"NUNCA COMPROU",
IF(AND(J802&gt;=1,J802&lt;=30),"&lt;=30 DIAS",
IF(AND(J802&gt;=1,J802&lt;=45),"45 DIAS",
IF(AND(J802&gt;=1,J802&lt;=60),"60 DIAS",
IF(AND(J802&gt;=1,J802&lt;=90),"90 DIAS",
"ACIMA DE 90 DIAS")))))</f>
        <v>ACIMA DE 90 DIAS</v>
      </c>
      <c r="T802" s="9" t="str">
        <f>UPPER(TEXT(Tabela27271516583029313531213[[#This Row],[Data de Cadastro]],"MMMM"))</f>
        <v>JANEIRO</v>
      </c>
      <c r="U802" s="9" t="str">
        <f>UPPER(TEXT(Tabela27271516583029313531213[[#This Row],[Data de Cadastro]],"AAAA"))</f>
        <v>2025</v>
      </c>
      <c r="V802" s="9" t="str">
        <f>UPPER(TEXT(Tabela27271516583029313531213[[#This Row],[Data Última Compra]],"MMM/AAA"))</f>
        <v>MAI/2025</v>
      </c>
    </row>
    <row r="803" spans="1:22" x14ac:dyDescent="0.25">
      <c r="A803" s="3">
        <f t="shared" si="36"/>
        <v>1</v>
      </c>
      <c r="B803" s="3" t="s">
        <v>3972</v>
      </c>
      <c r="C803" s="12" t="s">
        <v>2857</v>
      </c>
      <c r="D803" s="12">
        <v>1388161</v>
      </c>
      <c r="E803" s="12" t="s">
        <v>1492</v>
      </c>
      <c r="F803" s="12" t="s">
        <v>17</v>
      </c>
      <c r="G803" s="12" t="s">
        <v>18</v>
      </c>
      <c r="H803" s="12" t="s">
        <v>3665</v>
      </c>
      <c r="I803" s="13" t="s">
        <v>1197</v>
      </c>
      <c r="J803" s="12" t="s">
        <v>36</v>
      </c>
      <c r="K803" s="28" t="s">
        <v>77</v>
      </c>
      <c r="L803" s="28">
        <v>37</v>
      </c>
      <c r="M803" s="12">
        <v>1</v>
      </c>
      <c r="N803" s="14">
        <v>45664</v>
      </c>
      <c r="O803" s="11">
        <v>45832</v>
      </c>
      <c r="P803" s="6">
        <f t="shared" ca="1" si="37"/>
        <v>45876</v>
      </c>
      <c r="Q803" s="7" t="str">
        <f t="shared" ca="1" si="38"/>
        <v>Menos de um ano</v>
      </c>
      <c r="R803" s="9">
        <f ca="1">IFERROR(_xlfn.DAYS(Tabela27271516583029313531213[[#This Row],[DIA HOJE]],Tabela27271516583029313531213[[#This Row],[Data Última Compra]]),"0")</f>
        <v>44</v>
      </c>
      <c r="S803" s="8" t="str">
        <f>IF(OR(J803="-",J803=0),"NUNCA COMPROU",
IF(AND(J803&gt;=1,J803&lt;=30),"&lt;=30 DIAS",
IF(AND(J803&gt;=1,J803&lt;=45),"45 DIAS",
IF(AND(J803&gt;=1,J803&lt;=60),"60 DIAS",
IF(AND(J803&gt;=1,J803&lt;=90),"90 DIAS",
"ACIMA DE 90 DIAS")))))</f>
        <v>ACIMA DE 90 DIAS</v>
      </c>
      <c r="T803" s="9" t="str">
        <f>UPPER(TEXT(Tabela27271516583029313531213[[#This Row],[Data de Cadastro]],"MMMM"))</f>
        <v>JANEIRO</v>
      </c>
      <c r="U803" s="9" t="str">
        <f>UPPER(TEXT(Tabela27271516583029313531213[[#This Row],[Data de Cadastro]],"AAAA"))</f>
        <v>2025</v>
      </c>
      <c r="V803" s="9" t="str">
        <f>UPPER(TEXT(Tabela27271516583029313531213[[#This Row],[Data Última Compra]],"MMM/AAA"))</f>
        <v>JUN/2025</v>
      </c>
    </row>
    <row r="804" spans="1:22" x14ac:dyDescent="0.25">
      <c r="A804" s="3">
        <f t="shared" si="36"/>
        <v>2</v>
      </c>
      <c r="B804" s="3" t="s">
        <v>3972</v>
      </c>
      <c r="C804" s="12" t="s">
        <v>2849</v>
      </c>
      <c r="D804" s="12">
        <v>1388215</v>
      </c>
      <c r="E804" s="12" t="s">
        <v>1495</v>
      </c>
      <c r="F804" s="12" t="s">
        <v>17</v>
      </c>
      <c r="G804" s="12" t="s">
        <v>18</v>
      </c>
      <c r="H804" s="12" t="s">
        <v>3667</v>
      </c>
      <c r="I804" s="13" t="s">
        <v>1496</v>
      </c>
      <c r="J804" s="12" t="s">
        <v>417</v>
      </c>
      <c r="K804" s="28" t="s">
        <v>46</v>
      </c>
      <c r="L804" s="28">
        <v>9</v>
      </c>
      <c r="M804" s="12">
        <v>2</v>
      </c>
      <c r="N804" s="14">
        <v>45664</v>
      </c>
      <c r="O804" s="11">
        <v>45860</v>
      </c>
      <c r="P804" s="6">
        <f t="shared" ca="1" si="37"/>
        <v>45876</v>
      </c>
      <c r="Q804" s="7" t="str">
        <f t="shared" ca="1" si="38"/>
        <v>Menos de um ano</v>
      </c>
      <c r="R804" s="9">
        <f ca="1">IFERROR(_xlfn.DAYS(Tabela27271516583029313531213[[#This Row],[DIA HOJE]],Tabela27271516583029313531213[[#This Row],[Data Última Compra]]),"0")</f>
        <v>16</v>
      </c>
      <c r="S804" s="8" t="str">
        <f>IF(OR(J804="-",J804=0),"NUNCA COMPROU",
IF(AND(J804&gt;=1,J804&lt;=30),"&lt;=30 DIAS",
IF(AND(J804&gt;=1,J804&lt;=45),"45 DIAS",
IF(AND(J804&gt;=1,J804&lt;=60),"60 DIAS",
IF(AND(J804&gt;=1,J804&lt;=90),"90 DIAS",
"ACIMA DE 90 DIAS")))))</f>
        <v>ACIMA DE 90 DIAS</v>
      </c>
      <c r="T804" s="9" t="str">
        <f>UPPER(TEXT(Tabela27271516583029313531213[[#This Row],[Data de Cadastro]],"MMMM"))</f>
        <v>JANEIRO</v>
      </c>
      <c r="U804" s="9" t="str">
        <f>UPPER(TEXT(Tabela27271516583029313531213[[#This Row],[Data de Cadastro]],"AAAA"))</f>
        <v>2025</v>
      </c>
      <c r="V804" s="9" t="str">
        <f>UPPER(TEXT(Tabela27271516583029313531213[[#This Row],[Data Última Compra]],"MMM/AAA"))</f>
        <v>JUL/2025</v>
      </c>
    </row>
    <row r="805" spans="1:22" x14ac:dyDescent="0.25">
      <c r="A805" s="3">
        <f t="shared" si="36"/>
        <v>2</v>
      </c>
      <c r="B805" s="3" t="s">
        <v>3972</v>
      </c>
      <c r="C805" s="12" t="s">
        <v>2849</v>
      </c>
      <c r="D805" s="12">
        <v>1388211</v>
      </c>
      <c r="E805" s="12" t="s">
        <v>1493</v>
      </c>
      <c r="F805" s="12" t="s">
        <v>17</v>
      </c>
      <c r="G805" s="12" t="s">
        <v>18</v>
      </c>
      <c r="H805" s="12" t="s">
        <v>3666</v>
      </c>
      <c r="I805" s="13" t="s">
        <v>1494</v>
      </c>
      <c r="J805" s="12" t="s">
        <v>40</v>
      </c>
      <c r="K805" s="28" t="s">
        <v>46</v>
      </c>
      <c r="L805" s="28">
        <v>6</v>
      </c>
      <c r="M805" s="12">
        <v>2</v>
      </c>
      <c r="N805" s="14">
        <v>45664</v>
      </c>
      <c r="O805" s="11">
        <v>45863</v>
      </c>
      <c r="P805" s="6">
        <f t="shared" ca="1" si="37"/>
        <v>45876</v>
      </c>
      <c r="Q805" s="7" t="str">
        <f t="shared" ca="1" si="38"/>
        <v>Menos de um ano</v>
      </c>
      <c r="R805" s="9">
        <f ca="1">IFERROR(_xlfn.DAYS(Tabela27271516583029313531213[[#This Row],[DIA HOJE]],Tabela27271516583029313531213[[#This Row],[Data Última Compra]]),"0")</f>
        <v>13</v>
      </c>
      <c r="S805" s="8" t="str">
        <f>IF(OR(J805="-",J805=0),"NUNCA COMPROU",
IF(AND(J805&gt;=1,J805&lt;=30),"&lt;=30 DIAS",
IF(AND(J805&gt;=1,J805&lt;=45),"45 DIAS",
IF(AND(J805&gt;=1,J805&lt;=60),"60 DIAS",
IF(AND(J805&gt;=1,J805&lt;=90),"90 DIAS",
"ACIMA DE 90 DIAS")))))</f>
        <v>ACIMA DE 90 DIAS</v>
      </c>
      <c r="T805" s="9" t="str">
        <f>UPPER(TEXT(Tabela27271516583029313531213[[#This Row],[Data de Cadastro]],"MMMM"))</f>
        <v>JANEIRO</v>
      </c>
      <c r="U805" s="9" t="str">
        <f>UPPER(TEXT(Tabela27271516583029313531213[[#This Row],[Data de Cadastro]],"AAAA"))</f>
        <v>2025</v>
      </c>
      <c r="V805" s="9" t="str">
        <f>UPPER(TEXT(Tabela27271516583029313531213[[#This Row],[Data Última Compra]],"MMM/AAA"))</f>
        <v>JUL/2025</v>
      </c>
    </row>
    <row r="806" spans="1:22" x14ac:dyDescent="0.25">
      <c r="A806" s="3">
        <f t="shared" si="36"/>
        <v>0</v>
      </c>
      <c r="B806" s="3" t="s">
        <v>3972</v>
      </c>
      <c r="C806" s="12" t="s">
        <v>2847</v>
      </c>
      <c r="D806" s="12">
        <v>1389439</v>
      </c>
      <c r="E806" s="12" t="s">
        <v>1497</v>
      </c>
      <c r="F806" s="12" t="s">
        <v>17</v>
      </c>
      <c r="G806" s="12" t="s">
        <v>18</v>
      </c>
      <c r="H806" s="12" t="s">
        <v>3668</v>
      </c>
      <c r="I806" s="13" t="s">
        <v>1498</v>
      </c>
      <c r="J806" s="12" t="s">
        <v>339</v>
      </c>
      <c r="K806" s="28" t="s">
        <v>46</v>
      </c>
      <c r="L806" s="28">
        <v>160</v>
      </c>
      <c r="M806" s="12">
        <v>0</v>
      </c>
      <c r="N806" s="14">
        <v>45665</v>
      </c>
      <c r="O806" s="11">
        <v>45709</v>
      </c>
      <c r="P806" s="6">
        <f t="shared" ca="1" si="37"/>
        <v>45876</v>
      </c>
      <c r="Q806" s="7" t="str">
        <f t="shared" ca="1" si="38"/>
        <v>Menos de um ano</v>
      </c>
      <c r="R806" s="9">
        <f ca="1">IFERROR(_xlfn.DAYS(Tabela27271516583029313531213[[#This Row],[DIA HOJE]],Tabela27271516583029313531213[[#This Row],[Data Última Compra]]),"0")</f>
        <v>167</v>
      </c>
      <c r="S806" s="8" t="str">
        <f>IF(OR(J806="-",J806=0),"NUNCA COMPROU",
IF(AND(J806&gt;=1,J806&lt;=30),"&lt;=30 DIAS",
IF(AND(J806&gt;=1,J806&lt;=45),"45 DIAS",
IF(AND(J806&gt;=1,J806&lt;=60),"60 DIAS",
IF(AND(J806&gt;=1,J806&lt;=90),"90 DIAS",
"ACIMA DE 90 DIAS")))))</f>
        <v>ACIMA DE 90 DIAS</v>
      </c>
      <c r="T806" s="9" t="str">
        <f>UPPER(TEXT(Tabela27271516583029313531213[[#This Row],[Data de Cadastro]],"MMMM"))</f>
        <v>JANEIRO</v>
      </c>
      <c r="U806" s="9" t="str">
        <f>UPPER(TEXT(Tabela27271516583029313531213[[#This Row],[Data de Cadastro]],"AAAA"))</f>
        <v>2025</v>
      </c>
      <c r="V806" s="9" t="str">
        <f>UPPER(TEXT(Tabela27271516583029313531213[[#This Row],[Data Última Compra]],"MMM/AAA"))</f>
        <v>FEV/2025</v>
      </c>
    </row>
    <row r="807" spans="1:22" x14ac:dyDescent="0.25">
      <c r="A807" s="3">
        <f t="shared" si="36"/>
        <v>0</v>
      </c>
      <c r="B807" s="3" t="s">
        <v>3972</v>
      </c>
      <c r="C807" s="12" t="s">
        <v>2847</v>
      </c>
      <c r="D807" s="12">
        <v>1389471</v>
      </c>
      <c r="E807" s="12" t="s">
        <v>1499</v>
      </c>
      <c r="F807" s="12" t="s">
        <v>17</v>
      </c>
      <c r="G807" s="12" t="s">
        <v>18</v>
      </c>
      <c r="H807" s="12" t="s">
        <v>3669</v>
      </c>
      <c r="I807" s="13" t="s">
        <v>1288</v>
      </c>
      <c r="J807" s="12" t="s">
        <v>40</v>
      </c>
      <c r="K807" s="28" t="s">
        <v>73</v>
      </c>
      <c r="L807" s="28">
        <v>128</v>
      </c>
      <c r="M807" s="12">
        <v>0</v>
      </c>
      <c r="N807" s="14">
        <v>45665</v>
      </c>
      <c r="O807" s="11">
        <v>45741</v>
      </c>
      <c r="P807" s="6">
        <f t="shared" ca="1" si="37"/>
        <v>45876</v>
      </c>
      <c r="Q807" s="7" t="str">
        <f t="shared" ca="1" si="38"/>
        <v>Menos de um ano</v>
      </c>
      <c r="R807" s="9">
        <f ca="1">IFERROR(_xlfn.DAYS(Tabela27271516583029313531213[[#This Row],[DIA HOJE]],Tabela27271516583029313531213[[#This Row],[Data Última Compra]]),"0")</f>
        <v>135</v>
      </c>
      <c r="S807" s="8" t="str">
        <f>IF(OR(J807="-",J807=0),"NUNCA COMPROU",
IF(AND(J807&gt;=1,J807&lt;=30),"&lt;=30 DIAS",
IF(AND(J807&gt;=1,J807&lt;=45),"45 DIAS",
IF(AND(J807&gt;=1,J807&lt;=60),"60 DIAS",
IF(AND(J807&gt;=1,J807&lt;=90),"90 DIAS",
"ACIMA DE 90 DIAS")))))</f>
        <v>ACIMA DE 90 DIAS</v>
      </c>
      <c r="T807" s="9" t="str">
        <f>UPPER(TEXT(Tabela27271516583029313531213[[#This Row],[Data de Cadastro]],"MMMM"))</f>
        <v>JANEIRO</v>
      </c>
      <c r="U807" s="9" t="str">
        <f>UPPER(TEXT(Tabela27271516583029313531213[[#This Row],[Data de Cadastro]],"AAAA"))</f>
        <v>2025</v>
      </c>
      <c r="V807" s="9" t="str">
        <f>UPPER(TEXT(Tabela27271516583029313531213[[#This Row],[Data Última Compra]],"MMM/AAA"))</f>
        <v>MAR/2025</v>
      </c>
    </row>
    <row r="808" spans="1:22" x14ac:dyDescent="0.25">
      <c r="A808" s="3">
        <f t="shared" si="36"/>
        <v>1</v>
      </c>
      <c r="B808" s="3" t="s">
        <v>3972</v>
      </c>
      <c r="C808" s="12" t="s">
        <v>2853</v>
      </c>
      <c r="D808" s="12">
        <v>1389473</v>
      </c>
      <c r="E808" s="12" t="s">
        <v>1500</v>
      </c>
      <c r="F808" s="12" t="s">
        <v>17</v>
      </c>
      <c r="G808" s="12" t="s">
        <v>18</v>
      </c>
      <c r="H808" s="12" t="s">
        <v>3670</v>
      </c>
      <c r="I808" s="13" t="s">
        <v>1501</v>
      </c>
      <c r="J808" s="12" t="s">
        <v>58</v>
      </c>
      <c r="K808" s="28" t="s">
        <v>59</v>
      </c>
      <c r="L808" s="28">
        <v>70</v>
      </c>
      <c r="M808" s="12">
        <v>1</v>
      </c>
      <c r="N808" s="14">
        <v>45665</v>
      </c>
      <c r="O808" s="11">
        <v>45799</v>
      </c>
      <c r="P808" s="6">
        <f t="shared" ca="1" si="37"/>
        <v>45876</v>
      </c>
      <c r="Q808" s="7" t="str">
        <f t="shared" ca="1" si="38"/>
        <v>Menos de um ano</v>
      </c>
      <c r="R808" s="9">
        <f ca="1">IFERROR(_xlfn.DAYS(Tabela27271516583029313531213[[#This Row],[DIA HOJE]],Tabela27271516583029313531213[[#This Row],[Data Última Compra]]),"0")</f>
        <v>77</v>
      </c>
      <c r="S808" s="8" t="str">
        <f>IF(OR(J808="-",J808=0),"NUNCA COMPROU",
IF(AND(J808&gt;=1,J808&lt;=30),"&lt;=30 DIAS",
IF(AND(J808&gt;=1,J808&lt;=45),"45 DIAS",
IF(AND(J808&gt;=1,J808&lt;=60),"60 DIAS",
IF(AND(J808&gt;=1,J808&lt;=90),"90 DIAS",
"ACIMA DE 90 DIAS")))))</f>
        <v>ACIMA DE 90 DIAS</v>
      </c>
      <c r="T808" s="9" t="str">
        <f>UPPER(TEXT(Tabela27271516583029313531213[[#This Row],[Data de Cadastro]],"MMMM"))</f>
        <v>JANEIRO</v>
      </c>
      <c r="U808" s="9" t="str">
        <f>UPPER(TEXT(Tabela27271516583029313531213[[#This Row],[Data de Cadastro]],"AAAA"))</f>
        <v>2025</v>
      </c>
      <c r="V808" s="9" t="str">
        <f>UPPER(TEXT(Tabela27271516583029313531213[[#This Row],[Data Última Compra]],"MMM/AAA"))</f>
        <v>MAI/2025</v>
      </c>
    </row>
    <row r="809" spans="1:22" x14ac:dyDescent="0.25">
      <c r="A809" s="3">
        <f t="shared" si="36"/>
        <v>2</v>
      </c>
      <c r="B809" s="3" t="s">
        <v>3972</v>
      </c>
      <c r="C809" s="12" t="s">
        <v>2849</v>
      </c>
      <c r="D809" s="12">
        <v>1389481</v>
      </c>
      <c r="E809" s="12" t="s">
        <v>1502</v>
      </c>
      <c r="F809" s="12" t="s">
        <v>17</v>
      </c>
      <c r="G809" s="12" t="s">
        <v>18</v>
      </c>
      <c r="H809" s="12" t="s">
        <v>3671</v>
      </c>
      <c r="I809" s="13" t="s">
        <v>1503</v>
      </c>
      <c r="J809" s="12" t="s">
        <v>76</v>
      </c>
      <c r="K809" s="28" t="s">
        <v>77</v>
      </c>
      <c r="L809" s="28">
        <v>1</v>
      </c>
      <c r="M809" s="12">
        <v>2</v>
      </c>
      <c r="N809" s="14">
        <v>45665</v>
      </c>
      <c r="O809" s="11">
        <v>45868</v>
      </c>
      <c r="P809" s="6">
        <f t="shared" ca="1" si="37"/>
        <v>45876</v>
      </c>
      <c r="Q809" s="7" t="str">
        <f t="shared" ca="1" si="38"/>
        <v>Menos de um ano</v>
      </c>
      <c r="R809" s="9">
        <f ca="1">IFERROR(_xlfn.DAYS(Tabela27271516583029313531213[[#This Row],[DIA HOJE]],Tabela27271516583029313531213[[#This Row],[Data Última Compra]]),"0")</f>
        <v>8</v>
      </c>
      <c r="S809" s="8" t="str">
        <f>IF(OR(J809="-",J809=0),"NUNCA COMPROU",
IF(AND(J809&gt;=1,J809&lt;=30),"&lt;=30 DIAS",
IF(AND(J809&gt;=1,J809&lt;=45),"45 DIAS",
IF(AND(J809&gt;=1,J809&lt;=60),"60 DIAS",
IF(AND(J809&gt;=1,J809&lt;=90),"90 DIAS",
"ACIMA DE 90 DIAS")))))</f>
        <v>ACIMA DE 90 DIAS</v>
      </c>
      <c r="T809" s="9" t="str">
        <f>UPPER(TEXT(Tabela27271516583029313531213[[#This Row],[Data de Cadastro]],"MMMM"))</f>
        <v>JANEIRO</v>
      </c>
      <c r="U809" s="9" t="str">
        <f>UPPER(TEXT(Tabela27271516583029313531213[[#This Row],[Data de Cadastro]],"AAAA"))</f>
        <v>2025</v>
      </c>
      <c r="V809" s="9" t="str">
        <f>UPPER(TEXT(Tabela27271516583029313531213[[#This Row],[Data Última Compra]],"MMM/AAA"))</f>
        <v>JUL/2025</v>
      </c>
    </row>
    <row r="810" spans="1:22" x14ac:dyDescent="0.25">
      <c r="A810" s="3">
        <f t="shared" si="36"/>
        <v>0</v>
      </c>
      <c r="B810" s="3" t="s">
        <v>3972</v>
      </c>
      <c r="C810" s="12" t="s">
        <v>6416</v>
      </c>
      <c r="D810" s="12">
        <v>1389518</v>
      </c>
      <c r="E810" s="12" t="s">
        <v>1504</v>
      </c>
      <c r="F810" s="12" t="s">
        <v>17</v>
      </c>
      <c r="G810" s="12" t="s">
        <v>18</v>
      </c>
      <c r="H810" s="12" t="s">
        <v>3672</v>
      </c>
      <c r="I810" s="13" t="s">
        <v>1505</v>
      </c>
      <c r="J810" s="12" t="s">
        <v>40</v>
      </c>
      <c r="K810" s="28" t="s">
        <v>46</v>
      </c>
      <c r="L810" s="28">
        <v>0</v>
      </c>
      <c r="M810" s="12">
        <v>0</v>
      </c>
      <c r="N810" s="14">
        <v>45665</v>
      </c>
      <c r="O810" s="11" t="s">
        <v>6415</v>
      </c>
      <c r="P810" s="6">
        <f t="shared" ca="1" si="37"/>
        <v>45876</v>
      </c>
      <c r="Q810" s="7" t="str">
        <f t="shared" ca="1" si="38"/>
        <v>Menos de um ano</v>
      </c>
      <c r="R810" s="9" t="str">
        <f ca="1">IFERROR(_xlfn.DAYS(Tabela27271516583029313531213[[#This Row],[DIA HOJE]],Tabela27271516583029313531213[[#This Row],[Data Última Compra]]),"0")</f>
        <v>0</v>
      </c>
      <c r="S810" s="8" t="str">
        <f>IF(OR(J810="-",J810=0),"NUNCA COMPROU",
IF(AND(J810&gt;=1,J810&lt;=30),"&lt;=30 DIAS",
IF(AND(J810&gt;=1,J810&lt;=45),"45 DIAS",
IF(AND(J810&gt;=1,J810&lt;=60),"60 DIAS",
IF(AND(J810&gt;=1,J810&lt;=90),"90 DIAS",
"ACIMA DE 90 DIAS")))))</f>
        <v>ACIMA DE 90 DIAS</v>
      </c>
      <c r="T810" s="9" t="str">
        <f>UPPER(TEXT(Tabela27271516583029313531213[[#This Row],[Data de Cadastro]],"MMMM"))</f>
        <v>JANEIRO</v>
      </c>
      <c r="U810" s="9" t="str">
        <f>UPPER(TEXT(Tabela27271516583029313531213[[#This Row],[Data de Cadastro]],"AAAA"))</f>
        <v>2025</v>
      </c>
      <c r="V810" s="9" t="str">
        <f>UPPER(TEXT(Tabela27271516583029313531213[[#This Row],[Data Última Compra]],"MMM/AAA"))</f>
        <v>-</v>
      </c>
    </row>
    <row r="811" spans="1:22" x14ac:dyDescent="0.25">
      <c r="A811" s="3">
        <f t="shared" si="36"/>
        <v>0</v>
      </c>
      <c r="B811" s="3" t="s">
        <v>3972</v>
      </c>
      <c r="C811" s="12" t="s">
        <v>2847</v>
      </c>
      <c r="D811" s="12">
        <v>1390434</v>
      </c>
      <c r="E811" s="12" t="s">
        <v>1506</v>
      </c>
      <c r="F811" s="12" t="s">
        <v>17</v>
      </c>
      <c r="G811" s="12" t="s">
        <v>18</v>
      </c>
      <c r="H811" s="12" t="s">
        <v>3673</v>
      </c>
      <c r="I811" s="13" t="s">
        <v>1507</v>
      </c>
      <c r="J811" s="4" t="s">
        <v>314</v>
      </c>
      <c r="K811" s="28" t="s">
        <v>31</v>
      </c>
      <c r="L811" s="28">
        <v>118</v>
      </c>
      <c r="M811" s="12">
        <v>0</v>
      </c>
      <c r="N811" s="14">
        <v>45666</v>
      </c>
      <c r="O811" s="10">
        <v>45751</v>
      </c>
      <c r="P811" s="6">
        <f t="shared" ca="1" si="37"/>
        <v>45876</v>
      </c>
      <c r="Q811" s="7" t="str">
        <f t="shared" ca="1" si="38"/>
        <v>Menos de um ano</v>
      </c>
      <c r="R811" s="9">
        <f ca="1">IFERROR(_xlfn.DAYS(Tabela27271516583029313531213[[#This Row],[DIA HOJE]],Tabela27271516583029313531213[[#This Row],[Data Última Compra]]),"0")</f>
        <v>125</v>
      </c>
      <c r="S811" s="8" t="str">
        <f>IF(OR(J811="-",J811=0),"NUNCA COMPROU",
IF(AND(J811&gt;=1,J811&lt;=30),"&lt;=30 DIAS",
IF(AND(J811&gt;=1,J811&lt;=45),"45 DIAS",
IF(AND(J811&gt;=1,J811&lt;=60),"60 DIAS",
IF(AND(J811&gt;=1,J811&lt;=90),"90 DIAS",
"ACIMA DE 90 DIAS")))))</f>
        <v>ACIMA DE 90 DIAS</v>
      </c>
      <c r="T811" s="9" t="str">
        <f>UPPER(TEXT(Tabela27271516583029313531213[[#This Row],[Data de Cadastro]],"MMMM"))</f>
        <v>JANEIRO</v>
      </c>
      <c r="U811" s="9" t="str">
        <f>UPPER(TEXT(Tabela27271516583029313531213[[#This Row],[Data de Cadastro]],"AAAA"))</f>
        <v>2025</v>
      </c>
      <c r="V811" s="9" t="str">
        <f>UPPER(TEXT(Tabela27271516583029313531213[[#This Row],[Data Última Compra]],"MMM/AAA"))</f>
        <v>ABR/2025</v>
      </c>
    </row>
    <row r="812" spans="1:22" x14ac:dyDescent="0.25">
      <c r="A812" s="3">
        <f t="shared" si="36"/>
        <v>0</v>
      </c>
      <c r="B812" s="3" t="s">
        <v>3972</v>
      </c>
      <c r="C812" s="12" t="s">
        <v>2847</v>
      </c>
      <c r="D812" s="12">
        <v>1390438</v>
      </c>
      <c r="E812" s="12" t="s">
        <v>1508</v>
      </c>
      <c r="F812" s="12" t="s">
        <v>17</v>
      </c>
      <c r="G812" s="12" t="s">
        <v>18</v>
      </c>
      <c r="H812" s="12" t="s">
        <v>3674</v>
      </c>
      <c r="I812" s="13" t="s">
        <v>1509</v>
      </c>
      <c r="J812" s="12" t="s">
        <v>67</v>
      </c>
      <c r="K812" s="28" t="s">
        <v>59</v>
      </c>
      <c r="L812" s="28">
        <v>196</v>
      </c>
      <c r="M812" s="12">
        <v>0</v>
      </c>
      <c r="N812" s="14">
        <v>45666</v>
      </c>
      <c r="O812" s="10">
        <v>45673</v>
      </c>
      <c r="P812" s="6">
        <f t="shared" ca="1" si="37"/>
        <v>45876</v>
      </c>
      <c r="Q812" s="7" t="str">
        <f t="shared" ca="1" si="38"/>
        <v>Menos de um ano</v>
      </c>
      <c r="R812" s="9">
        <f ca="1">IFERROR(_xlfn.DAYS(Tabela27271516583029313531213[[#This Row],[DIA HOJE]],Tabela27271516583029313531213[[#This Row],[Data Última Compra]]),"0")</f>
        <v>203</v>
      </c>
      <c r="S812" s="8" t="str">
        <f>IF(OR(J812="-",J812=0),"NUNCA COMPROU",
IF(AND(J812&gt;=1,J812&lt;=30),"&lt;=30 DIAS",
IF(AND(J812&gt;=1,J812&lt;=45),"45 DIAS",
IF(AND(J812&gt;=1,J812&lt;=60),"60 DIAS",
IF(AND(J812&gt;=1,J812&lt;=90),"90 DIAS",
"ACIMA DE 90 DIAS")))))</f>
        <v>ACIMA DE 90 DIAS</v>
      </c>
      <c r="T812" s="9" t="str">
        <f>UPPER(TEXT(Tabela27271516583029313531213[[#This Row],[Data de Cadastro]],"MMMM"))</f>
        <v>JANEIRO</v>
      </c>
      <c r="U812" s="9" t="str">
        <f>UPPER(TEXT(Tabela27271516583029313531213[[#This Row],[Data de Cadastro]],"AAAA"))</f>
        <v>2025</v>
      </c>
      <c r="V812" s="9" t="str">
        <f>UPPER(TEXT(Tabela27271516583029313531213[[#This Row],[Data Última Compra]],"MMM/AAA"))</f>
        <v>JAN/2025</v>
      </c>
    </row>
    <row r="813" spans="1:22" x14ac:dyDescent="0.25">
      <c r="A813" s="3">
        <f t="shared" si="36"/>
        <v>0</v>
      </c>
      <c r="B813" s="3" t="s">
        <v>3972</v>
      </c>
      <c r="C813" s="12" t="s">
        <v>2847</v>
      </c>
      <c r="D813" s="12">
        <v>1390820</v>
      </c>
      <c r="E813" s="12" t="s">
        <v>1510</v>
      </c>
      <c r="F813" s="12" t="s">
        <v>17</v>
      </c>
      <c r="G813" s="12" t="s">
        <v>18</v>
      </c>
      <c r="H813" s="12" t="s">
        <v>3675</v>
      </c>
      <c r="I813" s="13" t="s">
        <v>1407</v>
      </c>
      <c r="J813" s="12" t="s">
        <v>314</v>
      </c>
      <c r="K813" s="28" t="s">
        <v>25</v>
      </c>
      <c r="L813" s="28">
        <v>183</v>
      </c>
      <c r="M813" s="12">
        <v>0</v>
      </c>
      <c r="N813" s="14">
        <v>45666</v>
      </c>
      <c r="O813" s="10">
        <v>45686</v>
      </c>
      <c r="P813" s="6">
        <f t="shared" ca="1" si="37"/>
        <v>45876</v>
      </c>
      <c r="Q813" s="7" t="str">
        <f t="shared" ca="1" si="38"/>
        <v>Menos de um ano</v>
      </c>
      <c r="R813" s="9">
        <f ca="1">IFERROR(_xlfn.DAYS(Tabela27271516583029313531213[[#This Row],[DIA HOJE]],Tabela27271516583029313531213[[#This Row],[Data Última Compra]]),"0")</f>
        <v>190</v>
      </c>
      <c r="S813" s="8" t="str">
        <f>IF(OR(J813="-",J813=0),"NUNCA COMPROU",
IF(AND(J813&gt;=1,J813&lt;=30),"&lt;=30 DIAS",
IF(AND(J813&gt;=1,J813&lt;=45),"45 DIAS",
IF(AND(J813&gt;=1,J813&lt;=60),"60 DIAS",
IF(AND(J813&gt;=1,J813&lt;=90),"90 DIAS",
"ACIMA DE 90 DIAS")))))</f>
        <v>ACIMA DE 90 DIAS</v>
      </c>
      <c r="T813" s="9" t="str">
        <f>UPPER(TEXT(Tabela27271516583029313531213[[#This Row],[Data de Cadastro]],"MMMM"))</f>
        <v>JANEIRO</v>
      </c>
      <c r="U813" s="9" t="str">
        <f>UPPER(TEXT(Tabela27271516583029313531213[[#This Row],[Data de Cadastro]],"AAAA"))</f>
        <v>2025</v>
      </c>
      <c r="V813" s="9" t="str">
        <f>UPPER(TEXT(Tabela27271516583029313531213[[#This Row],[Data Última Compra]],"MMM/AAA"))</f>
        <v>JAN/2025</v>
      </c>
    </row>
    <row r="814" spans="1:22" x14ac:dyDescent="0.25">
      <c r="A814" s="3">
        <f t="shared" si="36"/>
        <v>1</v>
      </c>
      <c r="B814" s="3" t="s">
        <v>3972</v>
      </c>
      <c r="C814" s="12" t="s">
        <v>2849</v>
      </c>
      <c r="D814" s="12">
        <v>1392053</v>
      </c>
      <c r="E814" s="12" t="s">
        <v>1511</v>
      </c>
      <c r="F814" s="12" t="s">
        <v>17</v>
      </c>
      <c r="G814" s="12" t="s">
        <v>18</v>
      </c>
      <c r="H814" s="12" t="s">
        <v>3676</v>
      </c>
      <c r="I814" s="13" t="s">
        <v>1512</v>
      </c>
      <c r="J814" s="12" t="s">
        <v>40</v>
      </c>
      <c r="K814" s="28" t="s">
        <v>59</v>
      </c>
      <c r="L814" s="28">
        <v>7</v>
      </c>
      <c r="M814" s="12">
        <v>1</v>
      </c>
      <c r="N814" s="14">
        <v>45667</v>
      </c>
      <c r="O814" s="11">
        <v>45862</v>
      </c>
      <c r="P814" s="6">
        <f t="shared" ca="1" si="37"/>
        <v>45876</v>
      </c>
      <c r="Q814" s="7" t="str">
        <f t="shared" ca="1" si="38"/>
        <v>Menos de um ano</v>
      </c>
      <c r="R814" s="9">
        <f ca="1">IFERROR(_xlfn.DAYS(Tabela27271516583029313531213[[#This Row],[DIA HOJE]],Tabela27271516583029313531213[[#This Row],[Data Última Compra]]),"0")</f>
        <v>14</v>
      </c>
      <c r="S814" s="8" t="str">
        <f>IF(OR(J814="-",J814=0),"NUNCA COMPROU",
IF(AND(J814&gt;=1,J814&lt;=30),"&lt;=30 DIAS",
IF(AND(J814&gt;=1,J814&lt;=45),"45 DIAS",
IF(AND(J814&gt;=1,J814&lt;=60),"60 DIAS",
IF(AND(J814&gt;=1,J814&lt;=90),"90 DIAS",
"ACIMA DE 90 DIAS")))))</f>
        <v>ACIMA DE 90 DIAS</v>
      </c>
      <c r="T814" s="9" t="str">
        <f>UPPER(TEXT(Tabela27271516583029313531213[[#This Row],[Data de Cadastro]],"MMMM"))</f>
        <v>JANEIRO</v>
      </c>
      <c r="U814" s="9" t="str">
        <f>UPPER(TEXT(Tabela27271516583029313531213[[#This Row],[Data de Cadastro]],"AAAA"))</f>
        <v>2025</v>
      </c>
      <c r="V814" s="9" t="str">
        <f>UPPER(TEXT(Tabela27271516583029313531213[[#This Row],[Data Última Compra]],"MMM/AAA"))</f>
        <v>JUL/2025</v>
      </c>
    </row>
    <row r="815" spans="1:22" x14ac:dyDescent="0.25">
      <c r="A815" s="3">
        <f t="shared" si="36"/>
        <v>0</v>
      </c>
      <c r="B815" s="3" t="s">
        <v>3972</v>
      </c>
      <c r="C815" s="12" t="s">
        <v>2847</v>
      </c>
      <c r="D815" s="12">
        <v>1392059</v>
      </c>
      <c r="E815" s="12" t="s">
        <v>3677</v>
      </c>
      <c r="F815" s="12" t="s">
        <v>17</v>
      </c>
      <c r="G815" s="12" t="s">
        <v>18</v>
      </c>
      <c r="H815" s="12" t="s">
        <v>3678</v>
      </c>
      <c r="I815" s="13" t="s">
        <v>1154</v>
      </c>
      <c r="J815" s="12" t="s">
        <v>181</v>
      </c>
      <c r="K815" s="28" t="s">
        <v>73</v>
      </c>
      <c r="L815" s="28">
        <v>185</v>
      </c>
      <c r="M815" s="12">
        <v>0</v>
      </c>
      <c r="N815" s="14">
        <v>45667</v>
      </c>
      <c r="O815" s="10">
        <v>45684</v>
      </c>
      <c r="P815" s="6">
        <f t="shared" ca="1" si="37"/>
        <v>45876</v>
      </c>
      <c r="Q815" s="7" t="str">
        <f t="shared" ca="1" si="38"/>
        <v>Menos de um ano</v>
      </c>
      <c r="R815" s="9">
        <f ca="1">IFERROR(_xlfn.DAYS(Tabela27271516583029313531213[[#This Row],[DIA HOJE]],Tabela27271516583029313531213[[#This Row],[Data Última Compra]]),"0")</f>
        <v>192</v>
      </c>
      <c r="S815" s="8" t="str">
        <f>IF(OR(J815="-",J815=0),"NUNCA COMPROU",
IF(AND(J815&gt;=1,J815&lt;=30),"&lt;=30 DIAS",
IF(AND(J815&gt;=1,J815&lt;=45),"45 DIAS",
IF(AND(J815&gt;=1,J815&lt;=60),"60 DIAS",
IF(AND(J815&gt;=1,J815&lt;=90),"90 DIAS",
"ACIMA DE 90 DIAS")))))</f>
        <v>ACIMA DE 90 DIAS</v>
      </c>
      <c r="T815" s="9" t="str">
        <f>UPPER(TEXT(Tabela27271516583029313531213[[#This Row],[Data de Cadastro]],"MMMM"))</f>
        <v>JANEIRO</v>
      </c>
      <c r="U815" s="9" t="str">
        <f>UPPER(TEXT(Tabela27271516583029313531213[[#This Row],[Data de Cadastro]],"AAAA"))</f>
        <v>2025</v>
      </c>
      <c r="V815" s="9" t="str">
        <f>UPPER(TEXT(Tabela27271516583029313531213[[#This Row],[Data Última Compra]],"MMM/AAA"))</f>
        <v>JAN/2025</v>
      </c>
    </row>
    <row r="816" spans="1:22" x14ac:dyDescent="0.25">
      <c r="A816" s="3">
        <f t="shared" si="36"/>
        <v>0</v>
      </c>
      <c r="B816" s="3" t="s">
        <v>3972</v>
      </c>
      <c r="C816" s="12" t="s">
        <v>2847</v>
      </c>
      <c r="D816" s="12">
        <v>1392061</v>
      </c>
      <c r="E816" s="12" t="s">
        <v>1513</v>
      </c>
      <c r="F816" s="12" t="s">
        <v>17</v>
      </c>
      <c r="G816" s="12" t="s">
        <v>18</v>
      </c>
      <c r="H816" s="12" t="s">
        <v>3679</v>
      </c>
      <c r="I816" s="13" t="s">
        <v>1514</v>
      </c>
      <c r="J816" s="12" t="s">
        <v>417</v>
      </c>
      <c r="K816" s="28" t="s">
        <v>46</v>
      </c>
      <c r="L816" s="28">
        <v>198</v>
      </c>
      <c r="M816" s="12">
        <v>0</v>
      </c>
      <c r="N816" s="14">
        <v>45667</v>
      </c>
      <c r="O816" s="11">
        <v>45671</v>
      </c>
      <c r="P816" s="6">
        <f t="shared" ca="1" si="37"/>
        <v>45876</v>
      </c>
      <c r="Q816" s="7" t="str">
        <f t="shared" ca="1" si="38"/>
        <v>Menos de um ano</v>
      </c>
      <c r="R816" s="9">
        <f ca="1">IFERROR(_xlfn.DAYS(Tabela27271516583029313531213[[#This Row],[DIA HOJE]],Tabela27271516583029313531213[[#This Row],[Data Última Compra]]),"0")</f>
        <v>205</v>
      </c>
      <c r="S816" s="8" t="str">
        <f>IF(OR(J816="-",J816=0),"NUNCA COMPROU",
IF(AND(J816&gt;=1,J816&lt;=30),"&lt;=30 DIAS",
IF(AND(J816&gt;=1,J816&lt;=45),"45 DIAS",
IF(AND(J816&gt;=1,J816&lt;=60),"60 DIAS",
IF(AND(J816&gt;=1,J816&lt;=90),"90 DIAS",
"ACIMA DE 90 DIAS")))))</f>
        <v>ACIMA DE 90 DIAS</v>
      </c>
      <c r="T816" s="9" t="str">
        <f>UPPER(TEXT(Tabela27271516583029313531213[[#This Row],[Data de Cadastro]],"MMMM"))</f>
        <v>JANEIRO</v>
      </c>
      <c r="U816" s="9" t="str">
        <f>UPPER(TEXT(Tabela27271516583029313531213[[#This Row],[Data de Cadastro]],"AAAA"))</f>
        <v>2025</v>
      </c>
      <c r="V816" s="9" t="str">
        <f>UPPER(TEXT(Tabela27271516583029313531213[[#This Row],[Data Última Compra]],"MMM/AAA"))</f>
        <v>JAN/2025</v>
      </c>
    </row>
    <row r="817" spans="1:22" x14ac:dyDescent="0.25">
      <c r="A817" s="3">
        <f t="shared" si="36"/>
        <v>0</v>
      </c>
      <c r="B817" s="3" t="s">
        <v>3972</v>
      </c>
      <c r="C817" s="12" t="s">
        <v>2847</v>
      </c>
      <c r="D817" s="12">
        <v>1395860</v>
      </c>
      <c r="E817" s="12" t="s">
        <v>1515</v>
      </c>
      <c r="F817" s="12" t="s">
        <v>17</v>
      </c>
      <c r="G817" s="12" t="s">
        <v>18</v>
      </c>
      <c r="H817" s="12" t="s">
        <v>3680</v>
      </c>
      <c r="I817" s="13" t="s">
        <v>1516</v>
      </c>
      <c r="J817" s="12" t="s">
        <v>30</v>
      </c>
      <c r="K817" s="28" t="s">
        <v>59</v>
      </c>
      <c r="L817" s="28">
        <v>192</v>
      </c>
      <c r="M817" s="12">
        <v>0</v>
      </c>
      <c r="N817" s="14">
        <v>45670</v>
      </c>
      <c r="O817" s="11">
        <v>45677</v>
      </c>
      <c r="P817" s="6">
        <f t="shared" ca="1" si="37"/>
        <v>45876</v>
      </c>
      <c r="Q817" s="7" t="str">
        <f t="shared" ca="1" si="38"/>
        <v>Menos de um ano</v>
      </c>
      <c r="R817" s="9">
        <f ca="1">IFERROR(_xlfn.DAYS(Tabela27271516583029313531213[[#This Row],[DIA HOJE]],Tabela27271516583029313531213[[#This Row],[Data Última Compra]]),"0")</f>
        <v>199</v>
      </c>
      <c r="S817" s="8" t="str">
        <f>IF(OR(J817="-",J817=0),"NUNCA COMPROU",
IF(AND(J817&gt;=1,J817&lt;=30),"&lt;=30 DIAS",
IF(AND(J817&gt;=1,J817&lt;=45),"45 DIAS",
IF(AND(J817&gt;=1,J817&lt;=60),"60 DIAS",
IF(AND(J817&gt;=1,J817&lt;=90),"90 DIAS",
"ACIMA DE 90 DIAS")))))</f>
        <v>ACIMA DE 90 DIAS</v>
      </c>
      <c r="T817" s="9" t="str">
        <f>UPPER(TEXT(Tabela27271516583029313531213[[#This Row],[Data de Cadastro]],"MMMM"))</f>
        <v>JANEIRO</v>
      </c>
      <c r="U817" s="9" t="str">
        <f>UPPER(TEXT(Tabela27271516583029313531213[[#This Row],[Data de Cadastro]],"AAAA"))</f>
        <v>2025</v>
      </c>
      <c r="V817" s="9" t="str">
        <f>UPPER(TEXT(Tabela27271516583029313531213[[#This Row],[Data Última Compra]],"MMM/AAA"))</f>
        <v>JAN/2025</v>
      </c>
    </row>
    <row r="818" spans="1:22" x14ac:dyDescent="0.25">
      <c r="A818" s="3" t="str">
        <f t="shared" si="36"/>
        <v>&gt;=3</v>
      </c>
      <c r="B818" s="3" t="s">
        <v>3972</v>
      </c>
      <c r="C818" s="12" t="s">
        <v>2849</v>
      </c>
      <c r="D818" s="12">
        <v>1396098</v>
      </c>
      <c r="E818" s="12" t="s">
        <v>1517</v>
      </c>
      <c r="F818" s="12" t="s">
        <v>17</v>
      </c>
      <c r="G818" s="12" t="s">
        <v>18</v>
      </c>
      <c r="H818" s="12" t="s">
        <v>3681</v>
      </c>
      <c r="I818" s="13" t="s">
        <v>565</v>
      </c>
      <c r="J818" s="12" t="s">
        <v>76</v>
      </c>
      <c r="K818" s="28" t="s">
        <v>77</v>
      </c>
      <c r="L818" s="28">
        <v>3</v>
      </c>
      <c r="M818" s="12">
        <v>6</v>
      </c>
      <c r="N818" s="14">
        <v>45670</v>
      </c>
      <c r="O818" s="10">
        <v>45866</v>
      </c>
      <c r="P818" s="6">
        <f t="shared" ca="1" si="37"/>
        <v>45876</v>
      </c>
      <c r="Q818" s="7" t="str">
        <f t="shared" ca="1" si="38"/>
        <v>Menos de um ano</v>
      </c>
      <c r="R818" s="9">
        <f ca="1">IFERROR(_xlfn.DAYS(Tabela27271516583029313531213[[#This Row],[DIA HOJE]],Tabela27271516583029313531213[[#This Row],[Data Última Compra]]),"0")</f>
        <v>10</v>
      </c>
      <c r="S818" s="8" t="str">
        <f>IF(OR(J818="-",J818=0),"NUNCA COMPROU",
IF(AND(J818&gt;=1,J818&lt;=30),"&lt;=30 DIAS",
IF(AND(J818&gt;=1,J818&lt;=45),"45 DIAS",
IF(AND(J818&gt;=1,J818&lt;=60),"60 DIAS",
IF(AND(J818&gt;=1,J818&lt;=90),"90 DIAS",
"ACIMA DE 90 DIAS")))))</f>
        <v>ACIMA DE 90 DIAS</v>
      </c>
      <c r="T818" s="9" t="str">
        <f>UPPER(TEXT(Tabela27271516583029313531213[[#This Row],[Data de Cadastro]],"MMMM"))</f>
        <v>JANEIRO</v>
      </c>
      <c r="U818" s="9" t="str">
        <f>UPPER(TEXT(Tabela27271516583029313531213[[#This Row],[Data de Cadastro]],"AAAA"))</f>
        <v>2025</v>
      </c>
      <c r="V818" s="9" t="str">
        <f>UPPER(TEXT(Tabela27271516583029313531213[[#This Row],[Data Última Compra]],"MMM/AAA"))</f>
        <v>JUL/2025</v>
      </c>
    </row>
    <row r="819" spans="1:22" x14ac:dyDescent="0.25">
      <c r="A819" s="3" t="str">
        <f t="shared" si="36"/>
        <v>&gt;=3</v>
      </c>
      <c r="B819" s="3" t="s">
        <v>3972</v>
      </c>
      <c r="C819" s="12" t="s">
        <v>6416</v>
      </c>
      <c r="D819" s="12">
        <v>1396137</v>
      </c>
      <c r="E819" s="12" t="s">
        <v>1518</v>
      </c>
      <c r="F819" s="12" t="s">
        <v>17</v>
      </c>
      <c r="G819" s="12" t="s">
        <v>18</v>
      </c>
      <c r="H819" s="12" t="s">
        <v>3682</v>
      </c>
      <c r="I819" s="13" t="s">
        <v>799</v>
      </c>
      <c r="J819" s="4" t="s">
        <v>76</v>
      </c>
      <c r="K819" s="28" t="s">
        <v>77</v>
      </c>
      <c r="L819" s="28">
        <v>0</v>
      </c>
      <c r="M819" s="12">
        <v>6</v>
      </c>
      <c r="N819" s="14">
        <v>45670</v>
      </c>
      <c r="O819" s="10">
        <v>45869</v>
      </c>
      <c r="P819" s="6">
        <f t="shared" ca="1" si="37"/>
        <v>45876</v>
      </c>
      <c r="Q819" s="7" t="str">
        <f t="shared" ca="1" si="38"/>
        <v>Menos de um ano</v>
      </c>
      <c r="R819" s="9">
        <f ca="1">IFERROR(_xlfn.DAYS(Tabela27271516583029313531213[[#This Row],[DIA HOJE]],Tabela27271516583029313531213[[#This Row],[Data Última Compra]]),"0")</f>
        <v>7</v>
      </c>
      <c r="S819" s="8" t="str">
        <f>IF(OR(J819="-",J819=0),"NUNCA COMPROU",
IF(AND(J819&gt;=1,J819&lt;=30),"&lt;=30 DIAS",
IF(AND(J819&gt;=1,J819&lt;=45),"45 DIAS",
IF(AND(J819&gt;=1,J819&lt;=60),"60 DIAS",
IF(AND(J819&gt;=1,J819&lt;=90),"90 DIAS",
"ACIMA DE 90 DIAS")))))</f>
        <v>ACIMA DE 90 DIAS</v>
      </c>
      <c r="T819" s="9" t="str">
        <f>UPPER(TEXT(Tabela27271516583029313531213[[#This Row],[Data de Cadastro]],"MMMM"))</f>
        <v>JANEIRO</v>
      </c>
      <c r="U819" s="9" t="str">
        <f>UPPER(TEXT(Tabela27271516583029313531213[[#This Row],[Data de Cadastro]],"AAAA"))</f>
        <v>2025</v>
      </c>
      <c r="V819" s="9" t="str">
        <f>UPPER(TEXT(Tabela27271516583029313531213[[#This Row],[Data Última Compra]],"MMM/AAA"))</f>
        <v>JUL/2025</v>
      </c>
    </row>
    <row r="820" spans="1:22" x14ac:dyDescent="0.25">
      <c r="A820" s="3">
        <f t="shared" si="36"/>
        <v>0</v>
      </c>
      <c r="B820" s="3" t="s">
        <v>3972</v>
      </c>
      <c r="C820" s="12" t="s">
        <v>2847</v>
      </c>
      <c r="D820" s="12">
        <v>1397152</v>
      </c>
      <c r="E820" s="12" t="s">
        <v>1519</v>
      </c>
      <c r="F820" s="12" t="s">
        <v>17</v>
      </c>
      <c r="G820" s="12" t="s">
        <v>18</v>
      </c>
      <c r="H820" s="12" t="s">
        <v>3683</v>
      </c>
      <c r="I820" s="13" t="s">
        <v>1520</v>
      </c>
      <c r="J820" s="12" t="s">
        <v>76</v>
      </c>
      <c r="K820" s="28" t="s">
        <v>77</v>
      </c>
      <c r="L820" s="28">
        <v>196</v>
      </c>
      <c r="M820" s="12">
        <v>0</v>
      </c>
      <c r="N820" s="14">
        <v>45671</v>
      </c>
      <c r="O820" s="11">
        <v>45673</v>
      </c>
      <c r="P820" s="6">
        <f t="shared" ca="1" si="37"/>
        <v>45876</v>
      </c>
      <c r="Q820" s="7" t="str">
        <f t="shared" ca="1" si="38"/>
        <v>Menos de um ano</v>
      </c>
      <c r="R820" s="9">
        <f ca="1">IFERROR(_xlfn.DAYS(Tabela27271516583029313531213[[#This Row],[DIA HOJE]],Tabela27271516583029313531213[[#This Row],[Data Última Compra]]),"0")</f>
        <v>203</v>
      </c>
      <c r="S820" s="8" t="str">
        <f>IF(OR(J820="-",J820=0),"NUNCA COMPROU",
IF(AND(J820&gt;=1,J820&lt;=30),"&lt;=30 DIAS",
IF(AND(J820&gt;=1,J820&lt;=45),"45 DIAS",
IF(AND(J820&gt;=1,J820&lt;=60),"60 DIAS",
IF(AND(J820&gt;=1,J820&lt;=90),"90 DIAS",
"ACIMA DE 90 DIAS")))))</f>
        <v>ACIMA DE 90 DIAS</v>
      </c>
      <c r="T820" s="9" t="str">
        <f>UPPER(TEXT(Tabela27271516583029313531213[[#This Row],[Data de Cadastro]],"MMMM"))</f>
        <v>JANEIRO</v>
      </c>
      <c r="U820" s="9" t="str">
        <f>UPPER(TEXT(Tabela27271516583029313531213[[#This Row],[Data de Cadastro]],"AAAA"))</f>
        <v>2025</v>
      </c>
      <c r="V820" s="9" t="str">
        <f>UPPER(TEXT(Tabela27271516583029313531213[[#This Row],[Data Última Compra]],"MMM/AAA"))</f>
        <v>JAN/2025</v>
      </c>
    </row>
    <row r="821" spans="1:22" x14ac:dyDescent="0.25">
      <c r="A821" s="3">
        <f t="shared" si="36"/>
        <v>0</v>
      </c>
      <c r="B821" s="3" t="s">
        <v>3972</v>
      </c>
      <c r="C821" s="12" t="s">
        <v>2847</v>
      </c>
      <c r="D821" s="12">
        <v>1397188</v>
      </c>
      <c r="E821" s="12" t="s">
        <v>1521</v>
      </c>
      <c r="F821" s="12" t="s">
        <v>17</v>
      </c>
      <c r="G821" s="12" t="s">
        <v>18</v>
      </c>
      <c r="H821" s="12" t="s">
        <v>3684</v>
      </c>
      <c r="I821" s="13" t="s">
        <v>1522</v>
      </c>
      <c r="J821" s="12" t="s">
        <v>24</v>
      </c>
      <c r="K821" s="28" t="s">
        <v>25</v>
      </c>
      <c r="L821" s="28">
        <v>154</v>
      </c>
      <c r="M821" s="12">
        <v>0</v>
      </c>
      <c r="N821" s="14">
        <v>45671</v>
      </c>
      <c r="O821" s="11">
        <v>45715</v>
      </c>
      <c r="P821" s="6">
        <f t="shared" ca="1" si="37"/>
        <v>45876</v>
      </c>
      <c r="Q821" s="7" t="str">
        <f t="shared" ca="1" si="38"/>
        <v>Menos de um ano</v>
      </c>
      <c r="R821" s="9">
        <f ca="1">IFERROR(_xlfn.DAYS(Tabela27271516583029313531213[[#This Row],[DIA HOJE]],Tabela27271516583029313531213[[#This Row],[Data Última Compra]]),"0")</f>
        <v>161</v>
      </c>
      <c r="S821" s="8" t="str">
        <f>IF(OR(J821="-",J821=0),"NUNCA COMPROU",
IF(AND(J821&gt;=1,J821&lt;=30),"&lt;=30 DIAS",
IF(AND(J821&gt;=1,J821&lt;=45),"45 DIAS",
IF(AND(J821&gt;=1,J821&lt;=60),"60 DIAS",
IF(AND(J821&gt;=1,J821&lt;=90),"90 DIAS",
"ACIMA DE 90 DIAS")))))</f>
        <v>ACIMA DE 90 DIAS</v>
      </c>
      <c r="T821" s="9" t="str">
        <f>UPPER(TEXT(Tabela27271516583029313531213[[#This Row],[Data de Cadastro]],"MMMM"))</f>
        <v>JANEIRO</v>
      </c>
      <c r="U821" s="9" t="str">
        <f>UPPER(TEXT(Tabela27271516583029313531213[[#This Row],[Data de Cadastro]],"AAAA"))</f>
        <v>2025</v>
      </c>
      <c r="V821" s="9" t="str">
        <f>UPPER(TEXT(Tabela27271516583029313531213[[#This Row],[Data Última Compra]],"MMM/AAA"))</f>
        <v>FEV/2025</v>
      </c>
    </row>
    <row r="822" spans="1:22" x14ac:dyDescent="0.25">
      <c r="A822" s="3">
        <f t="shared" si="36"/>
        <v>1</v>
      </c>
      <c r="B822" s="3" t="s">
        <v>3972</v>
      </c>
      <c r="C822" s="12" t="s">
        <v>2853</v>
      </c>
      <c r="D822" s="12">
        <v>1397197</v>
      </c>
      <c r="E822" s="12" t="s">
        <v>1525</v>
      </c>
      <c r="F822" s="12" t="s">
        <v>17</v>
      </c>
      <c r="G822" s="12" t="s">
        <v>18</v>
      </c>
      <c r="H822" s="12" t="s">
        <v>3686</v>
      </c>
      <c r="I822" s="13" t="s">
        <v>624</v>
      </c>
      <c r="J822" s="12" t="s">
        <v>40</v>
      </c>
      <c r="K822" s="28" t="s">
        <v>46</v>
      </c>
      <c r="L822" s="28">
        <v>62</v>
      </c>
      <c r="M822" s="12">
        <v>1</v>
      </c>
      <c r="N822" s="14">
        <v>45671</v>
      </c>
      <c r="O822" s="10">
        <v>45807</v>
      </c>
      <c r="P822" s="6">
        <f t="shared" ca="1" si="37"/>
        <v>45876</v>
      </c>
      <c r="Q822" s="7" t="str">
        <f t="shared" ca="1" si="38"/>
        <v>Menos de um ano</v>
      </c>
      <c r="R822" s="9">
        <f ca="1">IFERROR(_xlfn.DAYS(Tabela27271516583029313531213[[#This Row],[DIA HOJE]],Tabela27271516583029313531213[[#This Row],[Data Última Compra]]),"0")</f>
        <v>69</v>
      </c>
      <c r="S822" s="8" t="str">
        <f>IF(OR(J822="-",J822=0),"NUNCA COMPROU",
IF(AND(J822&gt;=1,J822&lt;=30),"&lt;=30 DIAS",
IF(AND(J822&gt;=1,J822&lt;=45),"45 DIAS",
IF(AND(J822&gt;=1,J822&lt;=60),"60 DIAS",
IF(AND(J822&gt;=1,J822&lt;=90),"90 DIAS",
"ACIMA DE 90 DIAS")))))</f>
        <v>ACIMA DE 90 DIAS</v>
      </c>
      <c r="T822" s="9" t="str">
        <f>UPPER(TEXT(Tabela27271516583029313531213[[#This Row],[Data de Cadastro]],"MMMM"))</f>
        <v>JANEIRO</v>
      </c>
      <c r="U822" s="9" t="str">
        <f>UPPER(TEXT(Tabela27271516583029313531213[[#This Row],[Data de Cadastro]],"AAAA"))</f>
        <v>2025</v>
      </c>
      <c r="V822" s="9" t="str">
        <f>UPPER(TEXT(Tabela27271516583029313531213[[#This Row],[Data Última Compra]],"MMM/AAA"))</f>
        <v>MAI/2025</v>
      </c>
    </row>
    <row r="823" spans="1:22" x14ac:dyDescent="0.25">
      <c r="A823" s="3">
        <f t="shared" si="36"/>
        <v>1</v>
      </c>
      <c r="B823" s="3" t="s">
        <v>3972</v>
      </c>
      <c r="C823" s="12" t="s">
        <v>2853</v>
      </c>
      <c r="D823" s="12">
        <v>1397196</v>
      </c>
      <c r="E823" s="12" t="s">
        <v>1523</v>
      </c>
      <c r="F823" s="12" t="s">
        <v>17</v>
      </c>
      <c r="G823" s="12" t="s">
        <v>18</v>
      </c>
      <c r="H823" s="12" t="s">
        <v>3685</v>
      </c>
      <c r="I823" s="13" t="s">
        <v>1524</v>
      </c>
      <c r="J823" s="12" t="s">
        <v>314</v>
      </c>
      <c r="K823" s="28" t="s">
        <v>25</v>
      </c>
      <c r="L823" s="28">
        <v>63</v>
      </c>
      <c r="M823" s="12">
        <v>1</v>
      </c>
      <c r="N823" s="14">
        <v>45671</v>
      </c>
      <c r="O823" s="11">
        <v>45806</v>
      </c>
      <c r="P823" s="6">
        <f t="shared" ca="1" si="37"/>
        <v>45876</v>
      </c>
      <c r="Q823" s="7" t="str">
        <f t="shared" ca="1" si="38"/>
        <v>Menos de um ano</v>
      </c>
      <c r="R823" s="9">
        <f ca="1">IFERROR(_xlfn.DAYS(Tabela27271516583029313531213[[#This Row],[DIA HOJE]],Tabela27271516583029313531213[[#This Row],[Data Última Compra]]),"0")</f>
        <v>70</v>
      </c>
      <c r="S823" s="8" t="str">
        <f>IF(OR(J823="-",J823=0),"NUNCA COMPROU",
IF(AND(J823&gt;=1,J823&lt;=30),"&lt;=30 DIAS",
IF(AND(J823&gt;=1,J823&lt;=45),"45 DIAS",
IF(AND(J823&gt;=1,J823&lt;=60),"60 DIAS",
IF(AND(J823&gt;=1,J823&lt;=90),"90 DIAS",
"ACIMA DE 90 DIAS")))))</f>
        <v>ACIMA DE 90 DIAS</v>
      </c>
      <c r="T823" s="9" t="str">
        <f>UPPER(TEXT(Tabela27271516583029313531213[[#This Row],[Data de Cadastro]],"MMMM"))</f>
        <v>JANEIRO</v>
      </c>
      <c r="U823" s="9" t="str">
        <f>UPPER(TEXT(Tabela27271516583029313531213[[#This Row],[Data de Cadastro]],"AAAA"))</f>
        <v>2025</v>
      </c>
      <c r="V823" s="9" t="str">
        <f>UPPER(TEXT(Tabela27271516583029313531213[[#This Row],[Data Última Compra]],"MMM/AAA"))</f>
        <v>MAI/2025</v>
      </c>
    </row>
    <row r="824" spans="1:22" x14ac:dyDescent="0.25">
      <c r="A824" s="3">
        <f t="shared" si="36"/>
        <v>1</v>
      </c>
      <c r="B824" s="3" t="s">
        <v>3972</v>
      </c>
      <c r="C824" s="12" t="s">
        <v>2849</v>
      </c>
      <c r="D824" s="12">
        <v>1397203</v>
      </c>
      <c r="E824" s="12" t="s">
        <v>1526</v>
      </c>
      <c r="F824" s="12" t="s">
        <v>17</v>
      </c>
      <c r="G824" s="12" t="s">
        <v>18</v>
      </c>
      <c r="H824" s="12" t="s">
        <v>3687</v>
      </c>
      <c r="I824" s="13" t="s">
        <v>180</v>
      </c>
      <c r="J824" s="12" t="s">
        <v>181</v>
      </c>
      <c r="K824" s="28" t="s">
        <v>73</v>
      </c>
      <c r="L824" s="28">
        <v>16</v>
      </c>
      <c r="M824" s="12">
        <v>1</v>
      </c>
      <c r="N824" s="14">
        <v>45671</v>
      </c>
      <c r="O824" s="11">
        <v>45853</v>
      </c>
      <c r="P824" s="6">
        <f t="shared" ca="1" si="37"/>
        <v>45876</v>
      </c>
      <c r="Q824" s="7" t="str">
        <f t="shared" ca="1" si="38"/>
        <v>Menos de um ano</v>
      </c>
      <c r="R824" s="9">
        <f ca="1">IFERROR(_xlfn.DAYS(Tabela27271516583029313531213[[#This Row],[DIA HOJE]],Tabela27271516583029313531213[[#This Row],[Data Última Compra]]),"0")</f>
        <v>23</v>
      </c>
      <c r="S824" s="8" t="str">
        <f>IF(OR(J824="-",J824=0),"NUNCA COMPROU",
IF(AND(J824&gt;=1,J824&lt;=30),"&lt;=30 DIAS",
IF(AND(J824&gt;=1,J824&lt;=45),"45 DIAS",
IF(AND(J824&gt;=1,J824&lt;=60),"60 DIAS",
IF(AND(J824&gt;=1,J824&lt;=90),"90 DIAS",
"ACIMA DE 90 DIAS")))))</f>
        <v>ACIMA DE 90 DIAS</v>
      </c>
      <c r="T824" s="9" t="str">
        <f>UPPER(TEXT(Tabela27271516583029313531213[[#This Row],[Data de Cadastro]],"MMMM"))</f>
        <v>JANEIRO</v>
      </c>
      <c r="U824" s="9" t="str">
        <f>UPPER(TEXT(Tabela27271516583029313531213[[#This Row],[Data de Cadastro]],"AAAA"))</f>
        <v>2025</v>
      </c>
      <c r="V824" s="9" t="str">
        <f>UPPER(TEXT(Tabela27271516583029313531213[[#This Row],[Data Última Compra]],"MMM/AAA"))</f>
        <v>JUL/2025</v>
      </c>
    </row>
    <row r="825" spans="1:22" x14ac:dyDescent="0.25">
      <c r="A825" s="3">
        <f t="shared" si="36"/>
        <v>0</v>
      </c>
      <c r="B825" s="3" t="s">
        <v>3972</v>
      </c>
      <c r="C825" s="12" t="s">
        <v>6416</v>
      </c>
      <c r="D825" s="12">
        <v>1398232</v>
      </c>
      <c r="E825" s="12" t="s">
        <v>1527</v>
      </c>
      <c r="F825" s="12" t="s">
        <v>17</v>
      </c>
      <c r="G825" s="12" t="s">
        <v>18</v>
      </c>
      <c r="H825" s="12" t="s">
        <v>3688</v>
      </c>
      <c r="I825" s="13" t="s">
        <v>1528</v>
      </c>
      <c r="J825" s="12" t="s">
        <v>540</v>
      </c>
      <c r="K825" s="28" t="s">
        <v>46</v>
      </c>
      <c r="L825" s="28">
        <v>0</v>
      </c>
      <c r="M825" s="12">
        <v>0</v>
      </c>
      <c r="N825" s="14">
        <v>45672</v>
      </c>
      <c r="O825" s="11" t="s">
        <v>6415</v>
      </c>
      <c r="P825" s="6">
        <f t="shared" ca="1" si="37"/>
        <v>45876</v>
      </c>
      <c r="Q825" s="7" t="str">
        <f t="shared" ca="1" si="38"/>
        <v>Menos de um ano</v>
      </c>
      <c r="R825" s="9" t="str">
        <f ca="1">IFERROR(_xlfn.DAYS(Tabela27271516583029313531213[[#This Row],[DIA HOJE]],Tabela27271516583029313531213[[#This Row],[Data Última Compra]]),"0")</f>
        <v>0</v>
      </c>
      <c r="S825" s="8" t="str">
        <f>IF(OR(J825="-",J825=0),"NUNCA COMPROU",
IF(AND(J825&gt;=1,J825&lt;=30),"&lt;=30 DIAS",
IF(AND(J825&gt;=1,J825&lt;=45),"45 DIAS",
IF(AND(J825&gt;=1,J825&lt;=60),"60 DIAS",
IF(AND(J825&gt;=1,J825&lt;=90),"90 DIAS",
"ACIMA DE 90 DIAS")))))</f>
        <v>ACIMA DE 90 DIAS</v>
      </c>
      <c r="T825" s="9" t="str">
        <f>UPPER(TEXT(Tabela27271516583029313531213[[#This Row],[Data de Cadastro]],"MMMM"))</f>
        <v>JANEIRO</v>
      </c>
      <c r="U825" s="9" t="str">
        <f>UPPER(TEXT(Tabela27271516583029313531213[[#This Row],[Data de Cadastro]],"AAAA"))</f>
        <v>2025</v>
      </c>
      <c r="V825" s="9" t="str">
        <f>UPPER(TEXT(Tabela27271516583029313531213[[#This Row],[Data Última Compra]],"MMM/AAA"))</f>
        <v>-</v>
      </c>
    </row>
    <row r="826" spans="1:22" x14ac:dyDescent="0.25">
      <c r="A826" s="3">
        <f t="shared" si="36"/>
        <v>1</v>
      </c>
      <c r="B826" s="3" t="s">
        <v>3972</v>
      </c>
      <c r="C826" s="12" t="s">
        <v>2853</v>
      </c>
      <c r="D826" s="12">
        <v>1398239</v>
      </c>
      <c r="E826" s="12" t="s">
        <v>1529</v>
      </c>
      <c r="F826" s="12" t="s">
        <v>17</v>
      </c>
      <c r="G826" s="12" t="s">
        <v>18</v>
      </c>
      <c r="H826" s="12" t="s">
        <v>3689</v>
      </c>
      <c r="I826" s="13" t="s">
        <v>1530</v>
      </c>
      <c r="J826" s="4" t="s">
        <v>72</v>
      </c>
      <c r="K826" s="28" t="s">
        <v>73</v>
      </c>
      <c r="L826" s="28">
        <v>83</v>
      </c>
      <c r="M826" s="12">
        <v>1</v>
      </c>
      <c r="N826" s="14">
        <v>45672</v>
      </c>
      <c r="O826" s="10">
        <v>45786</v>
      </c>
      <c r="P826" s="6">
        <f t="shared" ca="1" si="37"/>
        <v>45876</v>
      </c>
      <c r="Q826" s="7" t="str">
        <f t="shared" ca="1" si="38"/>
        <v>Menos de um ano</v>
      </c>
      <c r="R826" s="9">
        <f ca="1">IFERROR(_xlfn.DAYS(Tabela27271516583029313531213[[#This Row],[DIA HOJE]],Tabela27271516583029313531213[[#This Row],[Data Última Compra]]),"0")</f>
        <v>90</v>
      </c>
      <c r="S826" s="8" t="str">
        <f>IF(OR(J826="-",J826=0),"NUNCA COMPROU",
IF(AND(J826&gt;=1,J826&lt;=30),"&lt;=30 DIAS",
IF(AND(J826&gt;=1,J826&lt;=45),"45 DIAS",
IF(AND(J826&gt;=1,J826&lt;=60),"60 DIAS",
IF(AND(J826&gt;=1,J826&lt;=90),"90 DIAS",
"ACIMA DE 90 DIAS")))))</f>
        <v>ACIMA DE 90 DIAS</v>
      </c>
      <c r="T826" s="9" t="str">
        <f>UPPER(TEXT(Tabela27271516583029313531213[[#This Row],[Data de Cadastro]],"MMMM"))</f>
        <v>JANEIRO</v>
      </c>
      <c r="U826" s="9" t="str">
        <f>UPPER(TEXT(Tabela27271516583029313531213[[#This Row],[Data de Cadastro]],"AAAA"))</f>
        <v>2025</v>
      </c>
      <c r="V826" s="9" t="str">
        <f>UPPER(TEXT(Tabela27271516583029313531213[[#This Row],[Data Última Compra]],"MMM/AAA"))</f>
        <v>MAI/2025</v>
      </c>
    </row>
    <row r="827" spans="1:22" x14ac:dyDescent="0.25">
      <c r="A827" s="3" t="str">
        <f t="shared" si="36"/>
        <v>&gt;=3</v>
      </c>
      <c r="B827" s="3" t="s">
        <v>3972</v>
      </c>
      <c r="C827" s="12" t="s">
        <v>2849</v>
      </c>
      <c r="D827" s="12">
        <v>1398251</v>
      </c>
      <c r="E827" s="12" t="s">
        <v>1531</v>
      </c>
      <c r="F827" s="12" t="s">
        <v>17</v>
      </c>
      <c r="G827" s="12" t="s">
        <v>18</v>
      </c>
      <c r="H827" s="12" t="s">
        <v>3690</v>
      </c>
      <c r="I827" s="13" t="s">
        <v>1532</v>
      </c>
      <c r="J827" s="12" t="s">
        <v>339</v>
      </c>
      <c r="K827" s="28" t="s">
        <v>46</v>
      </c>
      <c r="L827" s="28">
        <v>6</v>
      </c>
      <c r="M827" s="12">
        <v>3</v>
      </c>
      <c r="N827" s="14">
        <v>45672</v>
      </c>
      <c r="O827" s="11">
        <v>45863</v>
      </c>
      <c r="P827" s="6">
        <f t="shared" ca="1" si="37"/>
        <v>45876</v>
      </c>
      <c r="Q827" s="7" t="str">
        <f t="shared" ca="1" si="38"/>
        <v>Menos de um ano</v>
      </c>
      <c r="R827" s="9">
        <f ca="1">IFERROR(_xlfn.DAYS(Tabela27271516583029313531213[[#This Row],[DIA HOJE]],Tabela27271516583029313531213[[#This Row],[Data Última Compra]]),"0")</f>
        <v>13</v>
      </c>
      <c r="S827" s="8" t="str">
        <f>IF(OR(J827="-",J827=0),"NUNCA COMPROU",
IF(AND(J827&gt;=1,J827&lt;=30),"&lt;=30 DIAS",
IF(AND(J827&gt;=1,J827&lt;=45),"45 DIAS",
IF(AND(J827&gt;=1,J827&lt;=60),"60 DIAS",
IF(AND(J827&gt;=1,J827&lt;=90),"90 DIAS",
"ACIMA DE 90 DIAS")))))</f>
        <v>ACIMA DE 90 DIAS</v>
      </c>
      <c r="T827" s="9" t="str">
        <f>UPPER(TEXT(Tabela27271516583029313531213[[#This Row],[Data de Cadastro]],"MMMM"))</f>
        <v>JANEIRO</v>
      </c>
      <c r="U827" s="9" t="str">
        <f>UPPER(TEXT(Tabela27271516583029313531213[[#This Row],[Data de Cadastro]],"AAAA"))</f>
        <v>2025</v>
      </c>
      <c r="V827" s="9" t="str">
        <f>UPPER(TEXT(Tabela27271516583029313531213[[#This Row],[Data Última Compra]],"MMM/AAA"))</f>
        <v>JUL/2025</v>
      </c>
    </row>
    <row r="828" spans="1:22" x14ac:dyDescent="0.25">
      <c r="A828" s="3" t="str">
        <f t="shared" si="36"/>
        <v>&gt;=3</v>
      </c>
      <c r="B828" s="3" t="s">
        <v>3972</v>
      </c>
      <c r="C828" s="12" t="s">
        <v>2849</v>
      </c>
      <c r="D828" s="12">
        <v>1398254</v>
      </c>
      <c r="E828" s="12" t="s">
        <v>1533</v>
      </c>
      <c r="F828" s="12" t="s">
        <v>17</v>
      </c>
      <c r="G828" s="12" t="s">
        <v>18</v>
      </c>
      <c r="H828" s="12" t="s">
        <v>3691</v>
      </c>
      <c r="I828" s="13" t="s">
        <v>1534</v>
      </c>
      <c r="J828" s="12" t="s">
        <v>30</v>
      </c>
      <c r="K828" s="28" t="s">
        <v>59</v>
      </c>
      <c r="L828" s="28">
        <v>7</v>
      </c>
      <c r="M828" s="12">
        <v>4</v>
      </c>
      <c r="N828" s="14">
        <v>45672</v>
      </c>
      <c r="O828" s="10">
        <v>45862</v>
      </c>
      <c r="P828" s="6">
        <f t="shared" ca="1" si="37"/>
        <v>45876</v>
      </c>
      <c r="Q828" s="7" t="str">
        <f t="shared" ca="1" si="38"/>
        <v>Menos de um ano</v>
      </c>
      <c r="R828" s="9">
        <f ca="1">IFERROR(_xlfn.DAYS(Tabela27271516583029313531213[[#This Row],[DIA HOJE]],Tabela27271516583029313531213[[#This Row],[Data Última Compra]]),"0")</f>
        <v>14</v>
      </c>
      <c r="S828" s="8" t="str">
        <f>IF(OR(J828="-",J828=0),"NUNCA COMPROU",
IF(AND(J828&gt;=1,J828&lt;=30),"&lt;=30 DIAS",
IF(AND(J828&gt;=1,J828&lt;=45),"45 DIAS",
IF(AND(J828&gt;=1,J828&lt;=60),"60 DIAS",
IF(AND(J828&gt;=1,J828&lt;=90),"90 DIAS",
"ACIMA DE 90 DIAS")))))</f>
        <v>ACIMA DE 90 DIAS</v>
      </c>
      <c r="T828" s="9" t="str">
        <f>UPPER(TEXT(Tabela27271516583029313531213[[#This Row],[Data de Cadastro]],"MMMM"))</f>
        <v>JANEIRO</v>
      </c>
      <c r="U828" s="9" t="str">
        <f>UPPER(TEXT(Tabela27271516583029313531213[[#This Row],[Data de Cadastro]],"AAAA"))</f>
        <v>2025</v>
      </c>
      <c r="V828" s="9" t="str">
        <f>UPPER(TEXT(Tabela27271516583029313531213[[#This Row],[Data Última Compra]],"MMM/AAA"))</f>
        <v>JUL/2025</v>
      </c>
    </row>
    <row r="829" spans="1:22" x14ac:dyDescent="0.25">
      <c r="A829" s="3">
        <f t="shared" si="36"/>
        <v>0</v>
      </c>
      <c r="B829" s="3" t="s">
        <v>3972</v>
      </c>
      <c r="C829" s="12" t="s">
        <v>2847</v>
      </c>
      <c r="D829" s="12">
        <v>1399015</v>
      </c>
      <c r="E829" s="12" t="s">
        <v>1535</v>
      </c>
      <c r="F829" s="12" t="s">
        <v>17</v>
      </c>
      <c r="G829" s="12" t="s">
        <v>18</v>
      </c>
      <c r="H829" s="12" t="s">
        <v>3692</v>
      </c>
      <c r="I829" s="13" t="s">
        <v>1150</v>
      </c>
      <c r="J829" s="12" t="s">
        <v>20</v>
      </c>
      <c r="K829" s="28" t="s">
        <v>21</v>
      </c>
      <c r="L829" s="28">
        <v>132</v>
      </c>
      <c r="M829" s="12">
        <v>0</v>
      </c>
      <c r="N829" s="14">
        <v>45673</v>
      </c>
      <c r="O829" s="10">
        <v>45737</v>
      </c>
      <c r="P829" s="6">
        <f t="shared" ca="1" si="37"/>
        <v>45876</v>
      </c>
      <c r="Q829" s="7" t="str">
        <f t="shared" ca="1" si="38"/>
        <v>Menos de um ano</v>
      </c>
      <c r="R829" s="9">
        <f ca="1">IFERROR(_xlfn.DAYS(Tabela27271516583029313531213[[#This Row],[DIA HOJE]],Tabela27271516583029313531213[[#This Row],[Data Última Compra]]),"0")</f>
        <v>139</v>
      </c>
      <c r="S829" s="8" t="str">
        <f>IF(OR(J829="-",J829=0),"NUNCA COMPROU",
IF(AND(J829&gt;=1,J829&lt;=30),"&lt;=30 DIAS",
IF(AND(J829&gt;=1,J829&lt;=45),"45 DIAS",
IF(AND(J829&gt;=1,J829&lt;=60),"60 DIAS",
IF(AND(J829&gt;=1,J829&lt;=90),"90 DIAS",
"ACIMA DE 90 DIAS")))))</f>
        <v>ACIMA DE 90 DIAS</v>
      </c>
      <c r="T829" s="9" t="str">
        <f>UPPER(TEXT(Tabela27271516583029313531213[[#This Row],[Data de Cadastro]],"MMMM"))</f>
        <v>JANEIRO</v>
      </c>
      <c r="U829" s="9" t="str">
        <f>UPPER(TEXT(Tabela27271516583029313531213[[#This Row],[Data de Cadastro]],"AAAA"))</f>
        <v>2025</v>
      </c>
      <c r="V829" s="9" t="str">
        <f>UPPER(TEXT(Tabela27271516583029313531213[[#This Row],[Data Última Compra]],"MMM/AAA"))</f>
        <v>MAR/2025</v>
      </c>
    </row>
    <row r="830" spans="1:22" x14ac:dyDescent="0.25">
      <c r="A830" s="3">
        <f t="shared" si="36"/>
        <v>0</v>
      </c>
      <c r="B830" s="3" t="s">
        <v>3972</v>
      </c>
      <c r="C830" s="12" t="s">
        <v>2847</v>
      </c>
      <c r="D830" s="12">
        <v>1399016</v>
      </c>
      <c r="E830" s="12" t="s">
        <v>1536</v>
      </c>
      <c r="F830" s="12" t="s">
        <v>17</v>
      </c>
      <c r="G830" s="12" t="s">
        <v>18</v>
      </c>
      <c r="H830" s="12" t="s">
        <v>3693</v>
      </c>
      <c r="I830" s="13" t="s">
        <v>1537</v>
      </c>
      <c r="J830" s="12" t="s">
        <v>40</v>
      </c>
      <c r="K830" s="28" t="s">
        <v>31</v>
      </c>
      <c r="L830" s="28">
        <v>106</v>
      </c>
      <c r="M830" s="12">
        <v>0</v>
      </c>
      <c r="N830" s="14">
        <v>45673</v>
      </c>
      <c r="O830" s="11">
        <v>45763</v>
      </c>
      <c r="P830" s="6">
        <f t="shared" ca="1" si="37"/>
        <v>45876</v>
      </c>
      <c r="Q830" s="7" t="str">
        <f t="shared" ca="1" si="38"/>
        <v>Menos de um ano</v>
      </c>
      <c r="R830" s="9">
        <f ca="1">IFERROR(_xlfn.DAYS(Tabela27271516583029313531213[[#This Row],[DIA HOJE]],Tabela27271516583029313531213[[#This Row],[Data Última Compra]]),"0")</f>
        <v>113</v>
      </c>
      <c r="S830" s="8" t="str">
        <f>IF(OR(J830="-",J830=0),"NUNCA COMPROU",
IF(AND(J830&gt;=1,J830&lt;=30),"&lt;=30 DIAS",
IF(AND(J830&gt;=1,J830&lt;=45),"45 DIAS",
IF(AND(J830&gt;=1,J830&lt;=60),"60 DIAS",
IF(AND(J830&gt;=1,J830&lt;=90),"90 DIAS",
"ACIMA DE 90 DIAS")))))</f>
        <v>ACIMA DE 90 DIAS</v>
      </c>
      <c r="T830" s="9" t="str">
        <f>UPPER(TEXT(Tabela27271516583029313531213[[#This Row],[Data de Cadastro]],"MMMM"))</f>
        <v>JANEIRO</v>
      </c>
      <c r="U830" s="9" t="str">
        <f>UPPER(TEXT(Tabela27271516583029313531213[[#This Row],[Data de Cadastro]],"AAAA"))</f>
        <v>2025</v>
      </c>
      <c r="V830" s="9" t="str">
        <f>UPPER(TEXT(Tabela27271516583029313531213[[#This Row],[Data Última Compra]],"MMM/AAA"))</f>
        <v>ABR/2025</v>
      </c>
    </row>
    <row r="831" spans="1:22" x14ac:dyDescent="0.25">
      <c r="A831" s="3">
        <f t="shared" si="36"/>
        <v>2</v>
      </c>
      <c r="B831" s="3" t="s">
        <v>3972</v>
      </c>
      <c r="C831" s="12" t="s">
        <v>2853</v>
      </c>
      <c r="D831" s="12">
        <v>1399017</v>
      </c>
      <c r="E831" s="12" t="s">
        <v>1538</v>
      </c>
      <c r="F831" s="12" t="s">
        <v>17</v>
      </c>
      <c r="G831" s="12" t="s">
        <v>18</v>
      </c>
      <c r="H831" s="12" t="s">
        <v>3694</v>
      </c>
      <c r="I831" s="13" t="s">
        <v>1301</v>
      </c>
      <c r="J831" s="12" t="s">
        <v>36</v>
      </c>
      <c r="K831" s="28" t="s">
        <v>77</v>
      </c>
      <c r="L831" s="28">
        <v>63</v>
      </c>
      <c r="M831" s="12">
        <v>2</v>
      </c>
      <c r="N831" s="14">
        <v>45673</v>
      </c>
      <c r="O831" s="10">
        <v>45806</v>
      </c>
      <c r="P831" s="6">
        <f t="shared" ca="1" si="37"/>
        <v>45876</v>
      </c>
      <c r="Q831" s="7" t="str">
        <f t="shared" ca="1" si="38"/>
        <v>Menos de um ano</v>
      </c>
      <c r="R831" s="9">
        <f ca="1">IFERROR(_xlfn.DAYS(Tabela27271516583029313531213[[#This Row],[DIA HOJE]],Tabela27271516583029313531213[[#This Row],[Data Última Compra]]),"0")</f>
        <v>70</v>
      </c>
      <c r="S831" s="8" t="str">
        <f>IF(OR(J831="-",J831=0),"NUNCA COMPROU",
IF(AND(J831&gt;=1,J831&lt;=30),"&lt;=30 DIAS",
IF(AND(J831&gt;=1,J831&lt;=45),"45 DIAS",
IF(AND(J831&gt;=1,J831&lt;=60),"60 DIAS",
IF(AND(J831&gt;=1,J831&lt;=90),"90 DIAS",
"ACIMA DE 90 DIAS")))))</f>
        <v>ACIMA DE 90 DIAS</v>
      </c>
      <c r="T831" s="9" t="str">
        <f>UPPER(TEXT(Tabela27271516583029313531213[[#This Row],[Data de Cadastro]],"MMMM"))</f>
        <v>JANEIRO</v>
      </c>
      <c r="U831" s="9" t="str">
        <f>UPPER(TEXT(Tabela27271516583029313531213[[#This Row],[Data de Cadastro]],"AAAA"))</f>
        <v>2025</v>
      </c>
      <c r="V831" s="9" t="str">
        <f>UPPER(TEXT(Tabela27271516583029313531213[[#This Row],[Data Última Compra]],"MMM/AAA"))</f>
        <v>MAI/2025</v>
      </c>
    </row>
    <row r="832" spans="1:22" x14ac:dyDescent="0.25">
      <c r="A832" s="3">
        <f t="shared" si="36"/>
        <v>1</v>
      </c>
      <c r="B832" s="3" t="s">
        <v>3972</v>
      </c>
      <c r="C832" s="12" t="s">
        <v>2849</v>
      </c>
      <c r="D832" s="12">
        <v>1399307</v>
      </c>
      <c r="E832" s="12" t="s">
        <v>1539</v>
      </c>
      <c r="F832" s="12" t="s">
        <v>17</v>
      </c>
      <c r="G832" s="12" t="s">
        <v>18</v>
      </c>
      <c r="H832" s="12" t="s">
        <v>3695</v>
      </c>
      <c r="I832" s="13" t="s">
        <v>559</v>
      </c>
      <c r="J832" s="12" t="s">
        <v>30</v>
      </c>
      <c r="K832" s="28" t="s">
        <v>59</v>
      </c>
      <c r="L832" s="28">
        <v>3</v>
      </c>
      <c r="M832" s="12">
        <v>1</v>
      </c>
      <c r="N832" s="14">
        <v>45673</v>
      </c>
      <c r="O832" s="11">
        <v>45866</v>
      </c>
      <c r="P832" s="6">
        <f t="shared" ca="1" si="37"/>
        <v>45876</v>
      </c>
      <c r="Q832" s="7" t="str">
        <f t="shared" ca="1" si="38"/>
        <v>Menos de um ano</v>
      </c>
      <c r="R832" s="9">
        <f ca="1">IFERROR(_xlfn.DAYS(Tabela27271516583029313531213[[#This Row],[DIA HOJE]],Tabela27271516583029313531213[[#This Row],[Data Última Compra]]),"0")</f>
        <v>10</v>
      </c>
      <c r="S832" s="8" t="str">
        <f>IF(OR(J832="-",J832=0),"NUNCA COMPROU",
IF(AND(J832&gt;=1,J832&lt;=30),"&lt;=30 DIAS",
IF(AND(J832&gt;=1,J832&lt;=45),"45 DIAS",
IF(AND(J832&gt;=1,J832&lt;=60),"60 DIAS",
IF(AND(J832&gt;=1,J832&lt;=90),"90 DIAS",
"ACIMA DE 90 DIAS")))))</f>
        <v>ACIMA DE 90 DIAS</v>
      </c>
      <c r="T832" s="9" t="str">
        <f>UPPER(TEXT(Tabela27271516583029313531213[[#This Row],[Data de Cadastro]],"MMMM"))</f>
        <v>JANEIRO</v>
      </c>
      <c r="U832" s="9" t="str">
        <f>UPPER(TEXT(Tabela27271516583029313531213[[#This Row],[Data de Cadastro]],"AAAA"))</f>
        <v>2025</v>
      </c>
      <c r="V832" s="9" t="str">
        <f>UPPER(TEXT(Tabela27271516583029313531213[[#This Row],[Data Última Compra]],"MMM/AAA"))</f>
        <v>JUL/2025</v>
      </c>
    </row>
    <row r="833" spans="1:22" x14ac:dyDescent="0.25">
      <c r="A833" s="3" t="str">
        <f t="shared" si="36"/>
        <v>&gt;=3</v>
      </c>
      <c r="B833" s="3" t="s">
        <v>3972</v>
      </c>
      <c r="C833" s="12" t="s">
        <v>2849</v>
      </c>
      <c r="D833" s="12">
        <v>1399345</v>
      </c>
      <c r="E833" s="12" t="s">
        <v>1540</v>
      </c>
      <c r="F833" s="12" t="s">
        <v>17</v>
      </c>
      <c r="G833" s="12" t="s">
        <v>18</v>
      </c>
      <c r="H833" s="12" t="s">
        <v>3696</v>
      </c>
      <c r="I833" s="13" t="s">
        <v>1123</v>
      </c>
      <c r="J833" s="12" t="s">
        <v>30</v>
      </c>
      <c r="K833" s="28" t="s">
        <v>21</v>
      </c>
      <c r="L833" s="28">
        <v>20</v>
      </c>
      <c r="M833" s="12">
        <v>4</v>
      </c>
      <c r="N833" s="14">
        <v>45673</v>
      </c>
      <c r="O833" s="11">
        <v>45849</v>
      </c>
      <c r="P833" s="6">
        <f t="shared" ca="1" si="37"/>
        <v>45876</v>
      </c>
      <c r="Q833" s="7" t="str">
        <f t="shared" ca="1" si="38"/>
        <v>Menos de um ano</v>
      </c>
      <c r="R833" s="9">
        <f ca="1">IFERROR(_xlfn.DAYS(Tabela27271516583029313531213[[#This Row],[DIA HOJE]],Tabela27271516583029313531213[[#This Row],[Data Última Compra]]),"0")</f>
        <v>27</v>
      </c>
      <c r="S833" s="8" t="str">
        <f>IF(OR(J833="-",J833=0),"NUNCA COMPROU",
IF(AND(J833&gt;=1,J833&lt;=30),"&lt;=30 DIAS",
IF(AND(J833&gt;=1,J833&lt;=45),"45 DIAS",
IF(AND(J833&gt;=1,J833&lt;=60),"60 DIAS",
IF(AND(J833&gt;=1,J833&lt;=90),"90 DIAS",
"ACIMA DE 90 DIAS")))))</f>
        <v>ACIMA DE 90 DIAS</v>
      </c>
      <c r="T833" s="9" t="str">
        <f>UPPER(TEXT(Tabela27271516583029313531213[[#This Row],[Data de Cadastro]],"MMMM"))</f>
        <v>JANEIRO</v>
      </c>
      <c r="U833" s="9" t="str">
        <f>UPPER(TEXT(Tabela27271516583029313531213[[#This Row],[Data de Cadastro]],"AAAA"))</f>
        <v>2025</v>
      </c>
      <c r="V833" s="9" t="str">
        <f>UPPER(TEXT(Tabela27271516583029313531213[[#This Row],[Data Última Compra]],"MMM/AAA"))</f>
        <v>JUL/2025</v>
      </c>
    </row>
    <row r="834" spans="1:22" x14ac:dyDescent="0.25">
      <c r="A834" s="3">
        <f t="shared" ref="A834:A897" si="39">IF(M834&gt;=3,"&gt;=3",M834)</f>
        <v>0</v>
      </c>
      <c r="B834" s="3" t="s">
        <v>3972</v>
      </c>
      <c r="C834" s="12" t="s">
        <v>2847</v>
      </c>
      <c r="D834" s="12">
        <v>1400100</v>
      </c>
      <c r="E834" s="12" t="s">
        <v>1541</v>
      </c>
      <c r="F834" s="12" t="s">
        <v>17</v>
      </c>
      <c r="G834" s="12" t="s">
        <v>18</v>
      </c>
      <c r="H834" s="12" t="s">
        <v>3697</v>
      </c>
      <c r="I834" s="13" t="s">
        <v>190</v>
      </c>
      <c r="J834" s="12" t="s">
        <v>191</v>
      </c>
      <c r="K834" s="28" t="s">
        <v>21</v>
      </c>
      <c r="L834" s="28">
        <v>115</v>
      </c>
      <c r="M834" s="12">
        <v>0</v>
      </c>
      <c r="N834" s="14">
        <v>45674</v>
      </c>
      <c r="O834" s="10">
        <v>45754</v>
      </c>
      <c r="P834" s="6">
        <f t="shared" ref="P834:P897" ca="1" si="40">TODAY()</f>
        <v>45876</v>
      </c>
      <c r="Q834" s="7" t="str">
        <f t="shared" ref="Q834:Q897" ca="1" si="41">IF(_xlfn.DAYS(P834,N834) = 0, "Abriu a menos de 1 semana",
IF(_xlfn.DAYS(P834,N834) &lt; 360, "Menos de um ano",
ROUND(_xlfn.DAYS(P834,N834) / 360, 0) &amp; " ano(s)"))</f>
        <v>Menos de um ano</v>
      </c>
      <c r="R834" s="9">
        <f ca="1">IFERROR(_xlfn.DAYS(Tabela27271516583029313531213[[#This Row],[DIA HOJE]],Tabela27271516583029313531213[[#This Row],[Data Última Compra]]),"0")</f>
        <v>122</v>
      </c>
      <c r="S834" s="8" t="str">
        <f>IF(OR(J834="-",J834=0),"NUNCA COMPROU",
IF(AND(J834&gt;=1,J834&lt;=30),"&lt;=30 DIAS",
IF(AND(J834&gt;=1,J834&lt;=45),"45 DIAS",
IF(AND(J834&gt;=1,J834&lt;=60),"60 DIAS",
IF(AND(J834&gt;=1,J834&lt;=90),"90 DIAS",
"ACIMA DE 90 DIAS")))))</f>
        <v>ACIMA DE 90 DIAS</v>
      </c>
      <c r="T834" s="9" t="str">
        <f>UPPER(TEXT(Tabela27271516583029313531213[[#This Row],[Data de Cadastro]],"MMMM"))</f>
        <v>JANEIRO</v>
      </c>
      <c r="U834" s="9" t="str">
        <f>UPPER(TEXT(Tabela27271516583029313531213[[#This Row],[Data de Cadastro]],"AAAA"))</f>
        <v>2025</v>
      </c>
      <c r="V834" s="9" t="str">
        <f>UPPER(TEXT(Tabela27271516583029313531213[[#This Row],[Data Última Compra]],"MMM/AAA"))</f>
        <v>ABR/2025</v>
      </c>
    </row>
    <row r="835" spans="1:22" x14ac:dyDescent="0.25">
      <c r="A835" s="3">
        <f t="shared" si="39"/>
        <v>0</v>
      </c>
      <c r="B835" s="3" t="s">
        <v>3972</v>
      </c>
      <c r="C835" s="12" t="s">
        <v>2847</v>
      </c>
      <c r="D835" s="12">
        <v>1400117</v>
      </c>
      <c r="E835" s="12" t="s">
        <v>1542</v>
      </c>
      <c r="F835" s="12" t="s">
        <v>17</v>
      </c>
      <c r="G835" s="12" t="s">
        <v>18</v>
      </c>
      <c r="H835" s="12" t="s">
        <v>3698</v>
      </c>
      <c r="I835" s="13" t="s">
        <v>1543</v>
      </c>
      <c r="J835" s="4" t="s">
        <v>72</v>
      </c>
      <c r="K835" s="28" t="s">
        <v>73</v>
      </c>
      <c r="L835" s="28">
        <v>140</v>
      </c>
      <c r="M835" s="12">
        <v>0</v>
      </c>
      <c r="N835" s="14">
        <v>45674</v>
      </c>
      <c r="O835" s="10">
        <v>45729</v>
      </c>
      <c r="P835" s="6">
        <f t="shared" ca="1" si="40"/>
        <v>45876</v>
      </c>
      <c r="Q835" s="7" t="str">
        <f t="shared" ca="1" si="41"/>
        <v>Menos de um ano</v>
      </c>
      <c r="R835" s="9">
        <f ca="1">IFERROR(_xlfn.DAYS(Tabela27271516583029313531213[[#This Row],[DIA HOJE]],Tabela27271516583029313531213[[#This Row],[Data Última Compra]]),"0")</f>
        <v>147</v>
      </c>
      <c r="S835" s="8" t="str">
        <f>IF(OR(J835="-",J835=0),"NUNCA COMPROU",
IF(AND(J835&gt;=1,J835&lt;=30),"&lt;=30 DIAS",
IF(AND(J835&gt;=1,J835&lt;=45),"45 DIAS",
IF(AND(J835&gt;=1,J835&lt;=60),"60 DIAS",
IF(AND(J835&gt;=1,J835&lt;=90),"90 DIAS",
"ACIMA DE 90 DIAS")))))</f>
        <v>ACIMA DE 90 DIAS</v>
      </c>
      <c r="T835" s="9" t="str">
        <f>UPPER(TEXT(Tabela27271516583029313531213[[#This Row],[Data de Cadastro]],"MMMM"))</f>
        <v>JANEIRO</v>
      </c>
      <c r="U835" s="9" t="str">
        <f>UPPER(TEXT(Tabela27271516583029313531213[[#This Row],[Data de Cadastro]],"AAAA"))</f>
        <v>2025</v>
      </c>
      <c r="V835" s="9" t="str">
        <f>UPPER(TEXT(Tabela27271516583029313531213[[#This Row],[Data Última Compra]],"MMM/AAA"))</f>
        <v>MAR/2025</v>
      </c>
    </row>
    <row r="836" spans="1:22" x14ac:dyDescent="0.25">
      <c r="A836" s="3">
        <f t="shared" si="39"/>
        <v>0</v>
      </c>
      <c r="B836" s="3" t="s">
        <v>3972</v>
      </c>
      <c r="C836" s="12" t="s">
        <v>2847</v>
      </c>
      <c r="D836" s="12">
        <v>1403900</v>
      </c>
      <c r="E836" s="12" t="s">
        <v>1544</v>
      </c>
      <c r="F836" s="12" t="s">
        <v>17</v>
      </c>
      <c r="G836" s="12" t="s">
        <v>18</v>
      </c>
      <c r="H836" s="12" t="s">
        <v>3699</v>
      </c>
      <c r="I836" s="13" t="s">
        <v>1545</v>
      </c>
      <c r="J836" s="12" t="s">
        <v>314</v>
      </c>
      <c r="K836" s="28" t="s">
        <v>25</v>
      </c>
      <c r="L836" s="28">
        <v>128</v>
      </c>
      <c r="M836" s="12">
        <v>0</v>
      </c>
      <c r="N836" s="14">
        <v>45677</v>
      </c>
      <c r="O836" s="11">
        <v>45741</v>
      </c>
      <c r="P836" s="6">
        <f t="shared" ca="1" si="40"/>
        <v>45876</v>
      </c>
      <c r="Q836" s="7" t="str">
        <f t="shared" ca="1" si="41"/>
        <v>Menos de um ano</v>
      </c>
      <c r="R836" s="9">
        <f ca="1">IFERROR(_xlfn.DAYS(Tabela27271516583029313531213[[#This Row],[DIA HOJE]],Tabela27271516583029313531213[[#This Row],[Data Última Compra]]),"0")</f>
        <v>135</v>
      </c>
      <c r="S836" s="8" t="str">
        <f>IF(OR(J836="-",J836=0),"NUNCA COMPROU",
IF(AND(J836&gt;=1,J836&lt;=30),"&lt;=30 DIAS",
IF(AND(J836&gt;=1,J836&lt;=45),"45 DIAS",
IF(AND(J836&gt;=1,J836&lt;=60),"60 DIAS",
IF(AND(J836&gt;=1,J836&lt;=90),"90 DIAS",
"ACIMA DE 90 DIAS")))))</f>
        <v>ACIMA DE 90 DIAS</v>
      </c>
      <c r="T836" s="9" t="str">
        <f>UPPER(TEXT(Tabela27271516583029313531213[[#This Row],[Data de Cadastro]],"MMMM"))</f>
        <v>JANEIRO</v>
      </c>
      <c r="U836" s="9" t="str">
        <f>UPPER(TEXT(Tabela27271516583029313531213[[#This Row],[Data de Cadastro]],"AAAA"))</f>
        <v>2025</v>
      </c>
      <c r="V836" s="9" t="str">
        <f>UPPER(TEXT(Tabela27271516583029313531213[[#This Row],[Data Última Compra]],"MMM/AAA"))</f>
        <v>MAR/2025</v>
      </c>
    </row>
    <row r="837" spans="1:22" x14ac:dyDescent="0.25">
      <c r="A837" s="3">
        <f t="shared" si="39"/>
        <v>0</v>
      </c>
      <c r="B837" s="3" t="s">
        <v>3972</v>
      </c>
      <c r="C837" s="12" t="s">
        <v>2847</v>
      </c>
      <c r="D837" s="12">
        <v>1404150</v>
      </c>
      <c r="E837" s="12" t="s">
        <v>1546</v>
      </c>
      <c r="F837" s="12" t="s">
        <v>17</v>
      </c>
      <c r="G837" s="12" t="s">
        <v>18</v>
      </c>
      <c r="H837" s="12" t="s">
        <v>3700</v>
      </c>
      <c r="I837" s="13" t="s">
        <v>1547</v>
      </c>
      <c r="J837" s="12" t="s">
        <v>314</v>
      </c>
      <c r="K837" s="28" t="s">
        <v>25</v>
      </c>
      <c r="L837" s="28">
        <v>94</v>
      </c>
      <c r="M837" s="12">
        <v>0</v>
      </c>
      <c r="N837" s="14">
        <v>45677</v>
      </c>
      <c r="O837" s="10">
        <v>45775</v>
      </c>
      <c r="P837" s="6">
        <f t="shared" ca="1" si="40"/>
        <v>45876</v>
      </c>
      <c r="Q837" s="7" t="str">
        <f t="shared" ca="1" si="41"/>
        <v>Menos de um ano</v>
      </c>
      <c r="R837" s="9">
        <f ca="1">IFERROR(_xlfn.DAYS(Tabela27271516583029313531213[[#This Row],[DIA HOJE]],Tabela27271516583029313531213[[#This Row],[Data Última Compra]]),"0")</f>
        <v>101</v>
      </c>
      <c r="S837" s="8" t="str">
        <f>IF(OR(J837="-",J837=0),"NUNCA COMPROU",
IF(AND(J837&gt;=1,J837&lt;=30),"&lt;=30 DIAS",
IF(AND(J837&gt;=1,J837&lt;=45),"45 DIAS",
IF(AND(J837&gt;=1,J837&lt;=60),"60 DIAS",
IF(AND(J837&gt;=1,J837&lt;=90),"90 DIAS",
"ACIMA DE 90 DIAS")))))</f>
        <v>ACIMA DE 90 DIAS</v>
      </c>
      <c r="T837" s="9" t="str">
        <f>UPPER(TEXT(Tabela27271516583029313531213[[#This Row],[Data de Cadastro]],"MMMM"))</f>
        <v>JANEIRO</v>
      </c>
      <c r="U837" s="9" t="str">
        <f>UPPER(TEXT(Tabela27271516583029313531213[[#This Row],[Data de Cadastro]],"AAAA"))</f>
        <v>2025</v>
      </c>
      <c r="V837" s="9" t="str">
        <f>UPPER(TEXT(Tabela27271516583029313531213[[#This Row],[Data Última Compra]],"MMM/AAA"))</f>
        <v>ABR/2025</v>
      </c>
    </row>
    <row r="838" spans="1:22" x14ac:dyDescent="0.25">
      <c r="A838" s="3">
        <f t="shared" si="39"/>
        <v>1</v>
      </c>
      <c r="B838" s="3" t="s">
        <v>3972</v>
      </c>
      <c r="C838" s="12" t="s">
        <v>2857</v>
      </c>
      <c r="D838" s="12">
        <v>1405031</v>
      </c>
      <c r="E838" s="12" t="s">
        <v>1548</v>
      </c>
      <c r="F838" s="12" t="s">
        <v>17</v>
      </c>
      <c r="G838" s="12" t="s">
        <v>18</v>
      </c>
      <c r="H838" s="12" t="s">
        <v>3701</v>
      </c>
      <c r="I838" s="13" t="s">
        <v>1549</v>
      </c>
      <c r="J838" s="12" t="s">
        <v>72</v>
      </c>
      <c r="K838" s="28" t="s">
        <v>59</v>
      </c>
      <c r="L838" s="28">
        <v>36</v>
      </c>
      <c r="M838" s="12">
        <v>1</v>
      </c>
      <c r="N838" s="14">
        <v>45678</v>
      </c>
      <c r="O838" s="11">
        <v>45833</v>
      </c>
      <c r="P838" s="6">
        <f t="shared" ca="1" si="40"/>
        <v>45876</v>
      </c>
      <c r="Q838" s="7" t="str">
        <f t="shared" ca="1" si="41"/>
        <v>Menos de um ano</v>
      </c>
      <c r="R838" s="9">
        <f ca="1">IFERROR(_xlfn.DAYS(Tabela27271516583029313531213[[#This Row],[DIA HOJE]],Tabela27271516583029313531213[[#This Row],[Data Última Compra]]),"0")</f>
        <v>43</v>
      </c>
      <c r="S838" s="8" t="str">
        <f>IF(OR(J838="-",J838=0),"NUNCA COMPROU",
IF(AND(J838&gt;=1,J838&lt;=30),"&lt;=30 DIAS",
IF(AND(J838&gt;=1,J838&lt;=45),"45 DIAS",
IF(AND(J838&gt;=1,J838&lt;=60),"60 DIAS",
IF(AND(J838&gt;=1,J838&lt;=90),"90 DIAS",
"ACIMA DE 90 DIAS")))))</f>
        <v>ACIMA DE 90 DIAS</v>
      </c>
      <c r="T838" s="9" t="str">
        <f>UPPER(TEXT(Tabela27271516583029313531213[[#This Row],[Data de Cadastro]],"MMMM"))</f>
        <v>JANEIRO</v>
      </c>
      <c r="U838" s="9" t="str">
        <f>UPPER(TEXT(Tabela27271516583029313531213[[#This Row],[Data de Cadastro]],"AAAA"))</f>
        <v>2025</v>
      </c>
      <c r="V838" s="9" t="str">
        <f>UPPER(TEXT(Tabela27271516583029313531213[[#This Row],[Data Última Compra]],"MMM/AAA"))</f>
        <v>JUN/2025</v>
      </c>
    </row>
    <row r="839" spans="1:22" x14ac:dyDescent="0.25">
      <c r="A839" s="3" t="str">
        <f t="shared" si="39"/>
        <v>&gt;=3</v>
      </c>
      <c r="B839" s="3" t="s">
        <v>3972</v>
      </c>
      <c r="C839" s="12" t="s">
        <v>2849</v>
      </c>
      <c r="D839" s="12">
        <v>1405069</v>
      </c>
      <c r="E839" s="12" t="s">
        <v>1550</v>
      </c>
      <c r="F839" s="12" t="s">
        <v>17</v>
      </c>
      <c r="G839" s="12" t="s">
        <v>18</v>
      </c>
      <c r="H839" s="12" t="s">
        <v>3702</v>
      </c>
      <c r="I839" s="13" t="s">
        <v>363</v>
      </c>
      <c r="J839" s="12" t="s">
        <v>67</v>
      </c>
      <c r="K839" s="28" t="s">
        <v>59</v>
      </c>
      <c r="L839" s="28">
        <v>10</v>
      </c>
      <c r="M839" s="12">
        <v>5</v>
      </c>
      <c r="N839" s="14">
        <v>45678</v>
      </c>
      <c r="O839" s="11">
        <v>45859</v>
      </c>
      <c r="P839" s="6">
        <f t="shared" ca="1" si="40"/>
        <v>45876</v>
      </c>
      <c r="Q839" s="7" t="str">
        <f t="shared" ca="1" si="41"/>
        <v>Menos de um ano</v>
      </c>
      <c r="R839" s="9">
        <f ca="1">IFERROR(_xlfn.DAYS(Tabela27271516583029313531213[[#This Row],[DIA HOJE]],Tabela27271516583029313531213[[#This Row],[Data Última Compra]]),"0")</f>
        <v>17</v>
      </c>
      <c r="S839" s="8" t="str">
        <f>IF(OR(J839="-",J839=0),"NUNCA COMPROU",
IF(AND(J839&gt;=1,J839&lt;=30),"&lt;=30 DIAS",
IF(AND(J839&gt;=1,J839&lt;=45),"45 DIAS",
IF(AND(J839&gt;=1,J839&lt;=60),"60 DIAS",
IF(AND(J839&gt;=1,J839&lt;=90),"90 DIAS",
"ACIMA DE 90 DIAS")))))</f>
        <v>ACIMA DE 90 DIAS</v>
      </c>
      <c r="T839" s="9" t="str">
        <f>UPPER(TEXT(Tabela27271516583029313531213[[#This Row],[Data de Cadastro]],"MMMM"))</f>
        <v>JANEIRO</v>
      </c>
      <c r="U839" s="9" t="str">
        <f>UPPER(TEXT(Tabela27271516583029313531213[[#This Row],[Data de Cadastro]],"AAAA"))</f>
        <v>2025</v>
      </c>
      <c r="V839" s="9" t="str">
        <f>UPPER(TEXT(Tabela27271516583029313531213[[#This Row],[Data Última Compra]],"MMM/AAA"))</f>
        <v>JUL/2025</v>
      </c>
    </row>
    <row r="840" spans="1:22" x14ac:dyDescent="0.25">
      <c r="A840" s="3">
        <f t="shared" si="39"/>
        <v>2</v>
      </c>
      <c r="B840" s="3" t="s">
        <v>3972</v>
      </c>
      <c r="C840" s="12" t="s">
        <v>2849</v>
      </c>
      <c r="D840" s="12">
        <v>1405071</v>
      </c>
      <c r="E840" s="12" t="s">
        <v>1551</v>
      </c>
      <c r="F840" s="12" t="s">
        <v>17</v>
      </c>
      <c r="G840" s="12" t="s">
        <v>18</v>
      </c>
      <c r="H840" s="12" t="s">
        <v>3703</v>
      </c>
      <c r="I840" s="13" t="s">
        <v>1006</v>
      </c>
      <c r="J840" s="12" t="s">
        <v>45</v>
      </c>
      <c r="K840" s="28" t="s">
        <v>46</v>
      </c>
      <c r="L840" s="28">
        <v>14</v>
      </c>
      <c r="M840" s="12">
        <v>2</v>
      </c>
      <c r="N840" s="14">
        <v>45678</v>
      </c>
      <c r="O840" s="11">
        <v>45855</v>
      </c>
      <c r="P840" s="6">
        <f t="shared" ca="1" si="40"/>
        <v>45876</v>
      </c>
      <c r="Q840" s="7" t="str">
        <f t="shared" ca="1" si="41"/>
        <v>Menos de um ano</v>
      </c>
      <c r="R840" s="9">
        <f ca="1">IFERROR(_xlfn.DAYS(Tabela27271516583029313531213[[#This Row],[DIA HOJE]],Tabela27271516583029313531213[[#This Row],[Data Última Compra]]),"0")</f>
        <v>21</v>
      </c>
      <c r="S840" s="8" t="str">
        <f>IF(OR(J840="-",J840=0),"NUNCA COMPROU",
IF(AND(J840&gt;=1,J840&lt;=30),"&lt;=30 DIAS",
IF(AND(J840&gt;=1,J840&lt;=45),"45 DIAS",
IF(AND(J840&gt;=1,J840&lt;=60),"60 DIAS",
IF(AND(J840&gt;=1,J840&lt;=90),"90 DIAS",
"ACIMA DE 90 DIAS")))))</f>
        <v>ACIMA DE 90 DIAS</v>
      </c>
      <c r="T840" s="9" t="str">
        <f>UPPER(TEXT(Tabela27271516583029313531213[[#This Row],[Data de Cadastro]],"MMMM"))</f>
        <v>JANEIRO</v>
      </c>
      <c r="U840" s="9" t="str">
        <f>UPPER(TEXT(Tabela27271516583029313531213[[#This Row],[Data de Cadastro]],"AAAA"))</f>
        <v>2025</v>
      </c>
      <c r="V840" s="9" t="str">
        <f>UPPER(TEXT(Tabela27271516583029313531213[[#This Row],[Data Última Compra]],"MMM/AAA"))</f>
        <v>JUL/2025</v>
      </c>
    </row>
    <row r="841" spans="1:22" x14ac:dyDescent="0.25">
      <c r="A841" s="3" t="str">
        <f t="shared" si="39"/>
        <v>&gt;=3</v>
      </c>
      <c r="B841" s="3" t="s">
        <v>3972</v>
      </c>
      <c r="C841" s="12" t="s">
        <v>2857</v>
      </c>
      <c r="D841" s="12">
        <v>1405093</v>
      </c>
      <c r="E841" s="12" t="s">
        <v>1552</v>
      </c>
      <c r="F841" s="12" t="s">
        <v>17</v>
      </c>
      <c r="G841" s="12" t="s">
        <v>18</v>
      </c>
      <c r="H841" s="12" t="s">
        <v>3704</v>
      </c>
      <c r="I841" s="13" t="s">
        <v>439</v>
      </c>
      <c r="J841" s="12" t="s">
        <v>45</v>
      </c>
      <c r="K841" s="28" t="s">
        <v>46</v>
      </c>
      <c r="L841" s="28">
        <v>37</v>
      </c>
      <c r="M841" s="12">
        <v>5</v>
      </c>
      <c r="N841" s="14">
        <v>45678</v>
      </c>
      <c r="O841" s="11">
        <v>45832</v>
      </c>
      <c r="P841" s="6">
        <f t="shared" ca="1" si="40"/>
        <v>45876</v>
      </c>
      <c r="Q841" s="7" t="str">
        <f t="shared" ca="1" si="41"/>
        <v>Menos de um ano</v>
      </c>
      <c r="R841" s="9">
        <f ca="1">IFERROR(_xlfn.DAYS(Tabela27271516583029313531213[[#This Row],[DIA HOJE]],Tabela27271516583029313531213[[#This Row],[Data Última Compra]]),"0")</f>
        <v>44</v>
      </c>
      <c r="S841" s="8" t="str">
        <f>IF(OR(J841="-",J841=0),"NUNCA COMPROU",
IF(AND(J841&gt;=1,J841&lt;=30),"&lt;=30 DIAS",
IF(AND(J841&gt;=1,J841&lt;=45),"45 DIAS",
IF(AND(J841&gt;=1,J841&lt;=60),"60 DIAS",
IF(AND(J841&gt;=1,J841&lt;=90),"90 DIAS",
"ACIMA DE 90 DIAS")))))</f>
        <v>ACIMA DE 90 DIAS</v>
      </c>
      <c r="T841" s="9" t="str">
        <f>UPPER(TEXT(Tabela27271516583029313531213[[#This Row],[Data de Cadastro]],"MMMM"))</f>
        <v>JANEIRO</v>
      </c>
      <c r="U841" s="9" t="str">
        <f>UPPER(TEXT(Tabela27271516583029313531213[[#This Row],[Data de Cadastro]],"AAAA"))</f>
        <v>2025</v>
      </c>
      <c r="V841" s="9" t="str">
        <f>UPPER(TEXT(Tabela27271516583029313531213[[#This Row],[Data Última Compra]],"MMM/AAA"))</f>
        <v>JUN/2025</v>
      </c>
    </row>
    <row r="842" spans="1:22" x14ac:dyDescent="0.25">
      <c r="A842" s="3">
        <f t="shared" si="39"/>
        <v>1</v>
      </c>
      <c r="B842" s="3" t="s">
        <v>3972</v>
      </c>
      <c r="C842" s="12" t="s">
        <v>2853</v>
      </c>
      <c r="D842" s="12">
        <v>1405763</v>
      </c>
      <c r="E842" s="12" t="s">
        <v>1553</v>
      </c>
      <c r="F842" s="12" t="s">
        <v>17</v>
      </c>
      <c r="G842" s="12" t="s">
        <v>18</v>
      </c>
      <c r="H842" s="12" t="s">
        <v>3705</v>
      </c>
      <c r="I842" s="13" t="s">
        <v>1554</v>
      </c>
      <c r="J842" s="12" t="s">
        <v>36</v>
      </c>
      <c r="K842" s="28" t="s">
        <v>31</v>
      </c>
      <c r="L842" s="28">
        <v>66</v>
      </c>
      <c r="M842" s="12">
        <v>1</v>
      </c>
      <c r="N842" s="14">
        <v>45679</v>
      </c>
      <c r="O842" s="11">
        <v>45803</v>
      </c>
      <c r="P842" s="6">
        <f t="shared" ca="1" si="40"/>
        <v>45876</v>
      </c>
      <c r="Q842" s="7" t="str">
        <f t="shared" ca="1" si="41"/>
        <v>Menos de um ano</v>
      </c>
      <c r="R842" s="9">
        <f ca="1">IFERROR(_xlfn.DAYS(Tabela27271516583029313531213[[#This Row],[DIA HOJE]],Tabela27271516583029313531213[[#This Row],[Data Última Compra]]),"0")</f>
        <v>73</v>
      </c>
      <c r="S842" s="8" t="str">
        <f>IF(OR(J842="-",J842=0),"NUNCA COMPROU",
IF(AND(J842&gt;=1,J842&lt;=30),"&lt;=30 DIAS",
IF(AND(J842&gt;=1,J842&lt;=45),"45 DIAS",
IF(AND(J842&gt;=1,J842&lt;=60),"60 DIAS",
IF(AND(J842&gt;=1,J842&lt;=90),"90 DIAS",
"ACIMA DE 90 DIAS")))))</f>
        <v>ACIMA DE 90 DIAS</v>
      </c>
      <c r="T842" s="9" t="str">
        <f>UPPER(TEXT(Tabela27271516583029313531213[[#This Row],[Data de Cadastro]],"MMMM"))</f>
        <v>JANEIRO</v>
      </c>
      <c r="U842" s="9" t="str">
        <f>UPPER(TEXT(Tabela27271516583029313531213[[#This Row],[Data de Cadastro]],"AAAA"))</f>
        <v>2025</v>
      </c>
      <c r="V842" s="9" t="str">
        <f>UPPER(TEXT(Tabela27271516583029313531213[[#This Row],[Data Última Compra]],"MMM/AAA"))</f>
        <v>MAI/2025</v>
      </c>
    </row>
    <row r="843" spans="1:22" x14ac:dyDescent="0.25">
      <c r="A843" s="3" t="str">
        <f t="shared" si="39"/>
        <v>&gt;=3</v>
      </c>
      <c r="B843" s="3" t="s">
        <v>3972</v>
      </c>
      <c r="C843" s="12" t="s">
        <v>2849</v>
      </c>
      <c r="D843" s="12">
        <v>1406042</v>
      </c>
      <c r="E843" s="12" t="s">
        <v>1555</v>
      </c>
      <c r="F843" s="12" t="s">
        <v>17</v>
      </c>
      <c r="G843" s="12" t="s">
        <v>18</v>
      </c>
      <c r="H843" s="12" t="s">
        <v>3706</v>
      </c>
      <c r="I843" s="13" t="s">
        <v>1556</v>
      </c>
      <c r="J843" s="12" t="s">
        <v>30</v>
      </c>
      <c r="K843" s="28" t="s">
        <v>31</v>
      </c>
      <c r="L843" s="28">
        <v>2</v>
      </c>
      <c r="M843" s="12">
        <v>4</v>
      </c>
      <c r="N843" s="14">
        <v>45679</v>
      </c>
      <c r="O843" s="11">
        <v>45867</v>
      </c>
      <c r="P843" s="6">
        <f t="shared" ca="1" si="40"/>
        <v>45876</v>
      </c>
      <c r="Q843" s="7" t="str">
        <f t="shared" ca="1" si="41"/>
        <v>Menos de um ano</v>
      </c>
      <c r="R843" s="9">
        <f ca="1">IFERROR(_xlfn.DAYS(Tabela27271516583029313531213[[#This Row],[DIA HOJE]],Tabela27271516583029313531213[[#This Row],[Data Última Compra]]),"0")</f>
        <v>9</v>
      </c>
      <c r="S843" s="8" t="str">
        <f>IF(OR(J843="-",J843=0),"NUNCA COMPROU",
IF(AND(J843&gt;=1,J843&lt;=30),"&lt;=30 DIAS",
IF(AND(J843&gt;=1,J843&lt;=45),"45 DIAS",
IF(AND(J843&gt;=1,J843&lt;=60),"60 DIAS",
IF(AND(J843&gt;=1,J843&lt;=90),"90 DIAS",
"ACIMA DE 90 DIAS")))))</f>
        <v>ACIMA DE 90 DIAS</v>
      </c>
      <c r="T843" s="9" t="str">
        <f>UPPER(TEXT(Tabela27271516583029313531213[[#This Row],[Data de Cadastro]],"MMMM"))</f>
        <v>JANEIRO</v>
      </c>
      <c r="U843" s="9" t="str">
        <f>UPPER(TEXT(Tabela27271516583029313531213[[#This Row],[Data de Cadastro]],"AAAA"))</f>
        <v>2025</v>
      </c>
      <c r="V843" s="9" t="str">
        <f>UPPER(TEXT(Tabela27271516583029313531213[[#This Row],[Data Última Compra]],"MMM/AAA"))</f>
        <v>JUL/2025</v>
      </c>
    </row>
    <row r="844" spans="1:22" x14ac:dyDescent="0.25">
      <c r="A844" s="3" t="str">
        <f t="shared" si="39"/>
        <v>&gt;=3</v>
      </c>
      <c r="B844" s="3" t="s">
        <v>3972</v>
      </c>
      <c r="C844" s="12" t="s">
        <v>2857</v>
      </c>
      <c r="D844" s="12">
        <v>1406082</v>
      </c>
      <c r="E844" s="12" t="s">
        <v>1557</v>
      </c>
      <c r="F844" s="12" t="s">
        <v>17</v>
      </c>
      <c r="G844" s="12" t="s">
        <v>18</v>
      </c>
      <c r="H844" s="12" t="s">
        <v>3707</v>
      </c>
      <c r="I844" s="13" t="s">
        <v>1558</v>
      </c>
      <c r="J844" s="12" t="s">
        <v>314</v>
      </c>
      <c r="K844" s="28" t="s">
        <v>31</v>
      </c>
      <c r="L844" s="28">
        <v>35</v>
      </c>
      <c r="M844" s="12">
        <v>3</v>
      </c>
      <c r="N844" s="14">
        <v>45679</v>
      </c>
      <c r="O844" s="11">
        <v>45834</v>
      </c>
      <c r="P844" s="6">
        <f t="shared" ca="1" si="40"/>
        <v>45876</v>
      </c>
      <c r="Q844" s="7" t="str">
        <f t="shared" ca="1" si="41"/>
        <v>Menos de um ano</v>
      </c>
      <c r="R844" s="9">
        <f ca="1">IFERROR(_xlfn.DAYS(Tabela27271516583029313531213[[#This Row],[DIA HOJE]],Tabela27271516583029313531213[[#This Row],[Data Última Compra]]),"0")</f>
        <v>42</v>
      </c>
      <c r="S844" s="8" t="str">
        <f>IF(OR(J844="-",J844=0),"NUNCA COMPROU",
IF(AND(J844&gt;=1,J844&lt;=30),"&lt;=30 DIAS",
IF(AND(J844&gt;=1,J844&lt;=45),"45 DIAS",
IF(AND(J844&gt;=1,J844&lt;=60),"60 DIAS",
IF(AND(J844&gt;=1,J844&lt;=90),"90 DIAS",
"ACIMA DE 90 DIAS")))))</f>
        <v>ACIMA DE 90 DIAS</v>
      </c>
      <c r="T844" s="9" t="str">
        <f>UPPER(TEXT(Tabela27271516583029313531213[[#This Row],[Data de Cadastro]],"MMMM"))</f>
        <v>JANEIRO</v>
      </c>
      <c r="U844" s="9" t="str">
        <f>UPPER(TEXT(Tabela27271516583029313531213[[#This Row],[Data de Cadastro]],"AAAA"))</f>
        <v>2025</v>
      </c>
      <c r="V844" s="9" t="str">
        <f>UPPER(TEXT(Tabela27271516583029313531213[[#This Row],[Data Última Compra]],"MMM/AAA"))</f>
        <v>JUN/2025</v>
      </c>
    </row>
    <row r="845" spans="1:22" x14ac:dyDescent="0.25">
      <c r="A845" s="3">
        <f t="shared" si="39"/>
        <v>0</v>
      </c>
      <c r="B845" s="3" t="s">
        <v>3972</v>
      </c>
      <c r="C845" s="12" t="s">
        <v>2847</v>
      </c>
      <c r="D845" s="12">
        <v>1406083</v>
      </c>
      <c r="E845" s="12" t="s">
        <v>1559</v>
      </c>
      <c r="F845" s="12" t="s">
        <v>17</v>
      </c>
      <c r="G845" s="12" t="s">
        <v>18</v>
      </c>
      <c r="H845" s="12" t="s">
        <v>3708</v>
      </c>
      <c r="I845" s="13" t="s">
        <v>1560</v>
      </c>
      <c r="J845" s="12" t="s">
        <v>76</v>
      </c>
      <c r="K845" s="28" t="s">
        <v>77</v>
      </c>
      <c r="L845" s="28">
        <v>188</v>
      </c>
      <c r="M845" s="12">
        <v>0</v>
      </c>
      <c r="N845" s="14">
        <v>45679</v>
      </c>
      <c r="O845" s="11">
        <v>45681</v>
      </c>
      <c r="P845" s="6">
        <f t="shared" ca="1" si="40"/>
        <v>45876</v>
      </c>
      <c r="Q845" s="7" t="str">
        <f t="shared" ca="1" si="41"/>
        <v>Menos de um ano</v>
      </c>
      <c r="R845" s="9">
        <f ca="1">IFERROR(_xlfn.DAYS(Tabela27271516583029313531213[[#This Row],[DIA HOJE]],Tabela27271516583029313531213[[#This Row],[Data Última Compra]]),"0")</f>
        <v>195</v>
      </c>
      <c r="S845" s="8" t="str">
        <f>IF(OR(J845="-",J845=0),"NUNCA COMPROU",
IF(AND(J845&gt;=1,J845&lt;=30),"&lt;=30 DIAS",
IF(AND(J845&gt;=1,J845&lt;=45),"45 DIAS",
IF(AND(J845&gt;=1,J845&lt;=60),"60 DIAS",
IF(AND(J845&gt;=1,J845&lt;=90),"90 DIAS",
"ACIMA DE 90 DIAS")))))</f>
        <v>ACIMA DE 90 DIAS</v>
      </c>
      <c r="T845" s="9" t="str">
        <f>UPPER(TEXT(Tabela27271516583029313531213[[#This Row],[Data de Cadastro]],"MMMM"))</f>
        <v>JANEIRO</v>
      </c>
      <c r="U845" s="9" t="str">
        <f>UPPER(TEXT(Tabela27271516583029313531213[[#This Row],[Data de Cadastro]],"AAAA"))</f>
        <v>2025</v>
      </c>
      <c r="V845" s="9" t="str">
        <f>UPPER(TEXT(Tabela27271516583029313531213[[#This Row],[Data Última Compra]],"MMM/AAA"))</f>
        <v>JAN/2025</v>
      </c>
    </row>
    <row r="846" spans="1:22" x14ac:dyDescent="0.25">
      <c r="A846" s="3">
        <f t="shared" si="39"/>
        <v>1</v>
      </c>
      <c r="B846" s="3" t="s">
        <v>3972</v>
      </c>
      <c r="C846" s="12" t="s">
        <v>2853</v>
      </c>
      <c r="D846" s="12">
        <v>1407053</v>
      </c>
      <c r="E846" s="12" t="s">
        <v>1561</v>
      </c>
      <c r="F846" s="12" t="s">
        <v>17</v>
      </c>
      <c r="G846" s="12" t="s">
        <v>18</v>
      </c>
      <c r="H846" s="12" t="s">
        <v>3709</v>
      </c>
      <c r="I846" s="13" t="s">
        <v>1562</v>
      </c>
      <c r="J846" s="12" t="s">
        <v>593</v>
      </c>
      <c r="K846" s="28" t="s">
        <v>31</v>
      </c>
      <c r="L846" s="28">
        <v>62</v>
      </c>
      <c r="M846" s="12">
        <v>1</v>
      </c>
      <c r="N846" s="14">
        <v>45680</v>
      </c>
      <c r="O846" s="11">
        <v>45807</v>
      </c>
      <c r="P846" s="6">
        <f t="shared" ca="1" si="40"/>
        <v>45876</v>
      </c>
      <c r="Q846" s="7" t="str">
        <f t="shared" ca="1" si="41"/>
        <v>Menos de um ano</v>
      </c>
      <c r="R846" s="9">
        <f ca="1">IFERROR(_xlfn.DAYS(Tabela27271516583029313531213[[#This Row],[DIA HOJE]],Tabela27271516583029313531213[[#This Row],[Data Última Compra]]),"0")</f>
        <v>69</v>
      </c>
      <c r="S846" s="8" t="str">
        <f>IF(OR(J846="-",J846=0),"NUNCA COMPROU",
IF(AND(J846&gt;=1,J846&lt;=30),"&lt;=30 DIAS",
IF(AND(J846&gt;=1,J846&lt;=45),"45 DIAS",
IF(AND(J846&gt;=1,J846&lt;=60),"60 DIAS",
IF(AND(J846&gt;=1,J846&lt;=90),"90 DIAS",
"ACIMA DE 90 DIAS")))))</f>
        <v>ACIMA DE 90 DIAS</v>
      </c>
      <c r="T846" s="9" t="str">
        <f>UPPER(TEXT(Tabela27271516583029313531213[[#This Row],[Data de Cadastro]],"MMMM"))</f>
        <v>JANEIRO</v>
      </c>
      <c r="U846" s="9" t="str">
        <f>UPPER(TEXT(Tabela27271516583029313531213[[#This Row],[Data de Cadastro]],"AAAA"))</f>
        <v>2025</v>
      </c>
      <c r="V846" s="9" t="str">
        <f>UPPER(TEXT(Tabela27271516583029313531213[[#This Row],[Data Última Compra]],"MMM/AAA"))</f>
        <v>MAI/2025</v>
      </c>
    </row>
    <row r="847" spans="1:22" x14ac:dyDescent="0.25">
      <c r="A847" s="3">
        <f t="shared" si="39"/>
        <v>1</v>
      </c>
      <c r="B847" s="3" t="s">
        <v>3972</v>
      </c>
      <c r="C847" s="12" t="s">
        <v>2853</v>
      </c>
      <c r="D847" s="12">
        <v>1407070</v>
      </c>
      <c r="E847" s="12" t="s">
        <v>1563</v>
      </c>
      <c r="F847" s="12" t="s">
        <v>17</v>
      </c>
      <c r="G847" s="12" t="s">
        <v>18</v>
      </c>
      <c r="H847" s="12" t="s">
        <v>3710</v>
      </c>
      <c r="I847" s="13" t="s">
        <v>1564</v>
      </c>
      <c r="J847" s="12" t="s">
        <v>417</v>
      </c>
      <c r="K847" s="28" t="s">
        <v>46</v>
      </c>
      <c r="L847" s="28">
        <v>63</v>
      </c>
      <c r="M847" s="12">
        <v>1</v>
      </c>
      <c r="N847" s="14">
        <v>45680</v>
      </c>
      <c r="O847" s="11">
        <v>45806</v>
      </c>
      <c r="P847" s="6">
        <f t="shared" ca="1" si="40"/>
        <v>45876</v>
      </c>
      <c r="Q847" s="7" t="str">
        <f t="shared" ca="1" si="41"/>
        <v>Menos de um ano</v>
      </c>
      <c r="R847" s="9">
        <f ca="1">IFERROR(_xlfn.DAYS(Tabela27271516583029313531213[[#This Row],[DIA HOJE]],Tabela27271516583029313531213[[#This Row],[Data Última Compra]]),"0")</f>
        <v>70</v>
      </c>
      <c r="S847" s="8" t="str">
        <f>IF(OR(J847="-",J847=0),"NUNCA COMPROU",
IF(AND(J847&gt;=1,J847&lt;=30),"&lt;=30 DIAS",
IF(AND(J847&gt;=1,J847&lt;=45),"45 DIAS",
IF(AND(J847&gt;=1,J847&lt;=60),"60 DIAS",
IF(AND(J847&gt;=1,J847&lt;=90),"90 DIAS",
"ACIMA DE 90 DIAS")))))</f>
        <v>ACIMA DE 90 DIAS</v>
      </c>
      <c r="T847" s="9" t="str">
        <f>UPPER(TEXT(Tabela27271516583029313531213[[#This Row],[Data de Cadastro]],"MMMM"))</f>
        <v>JANEIRO</v>
      </c>
      <c r="U847" s="9" t="str">
        <f>UPPER(TEXT(Tabela27271516583029313531213[[#This Row],[Data de Cadastro]],"AAAA"))</f>
        <v>2025</v>
      </c>
      <c r="V847" s="9" t="str">
        <f>UPPER(TEXT(Tabela27271516583029313531213[[#This Row],[Data Última Compra]],"MMM/AAA"))</f>
        <v>MAI/2025</v>
      </c>
    </row>
    <row r="848" spans="1:22" x14ac:dyDescent="0.25">
      <c r="A848" s="3">
        <f t="shared" si="39"/>
        <v>0</v>
      </c>
      <c r="B848" s="3" t="s">
        <v>3972</v>
      </c>
      <c r="C848" s="12" t="s">
        <v>2847</v>
      </c>
      <c r="D848" s="12">
        <v>1408077</v>
      </c>
      <c r="E848" s="12" t="s">
        <v>1565</v>
      </c>
      <c r="F848" s="12" t="s">
        <v>17</v>
      </c>
      <c r="G848" s="12" t="s">
        <v>18</v>
      </c>
      <c r="H848" s="12" t="s">
        <v>3711</v>
      </c>
      <c r="I848" s="13" t="s">
        <v>1229</v>
      </c>
      <c r="J848" s="12" t="s">
        <v>314</v>
      </c>
      <c r="K848" s="28" t="s">
        <v>73</v>
      </c>
      <c r="L848" s="28">
        <v>185</v>
      </c>
      <c r="M848" s="12">
        <v>0</v>
      </c>
      <c r="N848" s="14">
        <v>45681</v>
      </c>
      <c r="O848" s="11">
        <v>45684</v>
      </c>
      <c r="P848" s="6">
        <f t="shared" ca="1" si="40"/>
        <v>45876</v>
      </c>
      <c r="Q848" s="7" t="str">
        <f t="shared" ca="1" si="41"/>
        <v>Menos de um ano</v>
      </c>
      <c r="R848" s="9">
        <f ca="1">IFERROR(_xlfn.DAYS(Tabela27271516583029313531213[[#This Row],[DIA HOJE]],Tabela27271516583029313531213[[#This Row],[Data Última Compra]]),"0")</f>
        <v>192</v>
      </c>
      <c r="S848" s="8" t="str">
        <f>IF(OR(J848="-",J848=0),"NUNCA COMPROU",
IF(AND(J848&gt;=1,J848&lt;=30),"&lt;=30 DIAS",
IF(AND(J848&gt;=1,J848&lt;=45),"45 DIAS",
IF(AND(J848&gt;=1,J848&lt;=60),"60 DIAS",
IF(AND(J848&gt;=1,J848&lt;=90),"90 DIAS",
"ACIMA DE 90 DIAS")))))</f>
        <v>ACIMA DE 90 DIAS</v>
      </c>
      <c r="T848" s="9" t="str">
        <f>UPPER(TEXT(Tabela27271516583029313531213[[#This Row],[Data de Cadastro]],"MMMM"))</f>
        <v>JANEIRO</v>
      </c>
      <c r="U848" s="9" t="str">
        <f>UPPER(TEXT(Tabela27271516583029313531213[[#This Row],[Data de Cadastro]],"AAAA"))</f>
        <v>2025</v>
      </c>
      <c r="V848" s="9" t="str">
        <f>UPPER(TEXT(Tabela27271516583029313531213[[#This Row],[Data Última Compra]],"MMM/AAA"))</f>
        <v>JAN/2025</v>
      </c>
    </row>
    <row r="849" spans="1:22" x14ac:dyDescent="0.25">
      <c r="A849" s="3">
        <f t="shared" si="39"/>
        <v>1</v>
      </c>
      <c r="B849" s="3" t="s">
        <v>3972</v>
      </c>
      <c r="C849" s="12" t="s">
        <v>2857</v>
      </c>
      <c r="D849" s="12">
        <v>1408094</v>
      </c>
      <c r="E849" s="12" t="s">
        <v>1566</v>
      </c>
      <c r="F849" s="12" t="s">
        <v>17</v>
      </c>
      <c r="G849" s="12" t="s">
        <v>18</v>
      </c>
      <c r="H849" s="12" t="s">
        <v>3712</v>
      </c>
      <c r="I849" s="13" t="s">
        <v>1567</v>
      </c>
      <c r="J849" s="12" t="s">
        <v>76</v>
      </c>
      <c r="K849" s="28" t="s">
        <v>77</v>
      </c>
      <c r="L849" s="28">
        <v>56</v>
      </c>
      <c r="M849" s="12">
        <v>1</v>
      </c>
      <c r="N849" s="14">
        <v>45681</v>
      </c>
      <c r="O849" s="11">
        <v>45813</v>
      </c>
      <c r="P849" s="6">
        <f t="shared" ca="1" si="40"/>
        <v>45876</v>
      </c>
      <c r="Q849" s="7" t="str">
        <f t="shared" ca="1" si="41"/>
        <v>Menos de um ano</v>
      </c>
      <c r="R849" s="9">
        <f ca="1">IFERROR(_xlfn.DAYS(Tabela27271516583029313531213[[#This Row],[DIA HOJE]],Tabela27271516583029313531213[[#This Row],[Data Última Compra]]),"0")</f>
        <v>63</v>
      </c>
      <c r="S849" s="8" t="str">
        <f>IF(OR(J849="-",J849=0),"NUNCA COMPROU",
IF(AND(J849&gt;=1,J849&lt;=30),"&lt;=30 DIAS",
IF(AND(J849&gt;=1,J849&lt;=45),"45 DIAS",
IF(AND(J849&gt;=1,J849&lt;=60),"60 DIAS",
IF(AND(J849&gt;=1,J849&lt;=90),"90 DIAS",
"ACIMA DE 90 DIAS")))))</f>
        <v>ACIMA DE 90 DIAS</v>
      </c>
      <c r="T849" s="9" t="str">
        <f>UPPER(TEXT(Tabela27271516583029313531213[[#This Row],[Data de Cadastro]],"MMMM"))</f>
        <v>JANEIRO</v>
      </c>
      <c r="U849" s="9" t="str">
        <f>UPPER(TEXT(Tabela27271516583029313531213[[#This Row],[Data de Cadastro]],"AAAA"))</f>
        <v>2025</v>
      </c>
      <c r="V849" s="9" t="str">
        <f>UPPER(TEXT(Tabela27271516583029313531213[[#This Row],[Data Última Compra]],"MMM/AAA"))</f>
        <v>JUN/2025</v>
      </c>
    </row>
    <row r="850" spans="1:22" x14ac:dyDescent="0.25">
      <c r="A850" s="3">
        <f t="shared" si="39"/>
        <v>0</v>
      </c>
      <c r="B850" s="3" t="s">
        <v>3972</v>
      </c>
      <c r="C850" s="12" t="s">
        <v>2847</v>
      </c>
      <c r="D850" s="12">
        <v>1411703</v>
      </c>
      <c r="E850" s="12" t="s">
        <v>1568</v>
      </c>
      <c r="F850" s="12" t="s">
        <v>17</v>
      </c>
      <c r="G850" s="12" t="s">
        <v>18</v>
      </c>
      <c r="H850" s="12" t="s">
        <v>3713</v>
      </c>
      <c r="I850" s="13" t="s">
        <v>99</v>
      </c>
      <c r="J850" s="12" t="s">
        <v>30</v>
      </c>
      <c r="K850" s="28" t="s">
        <v>21</v>
      </c>
      <c r="L850" s="28">
        <v>105</v>
      </c>
      <c r="M850" s="12">
        <v>0</v>
      </c>
      <c r="N850" s="14">
        <v>45684</v>
      </c>
      <c r="O850" s="11">
        <v>45764</v>
      </c>
      <c r="P850" s="6">
        <f t="shared" ca="1" si="40"/>
        <v>45876</v>
      </c>
      <c r="Q850" s="7" t="str">
        <f t="shared" ca="1" si="41"/>
        <v>Menos de um ano</v>
      </c>
      <c r="R850" s="9">
        <f ca="1">IFERROR(_xlfn.DAYS(Tabela27271516583029313531213[[#This Row],[DIA HOJE]],Tabela27271516583029313531213[[#This Row],[Data Última Compra]]),"0")</f>
        <v>112</v>
      </c>
      <c r="S850" s="8" t="str">
        <f>IF(OR(J850="-",J850=0),"NUNCA COMPROU",
IF(AND(J850&gt;=1,J850&lt;=30),"&lt;=30 DIAS",
IF(AND(J850&gt;=1,J850&lt;=45),"45 DIAS",
IF(AND(J850&gt;=1,J850&lt;=60),"60 DIAS",
IF(AND(J850&gt;=1,J850&lt;=90),"90 DIAS",
"ACIMA DE 90 DIAS")))))</f>
        <v>ACIMA DE 90 DIAS</v>
      </c>
      <c r="T850" s="9" t="str">
        <f>UPPER(TEXT(Tabela27271516583029313531213[[#This Row],[Data de Cadastro]],"MMMM"))</f>
        <v>JANEIRO</v>
      </c>
      <c r="U850" s="9" t="str">
        <f>UPPER(TEXT(Tabela27271516583029313531213[[#This Row],[Data de Cadastro]],"AAAA"))</f>
        <v>2025</v>
      </c>
      <c r="V850" s="9" t="str">
        <f>UPPER(TEXT(Tabela27271516583029313531213[[#This Row],[Data Última Compra]],"MMM/AAA"))</f>
        <v>ABR/2025</v>
      </c>
    </row>
    <row r="851" spans="1:22" x14ac:dyDescent="0.25">
      <c r="A851" s="3" t="str">
        <f t="shared" si="39"/>
        <v>&gt;=3</v>
      </c>
      <c r="B851" s="3" t="s">
        <v>3972</v>
      </c>
      <c r="C851" s="12" t="s">
        <v>2849</v>
      </c>
      <c r="D851" s="12">
        <v>1411717</v>
      </c>
      <c r="E851" s="12" t="s">
        <v>1569</v>
      </c>
      <c r="F851" s="12" t="s">
        <v>17</v>
      </c>
      <c r="G851" s="12" t="s">
        <v>18</v>
      </c>
      <c r="H851" s="12" t="s">
        <v>3714</v>
      </c>
      <c r="I851" s="13" t="s">
        <v>1570</v>
      </c>
      <c r="J851" s="12" t="s">
        <v>36</v>
      </c>
      <c r="K851" s="28" t="s">
        <v>31</v>
      </c>
      <c r="L851" s="28">
        <v>13</v>
      </c>
      <c r="M851" s="12">
        <v>5</v>
      </c>
      <c r="N851" s="14">
        <v>45684</v>
      </c>
      <c r="O851" s="11">
        <v>45856</v>
      </c>
      <c r="P851" s="6">
        <f t="shared" ca="1" si="40"/>
        <v>45876</v>
      </c>
      <c r="Q851" s="7" t="str">
        <f t="shared" ca="1" si="41"/>
        <v>Menos de um ano</v>
      </c>
      <c r="R851" s="9">
        <f ca="1">IFERROR(_xlfn.DAYS(Tabela27271516583029313531213[[#This Row],[DIA HOJE]],Tabela27271516583029313531213[[#This Row],[Data Última Compra]]),"0")</f>
        <v>20</v>
      </c>
      <c r="S851" s="8" t="str">
        <f>IF(OR(J851="-",J851=0),"NUNCA COMPROU",
IF(AND(J851&gt;=1,J851&lt;=30),"&lt;=30 DIAS",
IF(AND(J851&gt;=1,J851&lt;=45),"45 DIAS",
IF(AND(J851&gt;=1,J851&lt;=60),"60 DIAS",
IF(AND(J851&gt;=1,J851&lt;=90),"90 DIAS",
"ACIMA DE 90 DIAS")))))</f>
        <v>ACIMA DE 90 DIAS</v>
      </c>
      <c r="T851" s="9" t="str">
        <f>UPPER(TEXT(Tabela27271516583029313531213[[#This Row],[Data de Cadastro]],"MMMM"))</f>
        <v>JANEIRO</v>
      </c>
      <c r="U851" s="9" t="str">
        <f>UPPER(TEXT(Tabela27271516583029313531213[[#This Row],[Data de Cadastro]],"AAAA"))</f>
        <v>2025</v>
      </c>
      <c r="V851" s="9" t="str">
        <f>UPPER(TEXT(Tabela27271516583029313531213[[#This Row],[Data Última Compra]],"MMM/AAA"))</f>
        <v>JUL/2025</v>
      </c>
    </row>
    <row r="852" spans="1:22" x14ac:dyDescent="0.25">
      <c r="A852" s="3">
        <f t="shared" si="39"/>
        <v>0</v>
      </c>
      <c r="B852" s="3" t="s">
        <v>3972</v>
      </c>
      <c r="C852" s="12" t="s">
        <v>2847</v>
      </c>
      <c r="D852" s="12">
        <v>1411727</v>
      </c>
      <c r="E852" s="12" t="s">
        <v>1571</v>
      </c>
      <c r="F852" s="12" t="s">
        <v>17</v>
      </c>
      <c r="G852" s="12" t="s">
        <v>18</v>
      </c>
      <c r="H852" s="12" t="s">
        <v>3715</v>
      </c>
      <c r="I852" s="13" t="s">
        <v>1572</v>
      </c>
      <c r="J852" s="12" t="s">
        <v>24</v>
      </c>
      <c r="K852" s="28" t="s">
        <v>25</v>
      </c>
      <c r="L852" s="28">
        <v>147</v>
      </c>
      <c r="M852" s="12">
        <v>0</v>
      </c>
      <c r="N852" s="14">
        <v>45684</v>
      </c>
      <c r="O852" s="11">
        <v>45722</v>
      </c>
      <c r="P852" s="6">
        <f t="shared" ca="1" si="40"/>
        <v>45876</v>
      </c>
      <c r="Q852" s="7" t="str">
        <f t="shared" ca="1" si="41"/>
        <v>Menos de um ano</v>
      </c>
      <c r="R852" s="9">
        <f ca="1">IFERROR(_xlfn.DAYS(Tabela27271516583029313531213[[#This Row],[DIA HOJE]],Tabela27271516583029313531213[[#This Row],[Data Última Compra]]),"0")</f>
        <v>154</v>
      </c>
      <c r="S852" s="8" t="str">
        <f>IF(OR(J852="-",J852=0),"NUNCA COMPROU",
IF(AND(J852&gt;=1,J852&lt;=30),"&lt;=30 DIAS",
IF(AND(J852&gt;=1,J852&lt;=45),"45 DIAS",
IF(AND(J852&gt;=1,J852&lt;=60),"60 DIAS",
IF(AND(J852&gt;=1,J852&lt;=90),"90 DIAS",
"ACIMA DE 90 DIAS")))))</f>
        <v>ACIMA DE 90 DIAS</v>
      </c>
      <c r="T852" s="9" t="str">
        <f>UPPER(TEXT(Tabela27271516583029313531213[[#This Row],[Data de Cadastro]],"MMMM"))</f>
        <v>JANEIRO</v>
      </c>
      <c r="U852" s="9" t="str">
        <f>UPPER(TEXT(Tabela27271516583029313531213[[#This Row],[Data de Cadastro]],"AAAA"))</f>
        <v>2025</v>
      </c>
      <c r="V852" s="9" t="str">
        <f>UPPER(TEXT(Tabela27271516583029313531213[[#This Row],[Data Última Compra]],"MMM/AAA"))</f>
        <v>MAR/2025</v>
      </c>
    </row>
    <row r="853" spans="1:22" x14ac:dyDescent="0.25">
      <c r="A853" s="3">
        <f t="shared" si="39"/>
        <v>0</v>
      </c>
      <c r="B853" s="3" t="s">
        <v>3972</v>
      </c>
      <c r="C853" s="12" t="s">
        <v>2847</v>
      </c>
      <c r="D853" s="12">
        <v>1412557</v>
      </c>
      <c r="E853" s="12" t="s">
        <v>1573</v>
      </c>
      <c r="F853" s="12" t="s">
        <v>17</v>
      </c>
      <c r="G853" s="12" t="s">
        <v>18</v>
      </c>
      <c r="H853" s="12" t="s">
        <v>3716</v>
      </c>
      <c r="I853" s="13" t="s">
        <v>1574</v>
      </c>
      <c r="J853" s="12" t="s">
        <v>40</v>
      </c>
      <c r="K853" s="28" t="s">
        <v>73</v>
      </c>
      <c r="L853" s="28">
        <v>146</v>
      </c>
      <c r="M853" s="12">
        <v>0</v>
      </c>
      <c r="N853" s="14">
        <v>45685</v>
      </c>
      <c r="O853" s="11">
        <v>45723</v>
      </c>
      <c r="P853" s="6">
        <f t="shared" ca="1" si="40"/>
        <v>45876</v>
      </c>
      <c r="Q853" s="7" t="str">
        <f t="shared" ca="1" si="41"/>
        <v>Menos de um ano</v>
      </c>
      <c r="R853" s="9">
        <f ca="1">IFERROR(_xlfn.DAYS(Tabela27271516583029313531213[[#This Row],[DIA HOJE]],Tabela27271516583029313531213[[#This Row],[Data Última Compra]]),"0")</f>
        <v>153</v>
      </c>
      <c r="S853" s="8" t="str">
        <f>IF(OR(J853="-",J853=0),"NUNCA COMPROU",
IF(AND(J853&gt;=1,J853&lt;=30),"&lt;=30 DIAS",
IF(AND(J853&gt;=1,J853&lt;=45),"45 DIAS",
IF(AND(J853&gt;=1,J853&lt;=60),"60 DIAS",
IF(AND(J853&gt;=1,J853&lt;=90),"90 DIAS",
"ACIMA DE 90 DIAS")))))</f>
        <v>ACIMA DE 90 DIAS</v>
      </c>
      <c r="T853" s="9" t="str">
        <f>UPPER(TEXT(Tabela27271516583029313531213[[#This Row],[Data de Cadastro]],"MMMM"))</f>
        <v>JANEIRO</v>
      </c>
      <c r="U853" s="9" t="str">
        <f>UPPER(TEXT(Tabela27271516583029313531213[[#This Row],[Data de Cadastro]],"AAAA"))</f>
        <v>2025</v>
      </c>
      <c r="V853" s="9" t="str">
        <f>UPPER(TEXT(Tabela27271516583029313531213[[#This Row],[Data Última Compra]],"MMM/AAA"))</f>
        <v>MAR/2025</v>
      </c>
    </row>
    <row r="854" spans="1:22" x14ac:dyDescent="0.25">
      <c r="A854" s="3" t="str">
        <f t="shared" si="39"/>
        <v>&gt;=3</v>
      </c>
      <c r="B854" s="3" t="s">
        <v>3972</v>
      </c>
      <c r="C854" s="12" t="s">
        <v>2849</v>
      </c>
      <c r="D854" s="12">
        <v>1412604</v>
      </c>
      <c r="E854" s="12" t="s">
        <v>1575</v>
      </c>
      <c r="F854" s="12" t="s">
        <v>17</v>
      </c>
      <c r="G854" s="12" t="s">
        <v>18</v>
      </c>
      <c r="H854" s="12" t="s">
        <v>3717</v>
      </c>
      <c r="I854" s="13" t="s">
        <v>1576</v>
      </c>
      <c r="J854" s="12" t="s">
        <v>40</v>
      </c>
      <c r="K854" s="28" t="s">
        <v>59</v>
      </c>
      <c r="L854" s="28">
        <v>23</v>
      </c>
      <c r="M854" s="12">
        <v>3</v>
      </c>
      <c r="N854" s="14">
        <v>45685</v>
      </c>
      <c r="O854" s="11">
        <v>45846</v>
      </c>
      <c r="P854" s="6">
        <f t="shared" ca="1" si="40"/>
        <v>45876</v>
      </c>
      <c r="Q854" s="7" t="str">
        <f t="shared" ca="1" si="41"/>
        <v>Menos de um ano</v>
      </c>
      <c r="R854" s="9">
        <f ca="1">IFERROR(_xlfn.DAYS(Tabela27271516583029313531213[[#This Row],[DIA HOJE]],Tabela27271516583029313531213[[#This Row],[Data Última Compra]]),"0")</f>
        <v>30</v>
      </c>
      <c r="S854" s="8" t="str">
        <f>IF(OR(J854="-",J854=0),"NUNCA COMPROU",
IF(AND(J854&gt;=1,J854&lt;=30),"&lt;=30 DIAS",
IF(AND(J854&gt;=1,J854&lt;=45),"45 DIAS",
IF(AND(J854&gt;=1,J854&lt;=60),"60 DIAS",
IF(AND(J854&gt;=1,J854&lt;=90),"90 DIAS",
"ACIMA DE 90 DIAS")))))</f>
        <v>ACIMA DE 90 DIAS</v>
      </c>
      <c r="T854" s="9" t="str">
        <f>UPPER(TEXT(Tabela27271516583029313531213[[#This Row],[Data de Cadastro]],"MMMM"))</f>
        <v>JANEIRO</v>
      </c>
      <c r="U854" s="9" t="str">
        <f>UPPER(TEXT(Tabela27271516583029313531213[[#This Row],[Data de Cadastro]],"AAAA"))</f>
        <v>2025</v>
      </c>
      <c r="V854" s="9" t="str">
        <f>UPPER(TEXT(Tabela27271516583029313531213[[#This Row],[Data Última Compra]],"MMM/AAA"))</f>
        <v>JUL/2025</v>
      </c>
    </row>
    <row r="855" spans="1:22" x14ac:dyDescent="0.25">
      <c r="A855" s="3">
        <f t="shared" si="39"/>
        <v>1</v>
      </c>
      <c r="B855" s="3" t="s">
        <v>3972</v>
      </c>
      <c r="C855" s="12" t="s">
        <v>2853</v>
      </c>
      <c r="D855" s="12">
        <v>1412607</v>
      </c>
      <c r="E855" s="12" t="s">
        <v>1577</v>
      </c>
      <c r="F855" s="12" t="s">
        <v>17</v>
      </c>
      <c r="G855" s="12" t="s">
        <v>18</v>
      </c>
      <c r="H855" s="12" t="s">
        <v>3718</v>
      </c>
      <c r="I855" s="13" t="s">
        <v>1578</v>
      </c>
      <c r="J855" s="12" t="s">
        <v>45</v>
      </c>
      <c r="K855" s="28" t="s">
        <v>46</v>
      </c>
      <c r="L855" s="28">
        <v>63</v>
      </c>
      <c r="M855" s="12">
        <v>1</v>
      </c>
      <c r="N855" s="14">
        <v>45685</v>
      </c>
      <c r="O855" s="10">
        <v>45806</v>
      </c>
      <c r="P855" s="6">
        <f t="shared" ca="1" si="40"/>
        <v>45876</v>
      </c>
      <c r="Q855" s="7" t="str">
        <f t="shared" ca="1" si="41"/>
        <v>Menos de um ano</v>
      </c>
      <c r="R855" s="9">
        <f ca="1">IFERROR(_xlfn.DAYS(Tabela27271516583029313531213[[#This Row],[DIA HOJE]],Tabela27271516583029313531213[[#This Row],[Data Última Compra]]),"0")</f>
        <v>70</v>
      </c>
      <c r="S855" s="8" t="str">
        <f>IF(OR(J855="-",J855=0),"NUNCA COMPROU",
IF(AND(J855&gt;=1,J855&lt;=30),"&lt;=30 DIAS",
IF(AND(J855&gt;=1,J855&lt;=45),"45 DIAS",
IF(AND(J855&gt;=1,J855&lt;=60),"60 DIAS",
IF(AND(J855&gt;=1,J855&lt;=90),"90 DIAS",
"ACIMA DE 90 DIAS")))))</f>
        <v>ACIMA DE 90 DIAS</v>
      </c>
      <c r="T855" s="9" t="str">
        <f>UPPER(TEXT(Tabela27271516583029313531213[[#This Row],[Data de Cadastro]],"MMMM"))</f>
        <v>JANEIRO</v>
      </c>
      <c r="U855" s="9" t="str">
        <f>UPPER(TEXT(Tabela27271516583029313531213[[#This Row],[Data de Cadastro]],"AAAA"))</f>
        <v>2025</v>
      </c>
      <c r="V855" s="9" t="str">
        <f>UPPER(TEXT(Tabela27271516583029313531213[[#This Row],[Data Última Compra]],"MMM/AAA"))</f>
        <v>MAI/2025</v>
      </c>
    </row>
    <row r="856" spans="1:22" x14ac:dyDescent="0.25">
      <c r="A856" s="3">
        <f t="shared" si="39"/>
        <v>1</v>
      </c>
      <c r="B856" s="3" t="s">
        <v>3972</v>
      </c>
      <c r="C856" s="12" t="s">
        <v>2849</v>
      </c>
      <c r="D856" s="12">
        <v>1412616</v>
      </c>
      <c r="E856" s="12" t="s">
        <v>1579</v>
      </c>
      <c r="F856" s="12" t="s">
        <v>17</v>
      </c>
      <c r="G856" s="12" t="s">
        <v>18</v>
      </c>
      <c r="H856" s="12" t="s">
        <v>3719</v>
      </c>
      <c r="I856" s="13" t="s">
        <v>459</v>
      </c>
      <c r="J856" s="12" t="s">
        <v>24</v>
      </c>
      <c r="K856" s="28" t="s">
        <v>25</v>
      </c>
      <c r="L856" s="28">
        <v>29</v>
      </c>
      <c r="M856" s="12">
        <v>1</v>
      </c>
      <c r="N856" s="14">
        <v>45685</v>
      </c>
      <c r="O856" s="10">
        <v>45840</v>
      </c>
      <c r="P856" s="6">
        <f t="shared" ca="1" si="40"/>
        <v>45876</v>
      </c>
      <c r="Q856" s="7" t="str">
        <f t="shared" ca="1" si="41"/>
        <v>Menos de um ano</v>
      </c>
      <c r="R856" s="9">
        <f ca="1">IFERROR(_xlfn.DAYS(Tabela27271516583029313531213[[#This Row],[DIA HOJE]],Tabela27271516583029313531213[[#This Row],[Data Última Compra]]),"0")</f>
        <v>36</v>
      </c>
      <c r="S856" s="8" t="str">
        <f>IF(OR(J856="-",J856=0),"NUNCA COMPROU",
IF(AND(J856&gt;=1,J856&lt;=30),"&lt;=30 DIAS",
IF(AND(J856&gt;=1,J856&lt;=45),"45 DIAS",
IF(AND(J856&gt;=1,J856&lt;=60),"60 DIAS",
IF(AND(J856&gt;=1,J856&lt;=90),"90 DIAS",
"ACIMA DE 90 DIAS")))))</f>
        <v>ACIMA DE 90 DIAS</v>
      </c>
      <c r="T856" s="9" t="str">
        <f>UPPER(TEXT(Tabela27271516583029313531213[[#This Row],[Data de Cadastro]],"MMMM"))</f>
        <v>JANEIRO</v>
      </c>
      <c r="U856" s="9" t="str">
        <f>UPPER(TEXT(Tabela27271516583029313531213[[#This Row],[Data de Cadastro]],"AAAA"))</f>
        <v>2025</v>
      </c>
      <c r="V856" s="9" t="str">
        <f>UPPER(TEXT(Tabela27271516583029313531213[[#This Row],[Data Última Compra]],"MMM/AAA"))</f>
        <v>JUL/2025</v>
      </c>
    </row>
    <row r="857" spans="1:22" x14ac:dyDescent="0.25">
      <c r="A857" s="3">
        <f t="shared" si="39"/>
        <v>1</v>
      </c>
      <c r="B857" s="3" t="s">
        <v>3972</v>
      </c>
      <c r="C857" s="12" t="s">
        <v>2849</v>
      </c>
      <c r="D857" s="12">
        <v>1413526</v>
      </c>
      <c r="E857" s="12" t="s">
        <v>1580</v>
      </c>
      <c r="F857" s="12" t="s">
        <v>17</v>
      </c>
      <c r="G857" s="12" t="s">
        <v>18</v>
      </c>
      <c r="H857" s="12" t="s">
        <v>3720</v>
      </c>
      <c r="I857" s="13" t="s">
        <v>1581</v>
      </c>
      <c r="J857" s="12" t="s">
        <v>72</v>
      </c>
      <c r="K857" s="28" t="s">
        <v>73</v>
      </c>
      <c r="L857" s="28">
        <v>8</v>
      </c>
      <c r="M857" s="12">
        <v>1</v>
      </c>
      <c r="N857" s="14">
        <v>45686</v>
      </c>
      <c r="O857" s="11">
        <v>45861</v>
      </c>
      <c r="P857" s="6">
        <f t="shared" ca="1" si="40"/>
        <v>45876</v>
      </c>
      <c r="Q857" s="7" t="str">
        <f t="shared" ca="1" si="41"/>
        <v>Menos de um ano</v>
      </c>
      <c r="R857" s="9">
        <f ca="1">IFERROR(_xlfn.DAYS(Tabela27271516583029313531213[[#This Row],[DIA HOJE]],Tabela27271516583029313531213[[#This Row],[Data Última Compra]]),"0")</f>
        <v>15</v>
      </c>
      <c r="S857" s="8" t="str">
        <f>IF(OR(J857="-",J857=0),"NUNCA COMPROU",
IF(AND(J857&gt;=1,J857&lt;=30),"&lt;=30 DIAS",
IF(AND(J857&gt;=1,J857&lt;=45),"45 DIAS",
IF(AND(J857&gt;=1,J857&lt;=60),"60 DIAS",
IF(AND(J857&gt;=1,J857&lt;=90),"90 DIAS",
"ACIMA DE 90 DIAS")))))</f>
        <v>ACIMA DE 90 DIAS</v>
      </c>
      <c r="T857" s="9" t="str">
        <f>UPPER(TEXT(Tabela27271516583029313531213[[#This Row],[Data de Cadastro]],"MMMM"))</f>
        <v>JANEIRO</v>
      </c>
      <c r="U857" s="9" t="str">
        <f>UPPER(TEXT(Tabela27271516583029313531213[[#This Row],[Data de Cadastro]],"AAAA"))</f>
        <v>2025</v>
      </c>
      <c r="V857" s="9" t="str">
        <f>UPPER(TEXT(Tabela27271516583029313531213[[#This Row],[Data Última Compra]],"MMM/AAA"))</f>
        <v>JUL/2025</v>
      </c>
    </row>
    <row r="858" spans="1:22" x14ac:dyDescent="0.25">
      <c r="A858" s="3">
        <f t="shared" si="39"/>
        <v>0</v>
      </c>
      <c r="B858" s="3" t="s">
        <v>3972</v>
      </c>
      <c r="C858" s="12" t="s">
        <v>2847</v>
      </c>
      <c r="D858" s="12">
        <v>1413549</v>
      </c>
      <c r="E858" s="12" t="s">
        <v>1582</v>
      </c>
      <c r="F858" s="12" t="s">
        <v>17</v>
      </c>
      <c r="G858" s="12" t="s">
        <v>18</v>
      </c>
      <c r="H858" s="12" t="s">
        <v>3721</v>
      </c>
      <c r="I858" s="13" t="s">
        <v>1583</v>
      </c>
      <c r="J858" s="12" t="s">
        <v>339</v>
      </c>
      <c r="K858" s="28" t="s">
        <v>46</v>
      </c>
      <c r="L858" s="28">
        <v>182</v>
      </c>
      <c r="M858" s="12">
        <v>0</v>
      </c>
      <c r="N858" s="14">
        <v>45686</v>
      </c>
      <c r="O858" s="11">
        <v>45687</v>
      </c>
      <c r="P858" s="6">
        <f t="shared" ca="1" si="40"/>
        <v>45876</v>
      </c>
      <c r="Q858" s="7" t="str">
        <f t="shared" ca="1" si="41"/>
        <v>Menos de um ano</v>
      </c>
      <c r="R858" s="9">
        <f ca="1">IFERROR(_xlfn.DAYS(Tabela27271516583029313531213[[#This Row],[DIA HOJE]],Tabela27271516583029313531213[[#This Row],[Data Última Compra]]),"0")</f>
        <v>189</v>
      </c>
      <c r="S858" s="8" t="str">
        <f>IF(OR(J858="-",J858=0),"NUNCA COMPROU",
IF(AND(J858&gt;=1,J858&lt;=30),"&lt;=30 DIAS",
IF(AND(J858&gt;=1,J858&lt;=45),"45 DIAS",
IF(AND(J858&gt;=1,J858&lt;=60),"60 DIAS",
IF(AND(J858&gt;=1,J858&lt;=90),"90 DIAS",
"ACIMA DE 90 DIAS")))))</f>
        <v>ACIMA DE 90 DIAS</v>
      </c>
      <c r="T858" s="9" t="str">
        <f>UPPER(TEXT(Tabela27271516583029313531213[[#This Row],[Data de Cadastro]],"MMMM"))</f>
        <v>JANEIRO</v>
      </c>
      <c r="U858" s="9" t="str">
        <f>UPPER(TEXT(Tabela27271516583029313531213[[#This Row],[Data de Cadastro]],"AAAA"))</f>
        <v>2025</v>
      </c>
      <c r="V858" s="9" t="str">
        <f>UPPER(TEXT(Tabela27271516583029313531213[[#This Row],[Data Última Compra]],"MMM/AAA"))</f>
        <v>JAN/2025</v>
      </c>
    </row>
    <row r="859" spans="1:22" x14ac:dyDescent="0.25">
      <c r="A859" s="3">
        <f t="shared" si="39"/>
        <v>0</v>
      </c>
      <c r="B859" s="3" t="s">
        <v>3972</v>
      </c>
      <c r="C859" s="12" t="s">
        <v>2847</v>
      </c>
      <c r="D859" s="12">
        <v>1414450</v>
      </c>
      <c r="E859" s="12" t="s">
        <v>1584</v>
      </c>
      <c r="F859" s="12" t="s">
        <v>17</v>
      </c>
      <c r="G859" s="12" t="s">
        <v>18</v>
      </c>
      <c r="H859" s="12" t="s">
        <v>3722</v>
      </c>
      <c r="I859" s="13" t="s">
        <v>1585</v>
      </c>
      <c r="J859" s="12" t="s">
        <v>231</v>
      </c>
      <c r="K859" s="28" t="s">
        <v>77</v>
      </c>
      <c r="L859" s="28">
        <v>181</v>
      </c>
      <c r="M859" s="12">
        <v>0</v>
      </c>
      <c r="N859" s="14">
        <v>45687</v>
      </c>
      <c r="O859" s="10">
        <v>45688</v>
      </c>
      <c r="P859" s="6">
        <f t="shared" ca="1" si="40"/>
        <v>45876</v>
      </c>
      <c r="Q859" s="7" t="str">
        <f t="shared" ca="1" si="41"/>
        <v>Menos de um ano</v>
      </c>
      <c r="R859" s="9">
        <f ca="1">IFERROR(_xlfn.DAYS(Tabela27271516583029313531213[[#This Row],[DIA HOJE]],Tabela27271516583029313531213[[#This Row],[Data Última Compra]]),"0")</f>
        <v>188</v>
      </c>
      <c r="S859" s="8" t="str">
        <f>IF(OR(J859="-",J859=0),"NUNCA COMPROU",
IF(AND(J859&gt;=1,J859&lt;=30),"&lt;=30 DIAS",
IF(AND(J859&gt;=1,J859&lt;=45),"45 DIAS",
IF(AND(J859&gt;=1,J859&lt;=60),"60 DIAS",
IF(AND(J859&gt;=1,J859&lt;=90),"90 DIAS",
"ACIMA DE 90 DIAS")))))</f>
        <v>ACIMA DE 90 DIAS</v>
      </c>
      <c r="T859" s="9" t="str">
        <f>UPPER(TEXT(Tabela27271516583029313531213[[#This Row],[Data de Cadastro]],"MMMM"))</f>
        <v>JANEIRO</v>
      </c>
      <c r="U859" s="9" t="str">
        <f>UPPER(TEXT(Tabela27271516583029313531213[[#This Row],[Data de Cadastro]],"AAAA"))</f>
        <v>2025</v>
      </c>
      <c r="V859" s="9" t="str">
        <f>UPPER(TEXT(Tabela27271516583029313531213[[#This Row],[Data Última Compra]],"MMM/AAA"))</f>
        <v>JAN/2025</v>
      </c>
    </row>
    <row r="860" spans="1:22" x14ac:dyDescent="0.25">
      <c r="A860" s="3">
        <f t="shared" si="39"/>
        <v>1</v>
      </c>
      <c r="B860" s="3" t="s">
        <v>3972</v>
      </c>
      <c r="C860" s="12" t="s">
        <v>6416</v>
      </c>
      <c r="D860" s="12">
        <v>1419504</v>
      </c>
      <c r="E860" s="12" t="s">
        <v>1586</v>
      </c>
      <c r="F860" s="12" t="s">
        <v>17</v>
      </c>
      <c r="G860" s="12" t="s">
        <v>18</v>
      </c>
      <c r="H860" s="12" t="s">
        <v>3723</v>
      </c>
      <c r="I860" s="13" t="s">
        <v>1587</v>
      </c>
      <c r="J860" s="12" t="s">
        <v>339</v>
      </c>
      <c r="K860" s="28" t="s">
        <v>46</v>
      </c>
      <c r="L860" s="28">
        <v>0</v>
      </c>
      <c r="M860" s="12">
        <v>1</v>
      </c>
      <c r="N860" s="14">
        <v>45691</v>
      </c>
      <c r="O860" s="11">
        <v>45869</v>
      </c>
      <c r="P860" s="6">
        <f t="shared" ca="1" si="40"/>
        <v>45876</v>
      </c>
      <c r="Q860" s="7" t="str">
        <f t="shared" ca="1" si="41"/>
        <v>Menos de um ano</v>
      </c>
      <c r="R860" s="9">
        <f ca="1">IFERROR(_xlfn.DAYS(Tabela27271516583029313531213[[#This Row],[DIA HOJE]],Tabela27271516583029313531213[[#This Row],[Data Última Compra]]),"0")</f>
        <v>7</v>
      </c>
      <c r="S860" s="8" t="str">
        <f>IF(OR(J860="-",J860=0),"NUNCA COMPROU",
IF(AND(J860&gt;=1,J860&lt;=30),"&lt;=30 DIAS",
IF(AND(J860&gt;=1,J860&lt;=45),"45 DIAS",
IF(AND(J860&gt;=1,J860&lt;=60),"60 DIAS",
IF(AND(J860&gt;=1,J860&lt;=90),"90 DIAS",
"ACIMA DE 90 DIAS")))))</f>
        <v>ACIMA DE 90 DIAS</v>
      </c>
      <c r="T860" s="9" t="str">
        <f>UPPER(TEXT(Tabela27271516583029313531213[[#This Row],[Data de Cadastro]],"MMMM"))</f>
        <v>FEVEREIRO</v>
      </c>
      <c r="U860" s="9" t="str">
        <f>UPPER(TEXT(Tabela27271516583029313531213[[#This Row],[Data de Cadastro]],"AAAA"))</f>
        <v>2025</v>
      </c>
      <c r="V860" s="9" t="str">
        <f>UPPER(TEXT(Tabela27271516583029313531213[[#This Row],[Data Última Compra]],"MMM/AAA"))</f>
        <v>JUL/2025</v>
      </c>
    </row>
    <row r="861" spans="1:22" x14ac:dyDescent="0.25">
      <c r="A861" s="3">
        <f t="shared" si="39"/>
        <v>1</v>
      </c>
      <c r="B861" s="3" t="s">
        <v>3972</v>
      </c>
      <c r="C861" s="12" t="s">
        <v>2853</v>
      </c>
      <c r="D861" s="12">
        <v>1419515</v>
      </c>
      <c r="E861" s="12" t="s">
        <v>3724</v>
      </c>
      <c r="F861" s="12" t="s">
        <v>17</v>
      </c>
      <c r="G861" s="12" t="s">
        <v>18</v>
      </c>
      <c r="H861" s="12" t="s">
        <v>3725</v>
      </c>
      <c r="I861" s="13" t="s">
        <v>338</v>
      </c>
      <c r="J861" s="12" t="s">
        <v>339</v>
      </c>
      <c r="K861" s="28" t="s">
        <v>77</v>
      </c>
      <c r="L861" s="28">
        <v>83</v>
      </c>
      <c r="M861" s="12">
        <v>1</v>
      </c>
      <c r="N861" s="14">
        <v>45691</v>
      </c>
      <c r="O861" s="10">
        <v>45786</v>
      </c>
      <c r="P861" s="6">
        <f t="shared" ca="1" si="40"/>
        <v>45876</v>
      </c>
      <c r="Q861" s="7" t="str">
        <f t="shared" ca="1" si="41"/>
        <v>Menos de um ano</v>
      </c>
      <c r="R861" s="9">
        <f ca="1">IFERROR(_xlfn.DAYS(Tabela27271516583029313531213[[#This Row],[DIA HOJE]],Tabela27271516583029313531213[[#This Row],[Data Última Compra]]),"0")</f>
        <v>90</v>
      </c>
      <c r="S861" s="8" t="str">
        <f>IF(OR(J861="-",J861=0),"NUNCA COMPROU",
IF(AND(J861&gt;=1,J861&lt;=30),"&lt;=30 DIAS",
IF(AND(J861&gt;=1,J861&lt;=45),"45 DIAS",
IF(AND(J861&gt;=1,J861&lt;=60),"60 DIAS",
IF(AND(J861&gt;=1,J861&lt;=90),"90 DIAS",
"ACIMA DE 90 DIAS")))))</f>
        <v>ACIMA DE 90 DIAS</v>
      </c>
      <c r="T861" s="9" t="str">
        <f>UPPER(TEXT(Tabela27271516583029313531213[[#This Row],[Data de Cadastro]],"MMMM"))</f>
        <v>FEVEREIRO</v>
      </c>
      <c r="U861" s="9" t="str">
        <f>UPPER(TEXT(Tabela27271516583029313531213[[#This Row],[Data de Cadastro]],"AAAA"))</f>
        <v>2025</v>
      </c>
      <c r="V861" s="9" t="str">
        <f>UPPER(TEXT(Tabela27271516583029313531213[[#This Row],[Data Última Compra]],"MMM/AAA"))</f>
        <v>MAI/2025</v>
      </c>
    </row>
    <row r="862" spans="1:22" x14ac:dyDescent="0.25">
      <c r="A862" s="3">
        <f t="shared" si="39"/>
        <v>0</v>
      </c>
      <c r="B862" s="3" t="s">
        <v>3972</v>
      </c>
      <c r="C862" s="12" t="s">
        <v>2847</v>
      </c>
      <c r="D862" s="12">
        <v>1419583</v>
      </c>
      <c r="E862" s="12" t="s">
        <v>1590</v>
      </c>
      <c r="F862" s="12" t="s">
        <v>17</v>
      </c>
      <c r="G862" s="12" t="s">
        <v>18</v>
      </c>
      <c r="H862" s="12" t="s">
        <v>3727</v>
      </c>
      <c r="I862" s="13" t="s">
        <v>126</v>
      </c>
      <c r="J862" s="12" t="s">
        <v>76</v>
      </c>
      <c r="K862" s="28" t="s">
        <v>77</v>
      </c>
      <c r="L862" s="28">
        <v>164</v>
      </c>
      <c r="M862" s="12">
        <v>0</v>
      </c>
      <c r="N862" s="14">
        <v>45691</v>
      </c>
      <c r="O862" s="11">
        <v>45705</v>
      </c>
      <c r="P862" s="6">
        <f t="shared" ca="1" si="40"/>
        <v>45876</v>
      </c>
      <c r="Q862" s="7" t="str">
        <f t="shared" ca="1" si="41"/>
        <v>Menos de um ano</v>
      </c>
      <c r="R862" s="9">
        <f ca="1">IFERROR(_xlfn.DAYS(Tabela27271516583029313531213[[#This Row],[DIA HOJE]],Tabela27271516583029313531213[[#This Row],[Data Última Compra]]),"0")</f>
        <v>171</v>
      </c>
      <c r="S862" s="8" t="str">
        <f>IF(OR(J862="-",J862=0),"NUNCA COMPROU",
IF(AND(J862&gt;=1,J862&lt;=30),"&lt;=30 DIAS",
IF(AND(J862&gt;=1,J862&lt;=45),"45 DIAS",
IF(AND(J862&gt;=1,J862&lt;=60),"60 DIAS",
IF(AND(J862&gt;=1,J862&lt;=90),"90 DIAS",
"ACIMA DE 90 DIAS")))))</f>
        <v>ACIMA DE 90 DIAS</v>
      </c>
      <c r="T862" s="9" t="str">
        <f>UPPER(TEXT(Tabela27271516583029313531213[[#This Row],[Data de Cadastro]],"MMMM"))</f>
        <v>FEVEREIRO</v>
      </c>
      <c r="U862" s="9" t="str">
        <f>UPPER(TEXT(Tabela27271516583029313531213[[#This Row],[Data de Cadastro]],"AAAA"))</f>
        <v>2025</v>
      </c>
      <c r="V862" s="9" t="str">
        <f>UPPER(TEXT(Tabela27271516583029313531213[[#This Row],[Data Última Compra]],"MMM/AAA"))</f>
        <v>FEV/2025</v>
      </c>
    </row>
    <row r="863" spans="1:22" x14ac:dyDescent="0.25">
      <c r="A863" s="3">
        <f t="shared" si="39"/>
        <v>2</v>
      </c>
      <c r="B863" s="3" t="s">
        <v>3972</v>
      </c>
      <c r="C863" s="12" t="s">
        <v>2849</v>
      </c>
      <c r="D863" s="12">
        <v>1419579</v>
      </c>
      <c r="E863" s="12" t="s">
        <v>1588</v>
      </c>
      <c r="F863" s="12" t="s">
        <v>17</v>
      </c>
      <c r="G863" s="12" t="s">
        <v>18</v>
      </c>
      <c r="H863" s="12" t="s">
        <v>3726</v>
      </c>
      <c r="I863" s="13" t="s">
        <v>1589</v>
      </c>
      <c r="J863" s="12" t="s">
        <v>339</v>
      </c>
      <c r="K863" s="28" t="s">
        <v>46</v>
      </c>
      <c r="L863" s="28">
        <v>6</v>
      </c>
      <c r="M863" s="12">
        <v>2</v>
      </c>
      <c r="N863" s="14">
        <v>45691</v>
      </c>
      <c r="O863" s="11">
        <v>45863</v>
      </c>
      <c r="P863" s="6">
        <f t="shared" ca="1" si="40"/>
        <v>45876</v>
      </c>
      <c r="Q863" s="7" t="str">
        <f t="shared" ca="1" si="41"/>
        <v>Menos de um ano</v>
      </c>
      <c r="R863" s="9">
        <f ca="1">IFERROR(_xlfn.DAYS(Tabela27271516583029313531213[[#This Row],[DIA HOJE]],Tabela27271516583029313531213[[#This Row],[Data Última Compra]]),"0")</f>
        <v>13</v>
      </c>
      <c r="S863" s="8" t="str">
        <f>IF(OR(J863="-",J863=0),"NUNCA COMPROU",
IF(AND(J863&gt;=1,J863&lt;=30),"&lt;=30 DIAS",
IF(AND(J863&gt;=1,J863&lt;=45),"45 DIAS",
IF(AND(J863&gt;=1,J863&lt;=60),"60 DIAS",
IF(AND(J863&gt;=1,J863&lt;=90),"90 DIAS",
"ACIMA DE 90 DIAS")))))</f>
        <v>ACIMA DE 90 DIAS</v>
      </c>
      <c r="T863" s="9" t="str">
        <f>UPPER(TEXT(Tabela27271516583029313531213[[#This Row],[Data de Cadastro]],"MMMM"))</f>
        <v>FEVEREIRO</v>
      </c>
      <c r="U863" s="9" t="str">
        <f>UPPER(TEXT(Tabela27271516583029313531213[[#This Row],[Data de Cadastro]],"AAAA"))</f>
        <v>2025</v>
      </c>
      <c r="V863" s="9" t="str">
        <f>UPPER(TEXT(Tabela27271516583029313531213[[#This Row],[Data Última Compra]],"MMM/AAA"))</f>
        <v>JUL/2025</v>
      </c>
    </row>
    <row r="864" spans="1:22" x14ac:dyDescent="0.25">
      <c r="A864" s="3" t="str">
        <f t="shared" si="39"/>
        <v>&gt;=3</v>
      </c>
      <c r="B864" s="3" t="s">
        <v>3972</v>
      </c>
      <c r="C864" s="12" t="s">
        <v>2849</v>
      </c>
      <c r="D864" s="12">
        <v>1419591</v>
      </c>
      <c r="E864" s="12" t="s">
        <v>1591</v>
      </c>
      <c r="F864" s="12" t="s">
        <v>17</v>
      </c>
      <c r="G864" s="12" t="s">
        <v>18</v>
      </c>
      <c r="H864" s="12" t="s">
        <v>3728</v>
      </c>
      <c r="I864" s="13" t="s">
        <v>1592</v>
      </c>
      <c r="J864" s="12" t="s">
        <v>339</v>
      </c>
      <c r="K864" s="28" t="s">
        <v>46</v>
      </c>
      <c r="L864" s="28">
        <v>6</v>
      </c>
      <c r="M864" s="12">
        <v>3</v>
      </c>
      <c r="N864" s="14">
        <v>45691</v>
      </c>
      <c r="O864" s="10">
        <v>45863</v>
      </c>
      <c r="P864" s="6">
        <f t="shared" ca="1" si="40"/>
        <v>45876</v>
      </c>
      <c r="Q864" s="7" t="str">
        <f t="shared" ca="1" si="41"/>
        <v>Menos de um ano</v>
      </c>
      <c r="R864" s="9">
        <f ca="1">IFERROR(_xlfn.DAYS(Tabela27271516583029313531213[[#This Row],[DIA HOJE]],Tabela27271516583029313531213[[#This Row],[Data Última Compra]]),"0")</f>
        <v>13</v>
      </c>
      <c r="S864" s="8" t="str">
        <f>IF(OR(J864="-",J864=0),"NUNCA COMPROU",
IF(AND(J864&gt;=1,J864&lt;=30),"&lt;=30 DIAS",
IF(AND(J864&gt;=1,J864&lt;=45),"45 DIAS",
IF(AND(J864&gt;=1,J864&lt;=60),"60 DIAS",
IF(AND(J864&gt;=1,J864&lt;=90),"90 DIAS",
"ACIMA DE 90 DIAS")))))</f>
        <v>ACIMA DE 90 DIAS</v>
      </c>
      <c r="T864" s="9" t="str">
        <f>UPPER(TEXT(Tabela27271516583029313531213[[#This Row],[Data de Cadastro]],"MMMM"))</f>
        <v>FEVEREIRO</v>
      </c>
      <c r="U864" s="9" t="str">
        <f>UPPER(TEXT(Tabela27271516583029313531213[[#This Row],[Data de Cadastro]],"AAAA"))</f>
        <v>2025</v>
      </c>
      <c r="V864" s="9" t="str">
        <f>UPPER(TEXT(Tabela27271516583029313531213[[#This Row],[Data Última Compra]],"MMM/AAA"))</f>
        <v>JUL/2025</v>
      </c>
    </row>
    <row r="865" spans="1:22" x14ac:dyDescent="0.25">
      <c r="A865" s="3">
        <f t="shared" si="39"/>
        <v>1</v>
      </c>
      <c r="B865" s="3" t="s">
        <v>3972</v>
      </c>
      <c r="C865" s="12" t="s">
        <v>2853</v>
      </c>
      <c r="D865" s="12">
        <v>1419592</v>
      </c>
      <c r="E865" s="12" t="s">
        <v>1593</v>
      </c>
      <c r="F865" s="12" t="s">
        <v>17</v>
      </c>
      <c r="G865" s="12" t="s">
        <v>18</v>
      </c>
      <c r="H865" s="12" t="s">
        <v>3729</v>
      </c>
      <c r="I865" s="13" t="s">
        <v>554</v>
      </c>
      <c r="J865" s="12" t="s">
        <v>30</v>
      </c>
      <c r="K865" s="28" t="s">
        <v>21</v>
      </c>
      <c r="L865" s="28">
        <v>72</v>
      </c>
      <c r="M865" s="12">
        <v>1</v>
      </c>
      <c r="N865" s="14">
        <v>45691</v>
      </c>
      <c r="O865" s="10">
        <v>45797</v>
      </c>
      <c r="P865" s="6">
        <f t="shared" ca="1" si="40"/>
        <v>45876</v>
      </c>
      <c r="Q865" s="7" t="str">
        <f t="shared" ca="1" si="41"/>
        <v>Menos de um ano</v>
      </c>
      <c r="R865" s="9">
        <f ca="1">IFERROR(_xlfn.DAYS(Tabela27271516583029313531213[[#This Row],[DIA HOJE]],Tabela27271516583029313531213[[#This Row],[Data Última Compra]]),"0")</f>
        <v>79</v>
      </c>
      <c r="S865" s="8" t="str">
        <f>IF(OR(J865="-",J865=0),"NUNCA COMPROU",
IF(AND(J865&gt;=1,J865&lt;=30),"&lt;=30 DIAS",
IF(AND(J865&gt;=1,J865&lt;=45),"45 DIAS",
IF(AND(J865&gt;=1,J865&lt;=60),"60 DIAS",
IF(AND(J865&gt;=1,J865&lt;=90),"90 DIAS",
"ACIMA DE 90 DIAS")))))</f>
        <v>ACIMA DE 90 DIAS</v>
      </c>
      <c r="T865" s="9" t="str">
        <f>UPPER(TEXT(Tabela27271516583029313531213[[#This Row],[Data de Cadastro]],"MMMM"))</f>
        <v>FEVEREIRO</v>
      </c>
      <c r="U865" s="9" t="str">
        <f>UPPER(TEXT(Tabela27271516583029313531213[[#This Row],[Data de Cadastro]],"AAAA"))</f>
        <v>2025</v>
      </c>
      <c r="V865" s="9" t="str">
        <f>UPPER(TEXT(Tabela27271516583029313531213[[#This Row],[Data Última Compra]],"MMM/AAA"))</f>
        <v>MAI/2025</v>
      </c>
    </row>
    <row r="866" spans="1:22" x14ac:dyDescent="0.25">
      <c r="A866" s="3">
        <f t="shared" si="39"/>
        <v>1</v>
      </c>
      <c r="B866" s="3" t="s">
        <v>3972</v>
      </c>
      <c r="C866" s="12" t="s">
        <v>2857</v>
      </c>
      <c r="D866" s="12">
        <v>1422593</v>
      </c>
      <c r="E866" s="12" t="s">
        <v>1594</v>
      </c>
      <c r="F866" s="12" t="s">
        <v>17</v>
      </c>
      <c r="G866" s="12" t="s">
        <v>18</v>
      </c>
      <c r="H866" s="12" t="s">
        <v>3730</v>
      </c>
      <c r="I866" s="13" t="s">
        <v>588</v>
      </c>
      <c r="J866" s="12" t="s">
        <v>104</v>
      </c>
      <c r="K866" s="28" t="s">
        <v>21</v>
      </c>
      <c r="L866" s="28">
        <v>57</v>
      </c>
      <c r="M866" s="12">
        <v>1</v>
      </c>
      <c r="N866" s="14">
        <v>45694</v>
      </c>
      <c r="O866" s="11">
        <v>45812</v>
      </c>
      <c r="P866" s="6">
        <f t="shared" ca="1" si="40"/>
        <v>45876</v>
      </c>
      <c r="Q866" s="7" t="str">
        <f t="shared" ca="1" si="41"/>
        <v>Menos de um ano</v>
      </c>
      <c r="R866" s="9">
        <f ca="1">IFERROR(_xlfn.DAYS(Tabela27271516583029313531213[[#This Row],[DIA HOJE]],Tabela27271516583029313531213[[#This Row],[Data Última Compra]]),"0")</f>
        <v>64</v>
      </c>
      <c r="S866" s="8" t="str">
        <f>IF(OR(J866="-",J866=0),"NUNCA COMPROU",
IF(AND(J866&gt;=1,J866&lt;=30),"&lt;=30 DIAS",
IF(AND(J866&gt;=1,J866&lt;=45),"45 DIAS",
IF(AND(J866&gt;=1,J866&lt;=60),"60 DIAS",
IF(AND(J866&gt;=1,J866&lt;=90),"90 DIAS",
"ACIMA DE 90 DIAS")))))</f>
        <v>ACIMA DE 90 DIAS</v>
      </c>
      <c r="T866" s="9" t="str">
        <f>UPPER(TEXT(Tabela27271516583029313531213[[#This Row],[Data de Cadastro]],"MMMM"))</f>
        <v>FEVEREIRO</v>
      </c>
      <c r="U866" s="9" t="str">
        <f>UPPER(TEXT(Tabela27271516583029313531213[[#This Row],[Data de Cadastro]],"AAAA"))</f>
        <v>2025</v>
      </c>
      <c r="V866" s="9" t="str">
        <f>UPPER(TEXT(Tabela27271516583029313531213[[#This Row],[Data Última Compra]],"MMM/AAA"))</f>
        <v>JUN/2025</v>
      </c>
    </row>
    <row r="867" spans="1:22" x14ac:dyDescent="0.25">
      <c r="A867" s="3">
        <f t="shared" si="39"/>
        <v>0</v>
      </c>
      <c r="B867" s="3" t="s">
        <v>3972</v>
      </c>
      <c r="C867" s="12" t="s">
        <v>2847</v>
      </c>
      <c r="D867" s="12">
        <v>1428535</v>
      </c>
      <c r="E867" s="12" t="s">
        <v>1595</v>
      </c>
      <c r="F867" s="12" t="s">
        <v>17</v>
      </c>
      <c r="G867" s="12" t="s">
        <v>18</v>
      </c>
      <c r="H867" s="12" t="s">
        <v>3731</v>
      </c>
      <c r="I867" s="13" t="s">
        <v>1596</v>
      </c>
      <c r="J867" s="12" t="s">
        <v>314</v>
      </c>
      <c r="K867" s="28" t="s">
        <v>73</v>
      </c>
      <c r="L867" s="28">
        <v>169</v>
      </c>
      <c r="M867" s="12">
        <v>0</v>
      </c>
      <c r="N867" s="14">
        <v>45698</v>
      </c>
      <c r="O867" s="11">
        <v>45700</v>
      </c>
      <c r="P867" s="6">
        <f t="shared" ca="1" si="40"/>
        <v>45876</v>
      </c>
      <c r="Q867" s="7" t="str">
        <f t="shared" ca="1" si="41"/>
        <v>Menos de um ano</v>
      </c>
      <c r="R867" s="9">
        <f ca="1">IFERROR(_xlfn.DAYS(Tabela27271516583029313531213[[#This Row],[DIA HOJE]],Tabela27271516583029313531213[[#This Row],[Data Última Compra]]),"0")</f>
        <v>176</v>
      </c>
      <c r="S867" s="8" t="str">
        <f>IF(OR(J867="-",J867=0),"NUNCA COMPROU",
IF(AND(J867&gt;=1,J867&lt;=30),"&lt;=30 DIAS",
IF(AND(J867&gt;=1,J867&lt;=45),"45 DIAS",
IF(AND(J867&gt;=1,J867&lt;=60),"60 DIAS",
IF(AND(J867&gt;=1,J867&lt;=90),"90 DIAS",
"ACIMA DE 90 DIAS")))))</f>
        <v>ACIMA DE 90 DIAS</v>
      </c>
      <c r="T867" s="9" t="str">
        <f>UPPER(TEXT(Tabela27271516583029313531213[[#This Row],[Data de Cadastro]],"MMMM"))</f>
        <v>FEVEREIRO</v>
      </c>
      <c r="U867" s="9" t="str">
        <f>UPPER(TEXT(Tabela27271516583029313531213[[#This Row],[Data de Cadastro]],"AAAA"))</f>
        <v>2025</v>
      </c>
      <c r="V867" s="9" t="str">
        <f>UPPER(TEXT(Tabela27271516583029313531213[[#This Row],[Data Última Compra]],"MMM/AAA"))</f>
        <v>FEV/2025</v>
      </c>
    </row>
    <row r="868" spans="1:22" x14ac:dyDescent="0.25">
      <c r="A868" s="3">
        <f t="shared" si="39"/>
        <v>0</v>
      </c>
      <c r="B868" s="3" t="s">
        <v>3972</v>
      </c>
      <c r="C868" s="12" t="s">
        <v>2847</v>
      </c>
      <c r="D868" s="12">
        <v>1430612</v>
      </c>
      <c r="E868" s="12" t="s">
        <v>1597</v>
      </c>
      <c r="F868" s="12" t="s">
        <v>17</v>
      </c>
      <c r="G868" s="12" t="s">
        <v>18</v>
      </c>
      <c r="H868" s="12" t="s">
        <v>3732</v>
      </c>
      <c r="I868" s="13" t="s">
        <v>1598</v>
      </c>
      <c r="J868" s="12" t="s">
        <v>359</v>
      </c>
      <c r="K868" s="28" t="s">
        <v>73</v>
      </c>
      <c r="L868" s="28">
        <v>166</v>
      </c>
      <c r="M868" s="12">
        <v>0</v>
      </c>
      <c r="N868" s="14">
        <v>45700</v>
      </c>
      <c r="O868" s="11">
        <v>45703</v>
      </c>
      <c r="P868" s="6">
        <f t="shared" ca="1" si="40"/>
        <v>45876</v>
      </c>
      <c r="Q868" s="7" t="str">
        <f t="shared" ca="1" si="41"/>
        <v>Menos de um ano</v>
      </c>
      <c r="R868" s="9">
        <f ca="1">IFERROR(_xlfn.DAYS(Tabela27271516583029313531213[[#This Row],[DIA HOJE]],Tabela27271516583029313531213[[#This Row],[Data Última Compra]]),"0")</f>
        <v>173</v>
      </c>
      <c r="S868" s="8" t="str">
        <f>IF(OR(J868="-",J868=0),"NUNCA COMPROU",
IF(AND(J868&gt;=1,J868&lt;=30),"&lt;=30 DIAS",
IF(AND(J868&gt;=1,J868&lt;=45),"45 DIAS",
IF(AND(J868&gt;=1,J868&lt;=60),"60 DIAS",
IF(AND(J868&gt;=1,J868&lt;=90),"90 DIAS",
"ACIMA DE 90 DIAS")))))</f>
        <v>ACIMA DE 90 DIAS</v>
      </c>
      <c r="T868" s="9" t="str">
        <f>UPPER(TEXT(Tabela27271516583029313531213[[#This Row],[Data de Cadastro]],"MMMM"))</f>
        <v>FEVEREIRO</v>
      </c>
      <c r="U868" s="9" t="str">
        <f>UPPER(TEXT(Tabela27271516583029313531213[[#This Row],[Data de Cadastro]],"AAAA"))</f>
        <v>2025</v>
      </c>
      <c r="V868" s="9" t="str">
        <f>UPPER(TEXT(Tabela27271516583029313531213[[#This Row],[Data Última Compra]],"MMM/AAA"))</f>
        <v>FEV/2025</v>
      </c>
    </row>
    <row r="869" spans="1:22" x14ac:dyDescent="0.25">
      <c r="A869" s="3">
        <f t="shared" si="39"/>
        <v>1</v>
      </c>
      <c r="B869" s="3" t="s">
        <v>3972</v>
      </c>
      <c r="C869" s="12" t="s">
        <v>2849</v>
      </c>
      <c r="D869" s="12">
        <v>1430622</v>
      </c>
      <c r="E869" s="12" t="s">
        <v>1599</v>
      </c>
      <c r="F869" s="12" t="s">
        <v>17</v>
      </c>
      <c r="G869" s="12" t="s">
        <v>18</v>
      </c>
      <c r="H869" s="12" t="s">
        <v>3733</v>
      </c>
      <c r="I869" s="13" t="s">
        <v>1600</v>
      </c>
      <c r="J869" s="12" t="s">
        <v>40</v>
      </c>
      <c r="K869" s="28" t="s">
        <v>31</v>
      </c>
      <c r="L869" s="28">
        <v>7</v>
      </c>
      <c r="M869" s="12">
        <v>1</v>
      </c>
      <c r="N869" s="14">
        <v>45700</v>
      </c>
      <c r="O869" s="11">
        <v>45862</v>
      </c>
      <c r="P869" s="6">
        <f t="shared" ca="1" si="40"/>
        <v>45876</v>
      </c>
      <c r="Q869" s="7" t="str">
        <f t="shared" ca="1" si="41"/>
        <v>Menos de um ano</v>
      </c>
      <c r="R869" s="9">
        <f ca="1">IFERROR(_xlfn.DAYS(Tabela27271516583029313531213[[#This Row],[DIA HOJE]],Tabela27271516583029313531213[[#This Row],[Data Última Compra]]),"0")</f>
        <v>14</v>
      </c>
      <c r="S869" s="8" t="str">
        <f>IF(OR(J869="-",J869=0),"NUNCA COMPROU",
IF(AND(J869&gt;=1,J869&lt;=30),"&lt;=30 DIAS",
IF(AND(J869&gt;=1,J869&lt;=45),"45 DIAS",
IF(AND(J869&gt;=1,J869&lt;=60),"60 DIAS",
IF(AND(J869&gt;=1,J869&lt;=90),"90 DIAS",
"ACIMA DE 90 DIAS")))))</f>
        <v>ACIMA DE 90 DIAS</v>
      </c>
      <c r="T869" s="9" t="str">
        <f>UPPER(TEXT(Tabela27271516583029313531213[[#This Row],[Data de Cadastro]],"MMMM"))</f>
        <v>FEVEREIRO</v>
      </c>
      <c r="U869" s="9" t="str">
        <f>UPPER(TEXT(Tabela27271516583029313531213[[#This Row],[Data de Cadastro]],"AAAA"))</f>
        <v>2025</v>
      </c>
      <c r="V869" s="9" t="str">
        <f>UPPER(TEXT(Tabela27271516583029313531213[[#This Row],[Data Última Compra]],"MMM/AAA"))</f>
        <v>JUL/2025</v>
      </c>
    </row>
    <row r="870" spans="1:22" x14ac:dyDescent="0.25">
      <c r="A870" s="3">
        <f t="shared" si="39"/>
        <v>0</v>
      </c>
      <c r="B870" s="3" t="s">
        <v>3972</v>
      </c>
      <c r="C870" s="12" t="s">
        <v>6416</v>
      </c>
      <c r="D870" s="12">
        <v>1431725</v>
      </c>
      <c r="E870" s="12" t="s">
        <v>1601</v>
      </c>
      <c r="F870" s="12" t="s">
        <v>17</v>
      </c>
      <c r="G870" s="12" t="s">
        <v>18</v>
      </c>
      <c r="H870" s="12" t="s">
        <v>3734</v>
      </c>
      <c r="I870" s="13" t="s">
        <v>1602</v>
      </c>
      <c r="J870" s="12" t="s">
        <v>36</v>
      </c>
      <c r="K870" s="28" t="s">
        <v>31</v>
      </c>
      <c r="L870" s="28">
        <v>0</v>
      </c>
      <c r="M870" s="12">
        <v>0</v>
      </c>
      <c r="N870" s="14">
        <v>45701</v>
      </c>
      <c r="O870" s="11" t="s">
        <v>6415</v>
      </c>
      <c r="P870" s="6">
        <f t="shared" ca="1" si="40"/>
        <v>45876</v>
      </c>
      <c r="Q870" s="7" t="str">
        <f t="shared" ca="1" si="41"/>
        <v>Menos de um ano</v>
      </c>
      <c r="R870" s="9" t="str">
        <f ca="1">IFERROR(_xlfn.DAYS(Tabela27271516583029313531213[[#This Row],[DIA HOJE]],Tabela27271516583029313531213[[#This Row],[Data Última Compra]]),"0")</f>
        <v>0</v>
      </c>
      <c r="S870" s="8" t="str">
        <f>IF(OR(J870="-",J870=0),"NUNCA COMPROU",
IF(AND(J870&gt;=1,J870&lt;=30),"&lt;=30 DIAS",
IF(AND(J870&gt;=1,J870&lt;=45),"45 DIAS",
IF(AND(J870&gt;=1,J870&lt;=60),"60 DIAS",
IF(AND(J870&gt;=1,J870&lt;=90),"90 DIAS",
"ACIMA DE 90 DIAS")))))</f>
        <v>ACIMA DE 90 DIAS</v>
      </c>
      <c r="T870" s="9" t="str">
        <f>UPPER(TEXT(Tabela27271516583029313531213[[#This Row],[Data de Cadastro]],"MMMM"))</f>
        <v>FEVEREIRO</v>
      </c>
      <c r="U870" s="9" t="str">
        <f>UPPER(TEXT(Tabela27271516583029313531213[[#This Row],[Data de Cadastro]],"AAAA"))</f>
        <v>2025</v>
      </c>
      <c r="V870" s="9" t="str">
        <f>UPPER(TEXT(Tabela27271516583029313531213[[#This Row],[Data Última Compra]],"MMM/AAA"))</f>
        <v>-</v>
      </c>
    </row>
    <row r="871" spans="1:22" x14ac:dyDescent="0.25">
      <c r="A871" s="3">
        <f t="shared" si="39"/>
        <v>1</v>
      </c>
      <c r="B871" s="3" t="s">
        <v>3972</v>
      </c>
      <c r="C871" s="12" t="s">
        <v>2857</v>
      </c>
      <c r="D871" s="12">
        <v>1436894</v>
      </c>
      <c r="E871" s="12" t="s">
        <v>1603</v>
      </c>
      <c r="F871" s="12" t="s">
        <v>17</v>
      </c>
      <c r="G871" s="12" t="s">
        <v>18</v>
      </c>
      <c r="H871" s="12" t="s">
        <v>3735</v>
      </c>
      <c r="I871" s="13" t="s">
        <v>1604</v>
      </c>
      <c r="J871" s="4" t="s">
        <v>24</v>
      </c>
      <c r="K871" s="28" t="s">
        <v>25</v>
      </c>
      <c r="L871" s="28">
        <v>56</v>
      </c>
      <c r="M871" s="12">
        <v>1</v>
      </c>
      <c r="N871" s="14">
        <v>45705</v>
      </c>
      <c r="O871" s="10">
        <v>45813</v>
      </c>
      <c r="P871" s="6">
        <f t="shared" ca="1" si="40"/>
        <v>45876</v>
      </c>
      <c r="Q871" s="7" t="str">
        <f t="shared" ca="1" si="41"/>
        <v>Menos de um ano</v>
      </c>
      <c r="R871" s="9">
        <f ca="1">IFERROR(_xlfn.DAYS(Tabela27271516583029313531213[[#This Row],[DIA HOJE]],Tabela27271516583029313531213[[#This Row],[Data Última Compra]]),"0")</f>
        <v>63</v>
      </c>
      <c r="S871" s="8" t="str">
        <f>IF(OR(J871="-",J871=0),"NUNCA COMPROU",
IF(AND(J871&gt;=1,J871&lt;=30),"&lt;=30 DIAS",
IF(AND(J871&gt;=1,J871&lt;=45),"45 DIAS",
IF(AND(J871&gt;=1,J871&lt;=60),"60 DIAS",
IF(AND(J871&gt;=1,J871&lt;=90),"90 DIAS",
"ACIMA DE 90 DIAS")))))</f>
        <v>ACIMA DE 90 DIAS</v>
      </c>
      <c r="T871" s="9" t="str">
        <f>UPPER(TEXT(Tabela27271516583029313531213[[#This Row],[Data de Cadastro]],"MMMM"))</f>
        <v>FEVEREIRO</v>
      </c>
      <c r="U871" s="9" t="str">
        <f>UPPER(TEXT(Tabela27271516583029313531213[[#This Row],[Data de Cadastro]],"AAAA"))</f>
        <v>2025</v>
      </c>
      <c r="V871" s="9" t="str">
        <f>UPPER(TEXT(Tabela27271516583029313531213[[#This Row],[Data Última Compra]],"MMM/AAA"))</f>
        <v>JUN/2025</v>
      </c>
    </row>
    <row r="872" spans="1:22" x14ac:dyDescent="0.25">
      <c r="A872" s="3">
        <f t="shared" si="39"/>
        <v>2</v>
      </c>
      <c r="B872" s="3" t="s">
        <v>3972</v>
      </c>
      <c r="C872" s="12" t="s">
        <v>2849</v>
      </c>
      <c r="D872" s="12">
        <v>1436945</v>
      </c>
      <c r="E872" s="12" t="s">
        <v>1605</v>
      </c>
      <c r="F872" s="12" t="s">
        <v>17</v>
      </c>
      <c r="G872" s="12" t="s">
        <v>18</v>
      </c>
      <c r="H872" s="12" t="s">
        <v>3736</v>
      </c>
      <c r="I872" s="13" t="s">
        <v>1606</v>
      </c>
      <c r="J872" s="4" t="s">
        <v>24</v>
      </c>
      <c r="K872" s="28" t="s">
        <v>25</v>
      </c>
      <c r="L872" s="28">
        <v>10</v>
      </c>
      <c r="M872" s="12">
        <v>2</v>
      </c>
      <c r="N872" s="14">
        <v>45705</v>
      </c>
      <c r="O872" s="10">
        <v>45859</v>
      </c>
      <c r="P872" s="6">
        <f t="shared" ca="1" si="40"/>
        <v>45876</v>
      </c>
      <c r="Q872" s="7" t="str">
        <f t="shared" ca="1" si="41"/>
        <v>Menos de um ano</v>
      </c>
      <c r="R872" s="9">
        <f ca="1">IFERROR(_xlfn.DAYS(Tabela27271516583029313531213[[#This Row],[DIA HOJE]],Tabela27271516583029313531213[[#This Row],[Data Última Compra]]),"0")</f>
        <v>17</v>
      </c>
      <c r="S872" s="8" t="str">
        <f>IF(OR(J872="-",J872=0),"NUNCA COMPROU",
IF(AND(J872&gt;=1,J872&lt;=30),"&lt;=30 DIAS",
IF(AND(J872&gt;=1,J872&lt;=45),"45 DIAS",
IF(AND(J872&gt;=1,J872&lt;=60),"60 DIAS",
IF(AND(J872&gt;=1,J872&lt;=90),"90 DIAS",
"ACIMA DE 90 DIAS")))))</f>
        <v>ACIMA DE 90 DIAS</v>
      </c>
      <c r="T872" s="9" t="str">
        <f>UPPER(TEXT(Tabela27271516583029313531213[[#This Row],[Data de Cadastro]],"MMMM"))</f>
        <v>FEVEREIRO</v>
      </c>
      <c r="U872" s="9" t="str">
        <f>UPPER(TEXT(Tabela27271516583029313531213[[#This Row],[Data de Cadastro]],"AAAA"))</f>
        <v>2025</v>
      </c>
      <c r="V872" s="9" t="str">
        <f>UPPER(TEXT(Tabela27271516583029313531213[[#This Row],[Data Última Compra]],"MMM/AAA"))</f>
        <v>JUL/2025</v>
      </c>
    </row>
    <row r="873" spans="1:22" x14ac:dyDescent="0.25">
      <c r="A873" s="3">
        <f t="shared" si="39"/>
        <v>1</v>
      </c>
      <c r="B873" s="3" t="s">
        <v>3972</v>
      </c>
      <c r="C873" s="12" t="s">
        <v>2853</v>
      </c>
      <c r="D873" s="12">
        <v>1437780</v>
      </c>
      <c r="E873" s="12" t="s">
        <v>1607</v>
      </c>
      <c r="F873" s="12" t="s">
        <v>17</v>
      </c>
      <c r="G873" s="12" t="s">
        <v>18</v>
      </c>
      <c r="H873" s="12" t="s">
        <v>3737</v>
      </c>
      <c r="I873" s="13" t="s">
        <v>1608</v>
      </c>
      <c r="J873" s="12" t="s">
        <v>40</v>
      </c>
      <c r="K873" s="28" t="s">
        <v>31</v>
      </c>
      <c r="L873" s="28">
        <v>90</v>
      </c>
      <c r="M873" s="12">
        <v>1</v>
      </c>
      <c r="N873" s="14">
        <v>45706</v>
      </c>
      <c r="O873" s="10">
        <v>45779</v>
      </c>
      <c r="P873" s="6">
        <f t="shared" ca="1" si="40"/>
        <v>45876</v>
      </c>
      <c r="Q873" s="7" t="str">
        <f t="shared" ca="1" si="41"/>
        <v>Menos de um ano</v>
      </c>
      <c r="R873" s="9">
        <f ca="1">IFERROR(_xlfn.DAYS(Tabela27271516583029313531213[[#This Row],[DIA HOJE]],Tabela27271516583029313531213[[#This Row],[Data Última Compra]]),"0")</f>
        <v>97</v>
      </c>
      <c r="S873" s="8" t="str">
        <f>IF(OR(J873="-",J873=0),"NUNCA COMPROU",
IF(AND(J873&gt;=1,J873&lt;=30),"&lt;=30 DIAS",
IF(AND(J873&gt;=1,J873&lt;=45),"45 DIAS",
IF(AND(J873&gt;=1,J873&lt;=60),"60 DIAS",
IF(AND(J873&gt;=1,J873&lt;=90),"90 DIAS",
"ACIMA DE 90 DIAS")))))</f>
        <v>ACIMA DE 90 DIAS</v>
      </c>
      <c r="T873" s="9" t="str">
        <f>UPPER(TEXT(Tabela27271516583029313531213[[#This Row],[Data de Cadastro]],"MMMM"))</f>
        <v>FEVEREIRO</v>
      </c>
      <c r="U873" s="9" t="str">
        <f>UPPER(TEXT(Tabela27271516583029313531213[[#This Row],[Data de Cadastro]],"AAAA"))</f>
        <v>2025</v>
      </c>
      <c r="V873" s="9" t="str">
        <f>UPPER(TEXT(Tabela27271516583029313531213[[#This Row],[Data Última Compra]],"MMM/AAA"))</f>
        <v>MAI/2025</v>
      </c>
    </row>
    <row r="874" spans="1:22" x14ac:dyDescent="0.25">
      <c r="A874" s="3">
        <f t="shared" si="39"/>
        <v>2</v>
      </c>
      <c r="B874" s="3" t="s">
        <v>3972</v>
      </c>
      <c r="C874" s="12" t="s">
        <v>2857</v>
      </c>
      <c r="D874" s="12">
        <v>1437784</v>
      </c>
      <c r="E874" s="12" t="s">
        <v>1609</v>
      </c>
      <c r="F874" s="12" t="s">
        <v>17</v>
      </c>
      <c r="G874" s="12" t="s">
        <v>18</v>
      </c>
      <c r="H874" s="12" t="s">
        <v>3738</v>
      </c>
      <c r="I874" s="13" t="s">
        <v>706</v>
      </c>
      <c r="J874" s="12" t="s">
        <v>104</v>
      </c>
      <c r="K874" s="28" t="s">
        <v>25</v>
      </c>
      <c r="L874" s="28">
        <v>35</v>
      </c>
      <c r="M874" s="12">
        <v>2</v>
      </c>
      <c r="N874" s="14">
        <v>45706</v>
      </c>
      <c r="O874" s="11">
        <v>45834</v>
      </c>
      <c r="P874" s="6">
        <f t="shared" ca="1" si="40"/>
        <v>45876</v>
      </c>
      <c r="Q874" s="7" t="str">
        <f t="shared" ca="1" si="41"/>
        <v>Menos de um ano</v>
      </c>
      <c r="R874" s="9">
        <f ca="1">IFERROR(_xlfn.DAYS(Tabela27271516583029313531213[[#This Row],[DIA HOJE]],Tabela27271516583029313531213[[#This Row],[Data Última Compra]]),"0")</f>
        <v>42</v>
      </c>
      <c r="S874" s="8" t="str">
        <f>IF(OR(J874="-",J874=0),"NUNCA COMPROU",
IF(AND(J874&gt;=1,J874&lt;=30),"&lt;=30 DIAS",
IF(AND(J874&gt;=1,J874&lt;=45),"45 DIAS",
IF(AND(J874&gt;=1,J874&lt;=60),"60 DIAS",
IF(AND(J874&gt;=1,J874&lt;=90),"90 DIAS",
"ACIMA DE 90 DIAS")))))</f>
        <v>ACIMA DE 90 DIAS</v>
      </c>
      <c r="T874" s="9" t="str">
        <f>UPPER(TEXT(Tabela27271516583029313531213[[#This Row],[Data de Cadastro]],"MMMM"))</f>
        <v>FEVEREIRO</v>
      </c>
      <c r="U874" s="9" t="str">
        <f>UPPER(TEXT(Tabela27271516583029313531213[[#This Row],[Data de Cadastro]],"AAAA"))</f>
        <v>2025</v>
      </c>
      <c r="V874" s="9" t="str">
        <f>UPPER(TEXT(Tabela27271516583029313531213[[#This Row],[Data Última Compra]],"MMM/AAA"))</f>
        <v>JUN/2025</v>
      </c>
    </row>
    <row r="875" spans="1:22" x14ac:dyDescent="0.25">
      <c r="A875" s="3">
        <f t="shared" si="39"/>
        <v>2</v>
      </c>
      <c r="B875" s="3" t="s">
        <v>3972</v>
      </c>
      <c r="C875" s="12" t="s">
        <v>2849</v>
      </c>
      <c r="D875" s="12">
        <v>1437816</v>
      </c>
      <c r="E875" s="12" t="s">
        <v>1610</v>
      </c>
      <c r="F875" s="12" t="s">
        <v>17</v>
      </c>
      <c r="G875" s="12" t="s">
        <v>18</v>
      </c>
      <c r="H875" s="12" t="s">
        <v>3739</v>
      </c>
      <c r="I875" s="13" t="s">
        <v>1611</v>
      </c>
      <c r="J875" s="12" t="s">
        <v>67</v>
      </c>
      <c r="K875" s="28" t="s">
        <v>59</v>
      </c>
      <c r="L875" s="28">
        <v>10</v>
      </c>
      <c r="M875" s="12">
        <v>2</v>
      </c>
      <c r="N875" s="14">
        <v>45706</v>
      </c>
      <c r="O875" s="10">
        <v>45859</v>
      </c>
      <c r="P875" s="6">
        <f t="shared" ca="1" si="40"/>
        <v>45876</v>
      </c>
      <c r="Q875" s="7" t="str">
        <f t="shared" ca="1" si="41"/>
        <v>Menos de um ano</v>
      </c>
      <c r="R875" s="9">
        <f ca="1">IFERROR(_xlfn.DAYS(Tabela27271516583029313531213[[#This Row],[DIA HOJE]],Tabela27271516583029313531213[[#This Row],[Data Última Compra]]),"0")</f>
        <v>17</v>
      </c>
      <c r="S875" s="8" t="str">
        <f>IF(OR(J875="-",J875=0),"NUNCA COMPROU",
IF(AND(J875&gt;=1,J875&lt;=30),"&lt;=30 DIAS",
IF(AND(J875&gt;=1,J875&lt;=45),"45 DIAS",
IF(AND(J875&gt;=1,J875&lt;=60),"60 DIAS",
IF(AND(J875&gt;=1,J875&lt;=90),"90 DIAS",
"ACIMA DE 90 DIAS")))))</f>
        <v>ACIMA DE 90 DIAS</v>
      </c>
      <c r="T875" s="9" t="str">
        <f>UPPER(TEXT(Tabela27271516583029313531213[[#This Row],[Data de Cadastro]],"MMMM"))</f>
        <v>FEVEREIRO</v>
      </c>
      <c r="U875" s="9" t="str">
        <f>UPPER(TEXT(Tabela27271516583029313531213[[#This Row],[Data de Cadastro]],"AAAA"))</f>
        <v>2025</v>
      </c>
      <c r="V875" s="9" t="str">
        <f>UPPER(TEXT(Tabela27271516583029313531213[[#This Row],[Data Última Compra]],"MMM/AAA"))</f>
        <v>JUL/2025</v>
      </c>
    </row>
    <row r="876" spans="1:22" x14ac:dyDescent="0.25">
      <c r="A876" s="3">
        <f t="shared" si="39"/>
        <v>2</v>
      </c>
      <c r="B876" s="3" t="s">
        <v>3972</v>
      </c>
      <c r="C876" s="12" t="s">
        <v>2857</v>
      </c>
      <c r="D876" s="12">
        <v>1438731</v>
      </c>
      <c r="E876" s="12" t="s">
        <v>1612</v>
      </c>
      <c r="F876" s="12" t="s">
        <v>17</v>
      </c>
      <c r="G876" s="12" t="s">
        <v>18</v>
      </c>
      <c r="H876" s="12" t="s">
        <v>3740</v>
      </c>
      <c r="I876" s="13" t="s">
        <v>1613</v>
      </c>
      <c r="J876" s="12" t="s">
        <v>40</v>
      </c>
      <c r="K876" s="28" t="s">
        <v>46</v>
      </c>
      <c r="L876" s="28">
        <v>56</v>
      </c>
      <c r="M876" s="12">
        <v>2</v>
      </c>
      <c r="N876" s="14">
        <v>45707</v>
      </c>
      <c r="O876" s="11">
        <v>45813</v>
      </c>
      <c r="P876" s="6">
        <f t="shared" ca="1" si="40"/>
        <v>45876</v>
      </c>
      <c r="Q876" s="7" t="str">
        <f t="shared" ca="1" si="41"/>
        <v>Menos de um ano</v>
      </c>
      <c r="R876" s="9">
        <f ca="1">IFERROR(_xlfn.DAYS(Tabela27271516583029313531213[[#This Row],[DIA HOJE]],Tabela27271516583029313531213[[#This Row],[Data Última Compra]]),"0")</f>
        <v>63</v>
      </c>
      <c r="S876" s="8" t="str">
        <f>IF(OR(J876="-",J876=0),"NUNCA COMPROU",
IF(AND(J876&gt;=1,J876&lt;=30),"&lt;=30 DIAS",
IF(AND(J876&gt;=1,J876&lt;=45),"45 DIAS",
IF(AND(J876&gt;=1,J876&lt;=60),"60 DIAS",
IF(AND(J876&gt;=1,J876&lt;=90),"90 DIAS",
"ACIMA DE 90 DIAS")))))</f>
        <v>ACIMA DE 90 DIAS</v>
      </c>
      <c r="T876" s="9" t="str">
        <f>UPPER(TEXT(Tabela27271516583029313531213[[#This Row],[Data de Cadastro]],"MMMM"))</f>
        <v>FEVEREIRO</v>
      </c>
      <c r="U876" s="9" t="str">
        <f>UPPER(TEXT(Tabela27271516583029313531213[[#This Row],[Data de Cadastro]],"AAAA"))</f>
        <v>2025</v>
      </c>
      <c r="V876" s="9" t="str">
        <f>UPPER(TEXT(Tabela27271516583029313531213[[#This Row],[Data Última Compra]],"MMM/AAA"))</f>
        <v>JUN/2025</v>
      </c>
    </row>
    <row r="877" spans="1:22" x14ac:dyDescent="0.25">
      <c r="A877" s="3">
        <f t="shared" si="39"/>
        <v>1</v>
      </c>
      <c r="B877" s="3" t="s">
        <v>3972</v>
      </c>
      <c r="C877" s="12" t="s">
        <v>2857</v>
      </c>
      <c r="D877" s="12">
        <v>1438739</v>
      </c>
      <c r="E877" s="12" t="s">
        <v>1614</v>
      </c>
      <c r="F877" s="12" t="s">
        <v>17</v>
      </c>
      <c r="G877" s="12" t="s">
        <v>18</v>
      </c>
      <c r="H877" s="12" t="s">
        <v>3741</v>
      </c>
      <c r="I877" s="13" t="s">
        <v>1615</v>
      </c>
      <c r="J877" s="12" t="s">
        <v>72</v>
      </c>
      <c r="K877" s="28" t="s">
        <v>73</v>
      </c>
      <c r="L877" s="28">
        <v>37</v>
      </c>
      <c r="M877" s="12">
        <v>1</v>
      </c>
      <c r="N877" s="14">
        <v>45707</v>
      </c>
      <c r="O877" s="10">
        <v>45832</v>
      </c>
      <c r="P877" s="6">
        <f t="shared" ca="1" si="40"/>
        <v>45876</v>
      </c>
      <c r="Q877" s="7" t="str">
        <f t="shared" ca="1" si="41"/>
        <v>Menos de um ano</v>
      </c>
      <c r="R877" s="9">
        <f ca="1">IFERROR(_xlfn.DAYS(Tabela27271516583029313531213[[#This Row],[DIA HOJE]],Tabela27271516583029313531213[[#This Row],[Data Última Compra]]),"0")</f>
        <v>44</v>
      </c>
      <c r="S877" s="8" t="str">
        <f>IF(OR(J877="-",J877=0),"NUNCA COMPROU",
IF(AND(J877&gt;=1,J877&lt;=30),"&lt;=30 DIAS",
IF(AND(J877&gt;=1,J877&lt;=45),"45 DIAS",
IF(AND(J877&gt;=1,J877&lt;=60),"60 DIAS",
IF(AND(J877&gt;=1,J877&lt;=90),"90 DIAS",
"ACIMA DE 90 DIAS")))))</f>
        <v>ACIMA DE 90 DIAS</v>
      </c>
      <c r="T877" s="9" t="str">
        <f>UPPER(TEXT(Tabela27271516583029313531213[[#This Row],[Data de Cadastro]],"MMMM"))</f>
        <v>FEVEREIRO</v>
      </c>
      <c r="U877" s="9" t="str">
        <f>UPPER(TEXT(Tabela27271516583029313531213[[#This Row],[Data de Cadastro]],"AAAA"))</f>
        <v>2025</v>
      </c>
      <c r="V877" s="9" t="str">
        <f>UPPER(TEXT(Tabela27271516583029313531213[[#This Row],[Data Última Compra]],"MMM/AAA"))</f>
        <v>JUN/2025</v>
      </c>
    </row>
    <row r="878" spans="1:22" x14ac:dyDescent="0.25">
      <c r="A878" s="3">
        <f t="shared" si="39"/>
        <v>0</v>
      </c>
      <c r="B878" s="3" t="s">
        <v>3972</v>
      </c>
      <c r="C878" s="12" t="s">
        <v>2847</v>
      </c>
      <c r="D878" s="12">
        <v>1438742</v>
      </c>
      <c r="E878" s="12" t="s">
        <v>1616</v>
      </c>
      <c r="F878" s="12" t="s">
        <v>17</v>
      </c>
      <c r="G878" s="12" t="s">
        <v>18</v>
      </c>
      <c r="H878" s="12" t="s">
        <v>3742</v>
      </c>
      <c r="I878" s="13" t="s">
        <v>1617</v>
      </c>
      <c r="J878" s="12" t="s">
        <v>30</v>
      </c>
      <c r="K878" s="28" t="s">
        <v>21</v>
      </c>
      <c r="L878" s="28">
        <v>140</v>
      </c>
      <c r="M878" s="12">
        <v>0</v>
      </c>
      <c r="N878" s="14">
        <v>45707</v>
      </c>
      <c r="O878" s="11">
        <v>45729</v>
      </c>
      <c r="P878" s="6">
        <f t="shared" ca="1" si="40"/>
        <v>45876</v>
      </c>
      <c r="Q878" s="7" t="str">
        <f t="shared" ca="1" si="41"/>
        <v>Menos de um ano</v>
      </c>
      <c r="R878" s="9">
        <f ca="1">IFERROR(_xlfn.DAYS(Tabela27271516583029313531213[[#This Row],[DIA HOJE]],Tabela27271516583029313531213[[#This Row],[Data Última Compra]]),"0")</f>
        <v>147</v>
      </c>
      <c r="S878" s="8" t="str">
        <f>IF(OR(J878="-",J878=0),"NUNCA COMPROU",
IF(AND(J878&gt;=1,J878&lt;=30),"&lt;=30 DIAS",
IF(AND(J878&gt;=1,J878&lt;=45),"45 DIAS",
IF(AND(J878&gt;=1,J878&lt;=60),"60 DIAS",
IF(AND(J878&gt;=1,J878&lt;=90),"90 DIAS",
"ACIMA DE 90 DIAS")))))</f>
        <v>ACIMA DE 90 DIAS</v>
      </c>
      <c r="T878" s="9" t="str">
        <f>UPPER(TEXT(Tabela27271516583029313531213[[#This Row],[Data de Cadastro]],"MMMM"))</f>
        <v>FEVEREIRO</v>
      </c>
      <c r="U878" s="9" t="str">
        <f>UPPER(TEXT(Tabela27271516583029313531213[[#This Row],[Data de Cadastro]],"AAAA"))</f>
        <v>2025</v>
      </c>
      <c r="V878" s="9" t="str">
        <f>UPPER(TEXT(Tabela27271516583029313531213[[#This Row],[Data Última Compra]],"MMM/AAA"))</f>
        <v>MAR/2025</v>
      </c>
    </row>
    <row r="879" spans="1:22" x14ac:dyDescent="0.25">
      <c r="A879" s="3">
        <f t="shared" si="39"/>
        <v>1</v>
      </c>
      <c r="B879" s="3" t="s">
        <v>3972</v>
      </c>
      <c r="C879" s="12" t="s">
        <v>2857</v>
      </c>
      <c r="D879" s="12">
        <v>1438783</v>
      </c>
      <c r="E879" s="12" t="s">
        <v>1618</v>
      </c>
      <c r="F879" s="12" t="s">
        <v>17</v>
      </c>
      <c r="G879" s="12" t="s">
        <v>18</v>
      </c>
      <c r="H879" s="12" t="s">
        <v>3743</v>
      </c>
      <c r="I879" s="13" t="s">
        <v>1619</v>
      </c>
      <c r="J879" s="12" t="s">
        <v>339</v>
      </c>
      <c r="K879" s="28" t="s">
        <v>46</v>
      </c>
      <c r="L879" s="28">
        <v>36</v>
      </c>
      <c r="M879" s="12">
        <v>1</v>
      </c>
      <c r="N879" s="14">
        <v>45707</v>
      </c>
      <c r="O879" s="11">
        <v>45833</v>
      </c>
      <c r="P879" s="6">
        <f t="shared" ca="1" si="40"/>
        <v>45876</v>
      </c>
      <c r="Q879" s="7" t="str">
        <f t="shared" ca="1" si="41"/>
        <v>Menos de um ano</v>
      </c>
      <c r="R879" s="9">
        <f ca="1">IFERROR(_xlfn.DAYS(Tabela27271516583029313531213[[#This Row],[DIA HOJE]],Tabela27271516583029313531213[[#This Row],[Data Última Compra]]),"0")</f>
        <v>43</v>
      </c>
      <c r="S879" s="8" t="str">
        <f>IF(OR(J879="-",J879=0),"NUNCA COMPROU",
IF(AND(J879&gt;=1,J879&lt;=30),"&lt;=30 DIAS",
IF(AND(J879&gt;=1,J879&lt;=45),"45 DIAS",
IF(AND(J879&gt;=1,J879&lt;=60),"60 DIAS",
IF(AND(J879&gt;=1,J879&lt;=90),"90 DIAS",
"ACIMA DE 90 DIAS")))))</f>
        <v>ACIMA DE 90 DIAS</v>
      </c>
      <c r="T879" s="9" t="str">
        <f>UPPER(TEXT(Tabela27271516583029313531213[[#This Row],[Data de Cadastro]],"MMMM"))</f>
        <v>FEVEREIRO</v>
      </c>
      <c r="U879" s="9" t="str">
        <f>UPPER(TEXT(Tabela27271516583029313531213[[#This Row],[Data de Cadastro]],"AAAA"))</f>
        <v>2025</v>
      </c>
      <c r="V879" s="9" t="str">
        <f>UPPER(TEXT(Tabela27271516583029313531213[[#This Row],[Data Última Compra]],"MMM/AAA"))</f>
        <v>JUN/2025</v>
      </c>
    </row>
    <row r="880" spans="1:22" x14ac:dyDescent="0.25">
      <c r="A880" s="3">
        <f t="shared" si="39"/>
        <v>2</v>
      </c>
      <c r="B880" s="3" t="s">
        <v>3972</v>
      </c>
      <c r="C880" s="12" t="s">
        <v>2849</v>
      </c>
      <c r="D880" s="12">
        <v>1438799</v>
      </c>
      <c r="E880" s="12" t="s">
        <v>1620</v>
      </c>
      <c r="F880" s="12" t="s">
        <v>17</v>
      </c>
      <c r="G880" s="12" t="s">
        <v>18</v>
      </c>
      <c r="H880" s="12" t="s">
        <v>3744</v>
      </c>
      <c r="I880" s="13" t="s">
        <v>687</v>
      </c>
      <c r="J880" s="12" t="s">
        <v>40</v>
      </c>
      <c r="K880" s="28" t="s">
        <v>31</v>
      </c>
      <c r="L880" s="28">
        <v>10</v>
      </c>
      <c r="M880" s="12">
        <v>2</v>
      </c>
      <c r="N880" s="14">
        <v>45707</v>
      </c>
      <c r="O880" s="11">
        <v>45859</v>
      </c>
      <c r="P880" s="6">
        <f t="shared" ca="1" si="40"/>
        <v>45876</v>
      </c>
      <c r="Q880" s="7" t="str">
        <f t="shared" ca="1" si="41"/>
        <v>Menos de um ano</v>
      </c>
      <c r="R880" s="9">
        <f ca="1">IFERROR(_xlfn.DAYS(Tabela27271516583029313531213[[#This Row],[DIA HOJE]],Tabela27271516583029313531213[[#This Row],[Data Última Compra]]),"0")</f>
        <v>17</v>
      </c>
      <c r="S880" s="8" t="str">
        <f>IF(OR(J880="-",J880=0),"NUNCA COMPROU",
IF(AND(J880&gt;=1,J880&lt;=30),"&lt;=30 DIAS",
IF(AND(J880&gt;=1,J880&lt;=45),"45 DIAS",
IF(AND(J880&gt;=1,J880&lt;=60),"60 DIAS",
IF(AND(J880&gt;=1,J880&lt;=90),"90 DIAS",
"ACIMA DE 90 DIAS")))))</f>
        <v>ACIMA DE 90 DIAS</v>
      </c>
      <c r="T880" s="9" t="str">
        <f>UPPER(TEXT(Tabela27271516583029313531213[[#This Row],[Data de Cadastro]],"MMMM"))</f>
        <v>FEVEREIRO</v>
      </c>
      <c r="U880" s="9" t="str">
        <f>UPPER(TEXT(Tabela27271516583029313531213[[#This Row],[Data de Cadastro]],"AAAA"))</f>
        <v>2025</v>
      </c>
      <c r="V880" s="9" t="str">
        <f>UPPER(TEXT(Tabela27271516583029313531213[[#This Row],[Data Última Compra]],"MMM/AAA"))</f>
        <v>JUL/2025</v>
      </c>
    </row>
    <row r="881" spans="1:22" x14ac:dyDescent="0.25">
      <c r="A881" s="3" t="str">
        <f t="shared" si="39"/>
        <v>&gt;=3</v>
      </c>
      <c r="B881" s="3" t="s">
        <v>3972</v>
      </c>
      <c r="C881" s="12" t="s">
        <v>2849</v>
      </c>
      <c r="D881" s="12">
        <v>1438815</v>
      </c>
      <c r="E881" s="12" t="s">
        <v>1621</v>
      </c>
      <c r="F881" s="12" t="s">
        <v>17</v>
      </c>
      <c r="G881" s="12" t="s">
        <v>18</v>
      </c>
      <c r="H881" s="12" t="s">
        <v>3745</v>
      </c>
      <c r="I881" s="13" t="s">
        <v>296</v>
      </c>
      <c r="J881" s="4" t="s">
        <v>76</v>
      </c>
      <c r="K881" s="28" t="s">
        <v>77</v>
      </c>
      <c r="L881" s="28">
        <v>6</v>
      </c>
      <c r="M881" s="12">
        <v>9</v>
      </c>
      <c r="N881" s="14">
        <v>45707</v>
      </c>
      <c r="O881" s="10">
        <v>45863</v>
      </c>
      <c r="P881" s="6">
        <f t="shared" ca="1" si="40"/>
        <v>45876</v>
      </c>
      <c r="Q881" s="7" t="str">
        <f t="shared" ca="1" si="41"/>
        <v>Menos de um ano</v>
      </c>
      <c r="R881" s="9">
        <f ca="1">IFERROR(_xlfn.DAYS(Tabela27271516583029313531213[[#This Row],[DIA HOJE]],Tabela27271516583029313531213[[#This Row],[Data Última Compra]]),"0")</f>
        <v>13</v>
      </c>
      <c r="S881" s="8" t="str">
        <f>IF(OR(J881="-",J881=0),"NUNCA COMPROU",
IF(AND(J881&gt;=1,J881&lt;=30),"&lt;=30 DIAS",
IF(AND(J881&gt;=1,J881&lt;=45),"45 DIAS",
IF(AND(J881&gt;=1,J881&lt;=60),"60 DIAS",
IF(AND(J881&gt;=1,J881&lt;=90),"90 DIAS",
"ACIMA DE 90 DIAS")))))</f>
        <v>ACIMA DE 90 DIAS</v>
      </c>
      <c r="T881" s="9" t="str">
        <f>UPPER(TEXT(Tabela27271516583029313531213[[#This Row],[Data de Cadastro]],"MMMM"))</f>
        <v>FEVEREIRO</v>
      </c>
      <c r="U881" s="9" t="str">
        <f>UPPER(TEXT(Tabela27271516583029313531213[[#This Row],[Data de Cadastro]],"AAAA"))</f>
        <v>2025</v>
      </c>
      <c r="V881" s="9" t="str">
        <f>UPPER(TEXT(Tabela27271516583029313531213[[#This Row],[Data Última Compra]],"MMM/AAA"))</f>
        <v>JUL/2025</v>
      </c>
    </row>
    <row r="882" spans="1:22" x14ac:dyDescent="0.25">
      <c r="A882" s="3">
        <f t="shared" si="39"/>
        <v>1</v>
      </c>
      <c r="B882" s="3" t="s">
        <v>3972</v>
      </c>
      <c r="C882" s="12" t="s">
        <v>2853</v>
      </c>
      <c r="D882" s="12">
        <v>1439714</v>
      </c>
      <c r="E882" s="12" t="s">
        <v>1622</v>
      </c>
      <c r="F882" s="12" t="s">
        <v>17</v>
      </c>
      <c r="G882" s="12" t="s">
        <v>18</v>
      </c>
      <c r="H882" s="12" t="s">
        <v>3746</v>
      </c>
      <c r="I882" s="13" t="s">
        <v>1623</v>
      </c>
      <c r="J882" s="12" t="s">
        <v>24</v>
      </c>
      <c r="K882" s="28" t="s">
        <v>25</v>
      </c>
      <c r="L882" s="28">
        <v>66</v>
      </c>
      <c r="M882" s="12">
        <v>1</v>
      </c>
      <c r="N882" s="14">
        <v>45708</v>
      </c>
      <c r="O882" s="11">
        <v>45803</v>
      </c>
      <c r="P882" s="6">
        <f t="shared" ca="1" si="40"/>
        <v>45876</v>
      </c>
      <c r="Q882" s="7" t="str">
        <f t="shared" ca="1" si="41"/>
        <v>Menos de um ano</v>
      </c>
      <c r="R882" s="9">
        <f ca="1">IFERROR(_xlfn.DAYS(Tabela27271516583029313531213[[#This Row],[DIA HOJE]],Tabela27271516583029313531213[[#This Row],[Data Última Compra]]),"0")</f>
        <v>73</v>
      </c>
      <c r="S882" s="8" t="str">
        <f>IF(OR(J882="-",J882=0),"NUNCA COMPROU",
IF(AND(J882&gt;=1,J882&lt;=30),"&lt;=30 DIAS",
IF(AND(J882&gt;=1,J882&lt;=45),"45 DIAS",
IF(AND(J882&gt;=1,J882&lt;=60),"60 DIAS",
IF(AND(J882&gt;=1,J882&lt;=90),"90 DIAS",
"ACIMA DE 90 DIAS")))))</f>
        <v>ACIMA DE 90 DIAS</v>
      </c>
      <c r="T882" s="9" t="str">
        <f>UPPER(TEXT(Tabela27271516583029313531213[[#This Row],[Data de Cadastro]],"MMMM"))</f>
        <v>FEVEREIRO</v>
      </c>
      <c r="U882" s="9" t="str">
        <f>UPPER(TEXT(Tabela27271516583029313531213[[#This Row],[Data de Cadastro]],"AAAA"))</f>
        <v>2025</v>
      </c>
      <c r="V882" s="9" t="str">
        <f>UPPER(TEXT(Tabela27271516583029313531213[[#This Row],[Data Última Compra]],"MMM/AAA"))</f>
        <v>MAI/2025</v>
      </c>
    </row>
    <row r="883" spans="1:22" x14ac:dyDescent="0.25">
      <c r="A883" s="3">
        <f t="shared" si="39"/>
        <v>1</v>
      </c>
      <c r="B883" s="3" t="s">
        <v>3972</v>
      </c>
      <c r="C883" s="12" t="s">
        <v>2853</v>
      </c>
      <c r="D883" s="12">
        <v>1440786</v>
      </c>
      <c r="E883" s="12" t="s">
        <v>1624</v>
      </c>
      <c r="F883" s="12" t="s">
        <v>17</v>
      </c>
      <c r="G883" s="12" t="s">
        <v>18</v>
      </c>
      <c r="H883" s="12" t="s">
        <v>3747</v>
      </c>
      <c r="I883" s="13" t="s">
        <v>1625</v>
      </c>
      <c r="J883" s="12" t="s">
        <v>30</v>
      </c>
      <c r="K883" s="28" t="s">
        <v>31</v>
      </c>
      <c r="L883" s="28">
        <v>64</v>
      </c>
      <c r="M883" s="12">
        <v>1</v>
      </c>
      <c r="N883" s="14">
        <v>45709</v>
      </c>
      <c r="O883" s="11">
        <v>45805</v>
      </c>
      <c r="P883" s="6">
        <f t="shared" ca="1" si="40"/>
        <v>45876</v>
      </c>
      <c r="Q883" s="7" t="str">
        <f t="shared" ca="1" si="41"/>
        <v>Menos de um ano</v>
      </c>
      <c r="R883" s="9">
        <f ca="1">IFERROR(_xlfn.DAYS(Tabela27271516583029313531213[[#This Row],[DIA HOJE]],Tabela27271516583029313531213[[#This Row],[Data Última Compra]]),"0")</f>
        <v>71</v>
      </c>
      <c r="S883" s="8" t="str">
        <f>IF(OR(J883="-",J883=0),"NUNCA COMPROU",
IF(AND(J883&gt;=1,J883&lt;=30),"&lt;=30 DIAS",
IF(AND(J883&gt;=1,J883&lt;=45),"45 DIAS",
IF(AND(J883&gt;=1,J883&lt;=60),"60 DIAS",
IF(AND(J883&gt;=1,J883&lt;=90),"90 DIAS",
"ACIMA DE 90 DIAS")))))</f>
        <v>ACIMA DE 90 DIAS</v>
      </c>
      <c r="T883" s="9" t="str">
        <f>UPPER(TEXT(Tabela27271516583029313531213[[#This Row],[Data de Cadastro]],"MMMM"))</f>
        <v>FEVEREIRO</v>
      </c>
      <c r="U883" s="9" t="str">
        <f>UPPER(TEXT(Tabela27271516583029313531213[[#This Row],[Data de Cadastro]],"AAAA"))</f>
        <v>2025</v>
      </c>
      <c r="V883" s="9" t="str">
        <f>UPPER(TEXT(Tabela27271516583029313531213[[#This Row],[Data Última Compra]],"MMM/AAA"))</f>
        <v>MAI/2025</v>
      </c>
    </row>
    <row r="884" spans="1:22" x14ac:dyDescent="0.25">
      <c r="A884" s="3">
        <f t="shared" si="39"/>
        <v>1</v>
      </c>
      <c r="B884" s="3" t="s">
        <v>3972</v>
      </c>
      <c r="C884" s="12" t="s">
        <v>2857</v>
      </c>
      <c r="D884" s="12">
        <v>1440808</v>
      </c>
      <c r="E884" s="12" t="s">
        <v>1626</v>
      </c>
      <c r="F884" s="12" t="s">
        <v>17</v>
      </c>
      <c r="G884" s="12" t="s">
        <v>18</v>
      </c>
      <c r="H884" s="12" t="s">
        <v>3748</v>
      </c>
      <c r="I884" s="13" t="s">
        <v>1627</v>
      </c>
      <c r="J884" s="12" t="s">
        <v>53</v>
      </c>
      <c r="K884" s="28" t="s">
        <v>21</v>
      </c>
      <c r="L884" s="28">
        <v>38</v>
      </c>
      <c r="M884" s="12">
        <v>1</v>
      </c>
      <c r="N884" s="14">
        <v>45709</v>
      </c>
      <c r="O884" s="11">
        <v>45831</v>
      </c>
      <c r="P884" s="6">
        <f t="shared" ca="1" si="40"/>
        <v>45876</v>
      </c>
      <c r="Q884" s="7" t="str">
        <f t="shared" ca="1" si="41"/>
        <v>Menos de um ano</v>
      </c>
      <c r="R884" s="9">
        <f ca="1">IFERROR(_xlfn.DAYS(Tabela27271516583029313531213[[#This Row],[DIA HOJE]],Tabela27271516583029313531213[[#This Row],[Data Última Compra]]),"0")</f>
        <v>45</v>
      </c>
      <c r="S884" s="8" t="str">
        <f>IF(OR(J884="-",J884=0),"NUNCA COMPROU",
IF(AND(J884&gt;=1,J884&lt;=30),"&lt;=30 DIAS",
IF(AND(J884&gt;=1,J884&lt;=45),"45 DIAS",
IF(AND(J884&gt;=1,J884&lt;=60),"60 DIAS",
IF(AND(J884&gt;=1,J884&lt;=90),"90 DIAS",
"ACIMA DE 90 DIAS")))))</f>
        <v>ACIMA DE 90 DIAS</v>
      </c>
      <c r="T884" s="9" t="str">
        <f>UPPER(TEXT(Tabela27271516583029313531213[[#This Row],[Data de Cadastro]],"MMMM"))</f>
        <v>FEVEREIRO</v>
      </c>
      <c r="U884" s="9" t="str">
        <f>UPPER(TEXT(Tabela27271516583029313531213[[#This Row],[Data de Cadastro]],"AAAA"))</f>
        <v>2025</v>
      </c>
      <c r="V884" s="9" t="str">
        <f>UPPER(TEXT(Tabela27271516583029313531213[[#This Row],[Data Última Compra]],"MMM/AAA"))</f>
        <v>JUN/2025</v>
      </c>
    </row>
    <row r="885" spans="1:22" x14ac:dyDescent="0.25">
      <c r="A885" s="3" t="str">
        <f t="shared" si="39"/>
        <v>&gt;=3</v>
      </c>
      <c r="B885" s="3" t="s">
        <v>3972</v>
      </c>
      <c r="C885" s="12" t="s">
        <v>2849</v>
      </c>
      <c r="D885" s="12">
        <v>1440812</v>
      </c>
      <c r="E885" s="12" t="s">
        <v>1628</v>
      </c>
      <c r="F885" s="12" t="s">
        <v>17</v>
      </c>
      <c r="G885" s="12" t="s">
        <v>18</v>
      </c>
      <c r="H885" s="12" t="s">
        <v>3749</v>
      </c>
      <c r="I885" s="13" t="s">
        <v>437</v>
      </c>
      <c r="J885" s="12" t="s">
        <v>40</v>
      </c>
      <c r="K885" s="28" t="s">
        <v>73</v>
      </c>
      <c r="L885" s="28">
        <v>1</v>
      </c>
      <c r="M885" s="12">
        <v>4</v>
      </c>
      <c r="N885" s="14">
        <v>45709</v>
      </c>
      <c r="O885" s="11">
        <v>45868</v>
      </c>
      <c r="P885" s="6">
        <f t="shared" ca="1" si="40"/>
        <v>45876</v>
      </c>
      <c r="Q885" s="7" t="str">
        <f t="shared" ca="1" si="41"/>
        <v>Menos de um ano</v>
      </c>
      <c r="R885" s="9">
        <f ca="1">IFERROR(_xlfn.DAYS(Tabela27271516583029313531213[[#This Row],[DIA HOJE]],Tabela27271516583029313531213[[#This Row],[Data Última Compra]]),"0")</f>
        <v>8</v>
      </c>
      <c r="S885" s="8" t="str">
        <f>IF(OR(J885="-",J885=0),"NUNCA COMPROU",
IF(AND(J885&gt;=1,J885&lt;=30),"&lt;=30 DIAS",
IF(AND(J885&gt;=1,J885&lt;=45),"45 DIAS",
IF(AND(J885&gt;=1,J885&lt;=60),"60 DIAS",
IF(AND(J885&gt;=1,J885&lt;=90),"90 DIAS",
"ACIMA DE 90 DIAS")))))</f>
        <v>ACIMA DE 90 DIAS</v>
      </c>
      <c r="T885" s="9" t="str">
        <f>UPPER(TEXT(Tabela27271516583029313531213[[#This Row],[Data de Cadastro]],"MMMM"))</f>
        <v>FEVEREIRO</v>
      </c>
      <c r="U885" s="9" t="str">
        <f>UPPER(TEXT(Tabela27271516583029313531213[[#This Row],[Data de Cadastro]],"AAAA"))</f>
        <v>2025</v>
      </c>
      <c r="V885" s="9" t="str">
        <f>UPPER(TEXT(Tabela27271516583029313531213[[#This Row],[Data Última Compra]],"MMM/AAA"))</f>
        <v>JUL/2025</v>
      </c>
    </row>
    <row r="886" spans="1:22" x14ac:dyDescent="0.25">
      <c r="A886" s="3">
        <f t="shared" si="39"/>
        <v>2</v>
      </c>
      <c r="B886" s="3" t="s">
        <v>3972</v>
      </c>
      <c r="C886" s="12" t="s">
        <v>2853</v>
      </c>
      <c r="D886" s="12">
        <v>1444595</v>
      </c>
      <c r="E886" s="12" t="s">
        <v>1629</v>
      </c>
      <c r="F886" s="12" t="s">
        <v>17</v>
      </c>
      <c r="G886" s="12" t="s">
        <v>18</v>
      </c>
      <c r="H886" s="12" t="s">
        <v>3750</v>
      </c>
      <c r="I886" s="13" t="s">
        <v>849</v>
      </c>
      <c r="J886" s="12" t="s">
        <v>36</v>
      </c>
      <c r="K886" s="28" t="s">
        <v>77</v>
      </c>
      <c r="L886" s="28">
        <v>86</v>
      </c>
      <c r="M886" s="12">
        <v>2</v>
      </c>
      <c r="N886" s="14">
        <v>45712</v>
      </c>
      <c r="O886" s="11">
        <v>45783</v>
      </c>
      <c r="P886" s="6">
        <f t="shared" ca="1" si="40"/>
        <v>45876</v>
      </c>
      <c r="Q886" s="7" t="str">
        <f t="shared" ca="1" si="41"/>
        <v>Menos de um ano</v>
      </c>
      <c r="R886" s="9">
        <f ca="1">IFERROR(_xlfn.DAYS(Tabela27271516583029313531213[[#This Row],[DIA HOJE]],Tabela27271516583029313531213[[#This Row],[Data Última Compra]]),"0")</f>
        <v>93</v>
      </c>
      <c r="S886" s="8" t="str">
        <f>IF(OR(J886="-",J886=0),"NUNCA COMPROU",
IF(AND(J886&gt;=1,J886&lt;=30),"&lt;=30 DIAS",
IF(AND(J886&gt;=1,J886&lt;=45),"45 DIAS",
IF(AND(J886&gt;=1,J886&lt;=60),"60 DIAS",
IF(AND(J886&gt;=1,J886&lt;=90),"90 DIAS",
"ACIMA DE 90 DIAS")))))</f>
        <v>ACIMA DE 90 DIAS</v>
      </c>
      <c r="T886" s="9" t="str">
        <f>UPPER(TEXT(Tabela27271516583029313531213[[#This Row],[Data de Cadastro]],"MMMM"))</f>
        <v>FEVEREIRO</v>
      </c>
      <c r="U886" s="9" t="str">
        <f>UPPER(TEXT(Tabela27271516583029313531213[[#This Row],[Data de Cadastro]],"AAAA"))</f>
        <v>2025</v>
      </c>
      <c r="V886" s="9" t="str">
        <f>UPPER(TEXT(Tabela27271516583029313531213[[#This Row],[Data Última Compra]],"MMM/AAA"))</f>
        <v>MAI/2025</v>
      </c>
    </row>
    <row r="887" spans="1:22" x14ac:dyDescent="0.25">
      <c r="A887" s="3">
        <f t="shared" si="39"/>
        <v>0</v>
      </c>
      <c r="B887" s="3" t="s">
        <v>3972</v>
      </c>
      <c r="C887" s="12" t="s">
        <v>2847</v>
      </c>
      <c r="D887" s="12">
        <v>1444630</v>
      </c>
      <c r="E887" s="12" t="s">
        <v>1630</v>
      </c>
      <c r="F887" s="12" t="s">
        <v>17</v>
      </c>
      <c r="G887" s="12" t="s">
        <v>18</v>
      </c>
      <c r="H887" s="12" t="s">
        <v>3751</v>
      </c>
      <c r="I887" s="13" t="s">
        <v>1631</v>
      </c>
      <c r="J887" s="12" t="s">
        <v>231</v>
      </c>
      <c r="K887" s="28" t="s">
        <v>77</v>
      </c>
      <c r="L887" s="28">
        <v>155</v>
      </c>
      <c r="M887" s="12">
        <v>0</v>
      </c>
      <c r="N887" s="14">
        <v>45712</v>
      </c>
      <c r="O887" s="11">
        <v>45714</v>
      </c>
      <c r="P887" s="6">
        <f t="shared" ca="1" si="40"/>
        <v>45876</v>
      </c>
      <c r="Q887" s="7" t="str">
        <f t="shared" ca="1" si="41"/>
        <v>Menos de um ano</v>
      </c>
      <c r="R887" s="9">
        <f ca="1">IFERROR(_xlfn.DAYS(Tabela27271516583029313531213[[#This Row],[DIA HOJE]],Tabela27271516583029313531213[[#This Row],[Data Última Compra]]),"0")</f>
        <v>162</v>
      </c>
      <c r="S887" s="8" t="str">
        <f>IF(OR(J887="-",J887=0),"NUNCA COMPROU",
IF(AND(J887&gt;=1,J887&lt;=30),"&lt;=30 DIAS",
IF(AND(J887&gt;=1,J887&lt;=45),"45 DIAS",
IF(AND(J887&gt;=1,J887&lt;=60),"60 DIAS",
IF(AND(J887&gt;=1,J887&lt;=90),"90 DIAS",
"ACIMA DE 90 DIAS")))))</f>
        <v>ACIMA DE 90 DIAS</v>
      </c>
      <c r="T887" s="9" t="str">
        <f>UPPER(TEXT(Tabela27271516583029313531213[[#This Row],[Data de Cadastro]],"MMMM"))</f>
        <v>FEVEREIRO</v>
      </c>
      <c r="U887" s="9" t="str">
        <f>UPPER(TEXT(Tabela27271516583029313531213[[#This Row],[Data de Cadastro]],"AAAA"))</f>
        <v>2025</v>
      </c>
      <c r="V887" s="9" t="str">
        <f>UPPER(TEXT(Tabela27271516583029313531213[[#This Row],[Data Última Compra]],"MMM/AAA"))</f>
        <v>FEV/2025</v>
      </c>
    </row>
    <row r="888" spans="1:22" x14ac:dyDescent="0.25">
      <c r="A888" s="3">
        <f t="shared" si="39"/>
        <v>0</v>
      </c>
      <c r="B888" s="3" t="s">
        <v>3972</v>
      </c>
      <c r="C888" s="12" t="s">
        <v>2847</v>
      </c>
      <c r="D888" s="12">
        <v>1445248</v>
      </c>
      <c r="E888" s="12" t="s">
        <v>1633</v>
      </c>
      <c r="F888" s="12" t="s">
        <v>17</v>
      </c>
      <c r="G888" s="12" t="s">
        <v>18</v>
      </c>
      <c r="H888" s="12" t="s">
        <v>3752</v>
      </c>
      <c r="I888" s="13" t="s">
        <v>1634</v>
      </c>
      <c r="J888" s="12" t="s">
        <v>231</v>
      </c>
      <c r="K888" s="28" t="s">
        <v>77</v>
      </c>
      <c r="L888" s="28">
        <v>118</v>
      </c>
      <c r="M888" s="12">
        <v>0</v>
      </c>
      <c r="N888" s="14">
        <v>45713</v>
      </c>
      <c r="O888" s="11">
        <v>45751</v>
      </c>
      <c r="P888" s="6">
        <f t="shared" ca="1" si="40"/>
        <v>45876</v>
      </c>
      <c r="Q888" s="7" t="str">
        <f t="shared" ca="1" si="41"/>
        <v>Menos de um ano</v>
      </c>
      <c r="R888" s="9">
        <f ca="1">IFERROR(_xlfn.DAYS(Tabela27271516583029313531213[[#This Row],[DIA HOJE]],Tabela27271516583029313531213[[#This Row],[Data Última Compra]]),"0")</f>
        <v>125</v>
      </c>
      <c r="S888" s="8" t="str">
        <f>IF(OR(J888="-",J888=0),"NUNCA COMPROU",
IF(AND(J888&gt;=1,J888&lt;=30),"&lt;=30 DIAS",
IF(AND(J888&gt;=1,J888&lt;=45),"45 DIAS",
IF(AND(J888&gt;=1,J888&lt;=60),"60 DIAS",
IF(AND(J888&gt;=1,J888&lt;=90),"90 DIAS",
"ACIMA DE 90 DIAS")))))</f>
        <v>ACIMA DE 90 DIAS</v>
      </c>
      <c r="T888" s="9" t="str">
        <f>UPPER(TEXT(Tabela27271516583029313531213[[#This Row],[Data de Cadastro]],"MMMM"))</f>
        <v>FEVEREIRO</v>
      </c>
      <c r="U888" s="9" t="str">
        <f>UPPER(TEXT(Tabela27271516583029313531213[[#This Row],[Data de Cadastro]],"AAAA"))</f>
        <v>2025</v>
      </c>
      <c r="V888" s="9" t="str">
        <f>UPPER(TEXT(Tabela27271516583029313531213[[#This Row],[Data Última Compra]],"MMM/AAA"))</f>
        <v>ABR/2025</v>
      </c>
    </row>
    <row r="889" spans="1:22" x14ac:dyDescent="0.25">
      <c r="A889" s="3">
        <f t="shared" si="39"/>
        <v>0</v>
      </c>
      <c r="B889" s="3" t="s">
        <v>3972</v>
      </c>
      <c r="C889" s="12" t="s">
        <v>2847</v>
      </c>
      <c r="D889" s="12">
        <v>1446358</v>
      </c>
      <c r="E889" s="12" t="s">
        <v>1635</v>
      </c>
      <c r="F889" s="12" t="s">
        <v>17</v>
      </c>
      <c r="G889" s="12" t="s">
        <v>18</v>
      </c>
      <c r="H889" s="12" t="s">
        <v>3753</v>
      </c>
      <c r="I889" s="13" t="s">
        <v>1636</v>
      </c>
      <c r="J889" s="12" t="s">
        <v>40</v>
      </c>
      <c r="K889" s="28" t="s">
        <v>21</v>
      </c>
      <c r="L889" s="28">
        <v>127</v>
      </c>
      <c r="M889" s="12">
        <v>0</v>
      </c>
      <c r="N889" s="14">
        <v>45714</v>
      </c>
      <c r="O889" s="11">
        <v>45742</v>
      </c>
      <c r="P889" s="6">
        <f t="shared" ca="1" si="40"/>
        <v>45876</v>
      </c>
      <c r="Q889" s="7" t="str">
        <f t="shared" ca="1" si="41"/>
        <v>Menos de um ano</v>
      </c>
      <c r="R889" s="9">
        <f ca="1">IFERROR(_xlfn.DAYS(Tabela27271516583029313531213[[#This Row],[DIA HOJE]],Tabela27271516583029313531213[[#This Row],[Data Última Compra]]),"0")</f>
        <v>134</v>
      </c>
      <c r="S889" s="8" t="str">
        <f>IF(OR(J889="-",J889=0),"NUNCA COMPROU",
IF(AND(J889&gt;=1,J889&lt;=30),"&lt;=30 DIAS",
IF(AND(J889&gt;=1,J889&lt;=45),"45 DIAS",
IF(AND(J889&gt;=1,J889&lt;=60),"60 DIAS",
IF(AND(J889&gt;=1,J889&lt;=90),"90 DIAS",
"ACIMA DE 90 DIAS")))))</f>
        <v>ACIMA DE 90 DIAS</v>
      </c>
      <c r="T889" s="9" t="str">
        <f>UPPER(TEXT(Tabela27271516583029313531213[[#This Row],[Data de Cadastro]],"MMMM"))</f>
        <v>FEVEREIRO</v>
      </c>
      <c r="U889" s="9" t="str">
        <f>UPPER(TEXT(Tabela27271516583029313531213[[#This Row],[Data de Cadastro]],"AAAA"))</f>
        <v>2025</v>
      </c>
      <c r="V889" s="9" t="str">
        <f>UPPER(TEXT(Tabela27271516583029313531213[[#This Row],[Data Última Compra]],"MMM/AAA"))</f>
        <v>MAR/2025</v>
      </c>
    </row>
    <row r="890" spans="1:22" x14ac:dyDescent="0.25">
      <c r="A890" s="3">
        <f t="shared" si="39"/>
        <v>1</v>
      </c>
      <c r="B890" s="3" t="s">
        <v>3972</v>
      </c>
      <c r="C890" s="12" t="s">
        <v>2849</v>
      </c>
      <c r="D890" s="12">
        <v>1447168</v>
      </c>
      <c r="E890" s="12" t="s">
        <v>1637</v>
      </c>
      <c r="F890" s="12" t="s">
        <v>17</v>
      </c>
      <c r="G890" s="12" t="s">
        <v>18</v>
      </c>
      <c r="H890" s="12" t="s">
        <v>3754</v>
      </c>
      <c r="I890" s="13" t="s">
        <v>1638</v>
      </c>
      <c r="J890" s="12" t="s">
        <v>24</v>
      </c>
      <c r="K890" s="28" t="s">
        <v>25</v>
      </c>
      <c r="L890" s="28">
        <v>13</v>
      </c>
      <c r="M890" s="12">
        <v>1</v>
      </c>
      <c r="N890" s="14">
        <v>45715</v>
      </c>
      <c r="O890" s="11">
        <v>45856</v>
      </c>
      <c r="P890" s="6">
        <f t="shared" ca="1" si="40"/>
        <v>45876</v>
      </c>
      <c r="Q890" s="7" t="str">
        <f t="shared" ca="1" si="41"/>
        <v>Menos de um ano</v>
      </c>
      <c r="R890" s="9">
        <f ca="1">IFERROR(_xlfn.DAYS(Tabela27271516583029313531213[[#This Row],[DIA HOJE]],Tabela27271516583029313531213[[#This Row],[Data Última Compra]]),"0")</f>
        <v>20</v>
      </c>
      <c r="S890" s="8" t="str">
        <f>IF(OR(J890="-",J890=0),"NUNCA COMPROU",
IF(AND(J890&gt;=1,J890&lt;=30),"&lt;=30 DIAS",
IF(AND(J890&gt;=1,J890&lt;=45),"45 DIAS",
IF(AND(J890&gt;=1,J890&lt;=60),"60 DIAS",
IF(AND(J890&gt;=1,J890&lt;=90),"90 DIAS",
"ACIMA DE 90 DIAS")))))</f>
        <v>ACIMA DE 90 DIAS</v>
      </c>
      <c r="T890" s="9" t="str">
        <f>UPPER(TEXT(Tabela27271516583029313531213[[#This Row],[Data de Cadastro]],"MMMM"))</f>
        <v>FEVEREIRO</v>
      </c>
      <c r="U890" s="9" t="str">
        <f>UPPER(TEXT(Tabela27271516583029313531213[[#This Row],[Data de Cadastro]],"AAAA"))</f>
        <v>2025</v>
      </c>
      <c r="V890" s="9" t="str">
        <f>UPPER(TEXT(Tabela27271516583029313531213[[#This Row],[Data Última Compra]],"MMM/AAA"))</f>
        <v>JUL/2025</v>
      </c>
    </row>
    <row r="891" spans="1:22" x14ac:dyDescent="0.25">
      <c r="A891" s="3">
        <f t="shared" si="39"/>
        <v>1</v>
      </c>
      <c r="B891" s="3" t="s">
        <v>3972</v>
      </c>
      <c r="C891" s="12" t="s">
        <v>2857</v>
      </c>
      <c r="D891" s="12">
        <v>1447186</v>
      </c>
      <c r="E891" s="12" t="s">
        <v>1639</v>
      </c>
      <c r="F891" s="12" t="s">
        <v>17</v>
      </c>
      <c r="G891" s="12" t="s">
        <v>18</v>
      </c>
      <c r="H891" s="12" t="s">
        <v>3755</v>
      </c>
      <c r="I891" s="13" t="s">
        <v>1640</v>
      </c>
      <c r="J891" s="12" t="s">
        <v>36</v>
      </c>
      <c r="K891" s="28" t="s">
        <v>77</v>
      </c>
      <c r="L891" s="28">
        <v>44</v>
      </c>
      <c r="M891" s="12">
        <v>1</v>
      </c>
      <c r="N891" s="14">
        <v>45715</v>
      </c>
      <c r="O891" s="11">
        <v>45825</v>
      </c>
      <c r="P891" s="6">
        <f t="shared" ca="1" si="40"/>
        <v>45876</v>
      </c>
      <c r="Q891" s="7" t="str">
        <f t="shared" ca="1" si="41"/>
        <v>Menos de um ano</v>
      </c>
      <c r="R891" s="9">
        <f ca="1">IFERROR(_xlfn.DAYS(Tabela27271516583029313531213[[#This Row],[DIA HOJE]],Tabela27271516583029313531213[[#This Row],[Data Última Compra]]),"0")</f>
        <v>51</v>
      </c>
      <c r="S891" s="8" t="str">
        <f>IF(OR(J891="-",J891=0),"NUNCA COMPROU",
IF(AND(J891&gt;=1,J891&lt;=30),"&lt;=30 DIAS",
IF(AND(J891&gt;=1,J891&lt;=45),"45 DIAS",
IF(AND(J891&gt;=1,J891&lt;=60),"60 DIAS",
IF(AND(J891&gt;=1,J891&lt;=90),"90 DIAS",
"ACIMA DE 90 DIAS")))))</f>
        <v>ACIMA DE 90 DIAS</v>
      </c>
      <c r="T891" s="9" t="str">
        <f>UPPER(TEXT(Tabela27271516583029313531213[[#This Row],[Data de Cadastro]],"MMMM"))</f>
        <v>FEVEREIRO</v>
      </c>
      <c r="U891" s="9" t="str">
        <f>UPPER(TEXT(Tabela27271516583029313531213[[#This Row],[Data de Cadastro]],"AAAA"))</f>
        <v>2025</v>
      </c>
      <c r="V891" s="9" t="str">
        <f>UPPER(TEXT(Tabela27271516583029313531213[[#This Row],[Data Última Compra]],"MMM/AAA"))</f>
        <v>JUN/2025</v>
      </c>
    </row>
    <row r="892" spans="1:22" x14ac:dyDescent="0.25">
      <c r="A892" s="3" t="str">
        <f t="shared" si="39"/>
        <v>&gt;=3</v>
      </c>
      <c r="B892" s="3" t="s">
        <v>3972</v>
      </c>
      <c r="C892" s="12" t="s">
        <v>6416</v>
      </c>
      <c r="D892" s="12">
        <v>1447187</v>
      </c>
      <c r="E892" s="12" t="s">
        <v>1641</v>
      </c>
      <c r="F892" s="12" t="s">
        <v>17</v>
      </c>
      <c r="G892" s="12" t="s">
        <v>18</v>
      </c>
      <c r="H892" s="12" t="s">
        <v>3756</v>
      </c>
      <c r="I892" s="13" t="s">
        <v>1642</v>
      </c>
      <c r="J892" s="12" t="s">
        <v>24</v>
      </c>
      <c r="K892" s="28" t="s">
        <v>25</v>
      </c>
      <c r="L892" s="28">
        <v>0</v>
      </c>
      <c r="M892" s="12">
        <v>4</v>
      </c>
      <c r="N892" s="14">
        <v>45715</v>
      </c>
      <c r="O892" s="11">
        <v>45869</v>
      </c>
      <c r="P892" s="6">
        <f t="shared" ca="1" si="40"/>
        <v>45876</v>
      </c>
      <c r="Q892" s="7" t="str">
        <f t="shared" ca="1" si="41"/>
        <v>Menos de um ano</v>
      </c>
      <c r="R892" s="9">
        <f ca="1">IFERROR(_xlfn.DAYS(Tabela27271516583029313531213[[#This Row],[DIA HOJE]],Tabela27271516583029313531213[[#This Row],[Data Última Compra]]),"0")</f>
        <v>7</v>
      </c>
      <c r="S892" s="8" t="str">
        <f>IF(OR(J892="-",J892=0),"NUNCA COMPROU",
IF(AND(J892&gt;=1,J892&lt;=30),"&lt;=30 DIAS",
IF(AND(J892&gt;=1,J892&lt;=45),"45 DIAS",
IF(AND(J892&gt;=1,J892&lt;=60),"60 DIAS",
IF(AND(J892&gt;=1,J892&lt;=90),"90 DIAS",
"ACIMA DE 90 DIAS")))))</f>
        <v>ACIMA DE 90 DIAS</v>
      </c>
      <c r="T892" s="9" t="str">
        <f>UPPER(TEXT(Tabela27271516583029313531213[[#This Row],[Data de Cadastro]],"MMMM"))</f>
        <v>FEVEREIRO</v>
      </c>
      <c r="U892" s="9" t="str">
        <f>UPPER(TEXT(Tabela27271516583029313531213[[#This Row],[Data de Cadastro]],"AAAA"))</f>
        <v>2025</v>
      </c>
      <c r="V892" s="9" t="str">
        <f>UPPER(TEXT(Tabela27271516583029313531213[[#This Row],[Data Última Compra]],"MMM/AAA"))</f>
        <v>JUL/2025</v>
      </c>
    </row>
    <row r="893" spans="1:22" x14ac:dyDescent="0.25">
      <c r="A893" s="3">
        <f t="shared" si="39"/>
        <v>1</v>
      </c>
      <c r="B893" s="3" t="s">
        <v>3972</v>
      </c>
      <c r="C893" s="12" t="s">
        <v>2849</v>
      </c>
      <c r="D893" s="12">
        <v>1447204</v>
      </c>
      <c r="E893" s="12" t="s">
        <v>1643</v>
      </c>
      <c r="F893" s="12" t="s">
        <v>17</v>
      </c>
      <c r="G893" s="12" t="s">
        <v>18</v>
      </c>
      <c r="H893" s="12" t="s">
        <v>3757</v>
      </c>
      <c r="I893" s="13" t="s">
        <v>1644</v>
      </c>
      <c r="J893" s="12" t="s">
        <v>40</v>
      </c>
      <c r="K893" s="28" t="s">
        <v>31</v>
      </c>
      <c r="L893" s="28">
        <v>6</v>
      </c>
      <c r="M893" s="12">
        <v>1</v>
      </c>
      <c r="N893" s="14">
        <v>45715</v>
      </c>
      <c r="O893" s="11">
        <v>45863</v>
      </c>
      <c r="P893" s="6">
        <f t="shared" ca="1" si="40"/>
        <v>45876</v>
      </c>
      <c r="Q893" s="7" t="str">
        <f t="shared" ca="1" si="41"/>
        <v>Menos de um ano</v>
      </c>
      <c r="R893" s="9">
        <f ca="1">IFERROR(_xlfn.DAYS(Tabela27271516583029313531213[[#This Row],[DIA HOJE]],Tabela27271516583029313531213[[#This Row],[Data Última Compra]]),"0")</f>
        <v>13</v>
      </c>
      <c r="S893" s="8" t="str">
        <f>IF(OR(J893="-",J893=0),"NUNCA COMPROU",
IF(AND(J893&gt;=1,J893&lt;=30),"&lt;=30 DIAS",
IF(AND(J893&gt;=1,J893&lt;=45),"45 DIAS",
IF(AND(J893&gt;=1,J893&lt;=60),"60 DIAS",
IF(AND(J893&gt;=1,J893&lt;=90),"90 DIAS",
"ACIMA DE 90 DIAS")))))</f>
        <v>ACIMA DE 90 DIAS</v>
      </c>
      <c r="T893" s="9" t="str">
        <f>UPPER(TEXT(Tabela27271516583029313531213[[#This Row],[Data de Cadastro]],"MMMM"))</f>
        <v>FEVEREIRO</v>
      </c>
      <c r="U893" s="9" t="str">
        <f>UPPER(TEXT(Tabela27271516583029313531213[[#This Row],[Data de Cadastro]],"AAAA"))</f>
        <v>2025</v>
      </c>
      <c r="V893" s="9" t="str">
        <f>UPPER(TEXT(Tabela27271516583029313531213[[#This Row],[Data Última Compra]],"MMM/AAA"))</f>
        <v>JUL/2025</v>
      </c>
    </row>
    <row r="894" spans="1:22" x14ac:dyDescent="0.25">
      <c r="A894" s="3">
        <f t="shared" si="39"/>
        <v>1</v>
      </c>
      <c r="B894" s="3" t="s">
        <v>3972</v>
      </c>
      <c r="C894" s="12" t="s">
        <v>2853</v>
      </c>
      <c r="D894" s="12">
        <v>1447205</v>
      </c>
      <c r="E894" s="12" t="s">
        <v>1645</v>
      </c>
      <c r="F894" s="12" t="s">
        <v>17</v>
      </c>
      <c r="G894" s="12" t="s">
        <v>18</v>
      </c>
      <c r="H894" s="12" t="s">
        <v>3758</v>
      </c>
      <c r="I894" s="13" t="s">
        <v>1646</v>
      </c>
      <c r="J894" s="12" t="s">
        <v>540</v>
      </c>
      <c r="K894" s="28" t="s">
        <v>46</v>
      </c>
      <c r="L894" s="28">
        <v>63</v>
      </c>
      <c r="M894" s="12">
        <v>1</v>
      </c>
      <c r="N894" s="14">
        <v>45715</v>
      </c>
      <c r="O894" s="11">
        <v>45806</v>
      </c>
      <c r="P894" s="6">
        <f t="shared" ca="1" si="40"/>
        <v>45876</v>
      </c>
      <c r="Q894" s="7" t="str">
        <f t="shared" ca="1" si="41"/>
        <v>Menos de um ano</v>
      </c>
      <c r="R894" s="9">
        <f ca="1">IFERROR(_xlfn.DAYS(Tabela27271516583029313531213[[#This Row],[DIA HOJE]],Tabela27271516583029313531213[[#This Row],[Data Última Compra]]),"0")</f>
        <v>70</v>
      </c>
      <c r="S894" s="8" t="str">
        <f>IF(OR(J894="-",J894=0),"NUNCA COMPROU",
IF(AND(J894&gt;=1,J894&lt;=30),"&lt;=30 DIAS",
IF(AND(J894&gt;=1,J894&lt;=45),"45 DIAS",
IF(AND(J894&gt;=1,J894&lt;=60),"60 DIAS",
IF(AND(J894&gt;=1,J894&lt;=90),"90 DIAS",
"ACIMA DE 90 DIAS")))))</f>
        <v>ACIMA DE 90 DIAS</v>
      </c>
      <c r="T894" s="9" t="str">
        <f>UPPER(TEXT(Tabela27271516583029313531213[[#This Row],[Data de Cadastro]],"MMMM"))</f>
        <v>FEVEREIRO</v>
      </c>
      <c r="U894" s="9" t="str">
        <f>UPPER(TEXT(Tabela27271516583029313531213[[#This Row],[Data de Cadastro]],"AAAA"))</f>
        <v>2025</v>
      </c>
      <c r="V894" s="9" t="str">
        <f>UPPER(TEXT(Tabela27271516583029313531213[[#This Row],[Data Última Compra]],"MMM/AAA"))</f>
        <v>MAI/2025</v>
      </c>
    </row>
    <row r="895" spans="1:22" x14ac:dyDescent="0.25">
      <c r="A895" s="3">
        <f t="shared" si="39"/>
        <v>0</v>
      </c>
      <c r="B895" s="3" t="s">
        <v>3972</v>
      </c>
      <c r="C895" s="12" t="s">
        <v>2847</v>
      </c>
      <c r="D895" s="12">
        <v>1453482</v>
      </c>
      <c r="E895" s="12" t="s">
        <v>1647</v>
      </c>
      <c r="F895" s="12" t="s">
        <v>17</v>
      </c>
      <c r="G895" s="12" t="s">
        <v>18</v>
      </c>
      <c r="H895" s="12" t="s">
        <v>3759</v>
      </c>
      <c r="I895" s="13" t="s">
        <v>1648</v>
      </c>
      <c r="J895" s="12" t="s">
        <v>30</v>
      </c>
      <c r="K895" s="28" t="s">
        <v>59</v>
      </c>
      <c r="L895" s="28">
        <v>122</v>
      </c>
      <c r="M895" s="12">
        <v>0</v>
      </c>
      <c r="N895" s="14">
        <v>45722</v>
      </c>
      <c r="O895" s="11">
        <v>45747</v>
      </c>
      <c r="P895" s="6">
        <f t="shared" ca="1" si="40"/>
        <v>45876</v>
      </c>
      <c r="Q895" s="7" t="str">
        <f t="shared" ca="1" si="41"/>
        <v>Menos de um ano</v>
      </c>
      <c r="R895" s="9">
        <f ca="1">IFERROR(_xlfn.DAYS(Tabela27271516583029313531213[[#This Row],[DIA HOJE]],Tabela27271516583029313531213[[#This Row],[Data Última Compra]]),"0")</f>
        <v>129</v>
      </c>
      <c r="S895" s="8" t="str">
        <f>IF(OR(J895="-",J895=0),"NUNCA COMPROU",
IF(AND(J895&gt;=1,J895&lt;=30),"&lt;=30 DIAS",
IF(AND(J895&gt;=1,J895&lt;=45),"45 DIAS",
IF(AND(J895&gt;=1,J895&lt;=60),"60 DIAS",
IF(AND(J895&gt;=1,J895&lt;=90),"90 DIAS",
"ACIMA DE 90 DIAS")))))</f>
        <v>ACIMA DE 90 DIAS</v>
      </c>
      <c r="T895" s="9" t="str">
        <f>UPPER(TEXT(Tabela27271516583029313531213[[#This Row],[Data de Cadastro]],"MMMM"))</f>
        <v>MARÇO</v>
      </c>
      <c r="U895" s="9" t="str">
        <f>UPPER(TEXT(Tabela27271516583029313531213[[#This Row],[Data de Cadastro]],"AAAA"))</f>
        <v>2025</v>
      </c>
      <c r="V895" s="9" t="str">
        <f>UPPER(TEXT(Tabela27271516583029313531213[[#This Row],[Data Última Compra]],"MMM/AAA"))</f>
        <v>MAR/2025</v>
      </c>
    </row>
    <row r="896" spans="1:22" x14ac:dyDescent="0.25">
      <c r="A896" s="3">
        <f t="shared" si="39"/>
        <v>1</v>
      </c>
      <c r="B896" s="3" t="s">
        <v>3972</v>
      </c>
      <c r="C896" s="12" t="s">
        <v>2857</v>
      </c>
      <c r="D896" s="12">
        <v>1454039</v>
      </c>
      <c r="E896" s="12" t="s">
        <v>1649</v>
      </c>
      <c r="F896" s="12" t="s">
        <v>17</v>
      </c>
      <c r="G896" s="12" t="s">
        <v>18</v>
      </c>
      <c r="H896" s="12" t="s">
        <v>3760</v>
      </c>
      <c r="I896" s="13" t="s">
        <v>1650</v>
      </c>
      <c r="J896" s="12" t="s">
        <v>40</v>
      </c>
      <c r="K896" s="28" t="s">
        <v>46</v>
      </c>
      <c r="L896" s="28">
        <v>57</v>
      </c>
      <c r="M896" s="12">
        <v>1</v>
      </c>
      <c r="N896" s="14">
        <v>45723</v>
      </c>
      <c r="O896" s="11">
        <v>45812</v>
      </c>
      <c r="P896" s="6">
        <f t="shared" ca="1" si="40"/>
        <v>45876</v>
      </c>
      <c r="Q896" s="7" t="str">
        <f t="shared" ca="1" si="41"/>
        <v>Menos de um ano</v>
      </c>
      <c r="R896" s="9">
        <f ca="1">IFERROR(_xlfn.DAYS(Tabela27271516583029313531213[[#This Row],[DIA HOJE]],Tabela27271516583029313531213[[#This Row],[Data Última Compra]]),"0")</f>
        <v>64</v>
      </c>
      <c r="S896" s="8" t="str">
        <f>IF(OR(J896="-",J896=0),"NUNCA COMPROU",
IF(AND(J896&gt;=1,J896&lt;=30),"&lt;=30 DIAS",
IF(AND(J896&gt;=1,J896&lt;=45),"45 DIAS",
IF(AND(J896&gt;=1,J896&lt;=60),"60 DIAS",
IF(AND(J896&gt;=1,J896&lt;=90),"90 DIAS",
"ACIMA DE 90 DIAS")))))</f>
        <v>ACIMA DE 90 DIAS</v>
      </c>
      <c r="T896" s="9" t="str">
        <f>UPPER(TEXT(Tabela27271516583029313531213[[#This Row],[Data de Cadastro]],"MMMM"))</f>
        <v>MARÇO</v>
      </c>
      <c r="U896" s="9" t="str">
        <f>UPPER(TEXT(Tabela27271516583029313531213[[#This Row],[Data de Cadastro]],"AAAA"))</f>
        <v>2025</v>
      </c>
      <c r="V896" s="9" t="str">
        <f>UPPER(TEXT(Tabela27271516583029313531213[[#This Row],[Data Última Compra]],"MMM/AAA"))</f>
        <v>JUN/2025</v>
      </c>
    </row>
    <row r="897" spans="1:22" x14ac:dyDescent="0.25">
      <c r="A897" s="3">
        <f t="shared" si="39"/>
        <v>1</v>
      </c>
      <c r="B897" s="3" t="s">
        <v>3972</v>
      </c>
      <c r="C897" s="12" t="s">
        <v>2853</v>
      </c>
      <c r="D897" s="12">
        <v>1459343</v>
      </c>
      <c r="E897" s="12" t="s">
        <v>1651</v>
      </c>
      <c r="F897" s="12" t="s">
        <v>17</v>
      </c>
      <c r="G897" s="12" t="s">
        <v>18</v>
      </c>
      <c r="H897" s="12" t="s">
        <v>3761</v>
      </c>
      <c r="I897" s="13" t="s">
        <v>1652</v>
      </c>
      <c r="J897" s="12" t="s">
        <v>36</v>
      </c>
      <c r="K897" s="28" t="s">
        <v>31</v>
      </c>
      <c r="L897" s="28">
        <v>66</v>
      </c>
      <c r="M897" s="12">
        <v>1</v>
      </c>
      <c r="N897" s="14">
        <v>45726</v>
      </c>
      <c r="O897" s="11">
        <v>45803</v>
      </c>
      <c r="P897" s="6">
        <f t="shared" ca="1" si="40"/>
        <v>45876</v>
      </c>
      <c r="Q897" s="7" t="str">
        <f t="shared" ca="1" si="41"/>
        <v>Menos de um ano</v>
      </c>
      <c r="R897" s="9">
        <f ca="1">IFERROR(_xlfn.DAYS(Tabela27271516583029313531213[[#This Row],[DIA HOJE]],Tabela27271516583029313531213[[#This Row],[Data Última Compra]]),"0")</f>
        <v>73</v>
      </c>
      <c r="S897" s="8" t="str">
        <f>IF(OR(J897="-",J897=0),"NUNCA COMPROU",
IF(AND(J897&gt;=1,J897&lt;=30),"&lt;=30 DIAS",
IF(AND(J897&gt;=1,J897&lt;=45),"45 DIAS",
IF(AND(J897&gt;=1,J897&lt;=60),"60 DIAS",
IF(AND(J897&gt;=1,J897&lt;=90),"90 DIAS",
"ACIMA DE 90 DIAS")))))</f>
        <v>ACIMA DE 90 DIAS</v>
      </c>
      <c r="T897" s="9" t="str">
        <f>UPPER(TEXT(Tabela27271516583029313531213[[#This Row],[Data de Cadastro]],"MMMM"))</f>
        <v>MARÇO</v>
      </c>
      <c r="U897" s="9" t="str">
        <f>UPPER(TEXT(Tabela27271516583029313531213[[#This Row],[Data de Cadastro]],"AAAA"))</f>
        <v>2025</v>
      </c>
      <c r="V897" s="9" t="str">
        <f>UPPER(TEXT(Tabela27271516583029313531213[[#This Row],[Data Última Compra]],"MMM/AAA"))</f>
        <v>MAI/2025</v>
      </c>
    </row>
    <row r="898" spans="1:22" x14ac:dyDescent="0.25">
      <c r="A898" s="3">
        <f t="shared" ref="A898:A961" si="42">IF(M898&gt;=3,"&gt;=3",M898)</f>
        <v>1</v>
      </c>
      <c r="B898" s="3" t="s">
        <v>3972</v>
      </c>
      <c r="C898" s="12" t="s">
        <v>2857</v>
      </c>
      <c r="D898" s="12">
        <v>1459395</v>
      </c>
      <c r="E898" s="12" t="s">
        <v>1653</v>
      </c>
      <c r="F898" s="12" t="s">
        <v>17</v>
      </c>
      <c r="G898" s="12" t="s">
        <v>18</v>
      </c>
      <c r="H898" s="12" t="s">
        <v>3762</v>
      </c>
      <c r="I898" s="13" t="s">
        <v>1654</v>
      </c>
      <c r="J898" s="12" t="s">
        <v>314</v>
      </c>
      <c r="K898" s="28" t="s">
        <v>73</v>
      </c>
      <c r="L898" s="28">
        <v>42</v>
      </c>
      <c r="M898" s="12">
        <v>1</v>
      </c>
      <c r="N898" s="14">
        <v>45726</v>
      </c>
      <c r="O898" s="11">
        <v>45827</v>
      </c>
      <c r="P898" s="6">
        <f t="shared" ref="P898:P961" ca="1" si="43">TODAY()</f>
        <v>45876</v>
      </c>
      <c r="Q898" s="7" t="str">
        <f t="shared" ref="Q898:Q961" ca="1" si="44">IF(_xlfn.DAYS(P898,N898) = 0, "Abriu a menos de 1 semana",
IF(_xlfn.DAYS(P898,N898) &lt; 360, "Menos de um ano",
ROUND(_xlfn.DAYS(P898,N898) / 360, 0) &amp; " ano(s)"))</f>
        <v>Menos de um ano</v>
      </c>
      <c r="R898" s="9">
        <f ca="1">IFERROR(_xlfn.DAYS(Tabela27271516583029313531213[[#This Row],[DIA HOJE]],Tabela27271516583029313531213[[#This Row],[Data Última Compra]]),"0")</f>
        <v>49</v>
      </c>
      <c r="S898" s="8" t="str">
        <f>IF(OR(J898="-",J898=0),"NUNCA COMPROU",
IF(AND(J898&gt;=1,J898&lt;=30),"&lt;=30 DIAS",
IF(AND(J898&gt;=1,J898&lt;=45),"45 DIAS",
IF(AND(J898&gt;=1,J898&lt;=60),"60 DIAS",
IF(AND(J898&gt;=1,J898&lt;=90),"90 DIAS",
"ACIMA DE 90 DIAS")))))</f>
        <v>ACIMA DE 90 DIAS</v>
      </c>
      <c r="T898" s="9" t="str">
        <f>UPPER(TEXT(Tabela27271516583029313531213[[#This Row],[Data de Cadastro]],"MMMM"))</f>
        <v>MARÇO</v>
      </c>
      <c r="U898" s="9" t="str">
        <f>UPPER(TEXT(Tabela27271516583029313531213[[#This Row],[Data de Cadastro]],"AAAA"))</f>
        <v>2025</v>
      </c>
      <c r="V898" s="9" t="str">
        <f>UPPER(TEXT(Tabela27271516583029313531213[[#This Row],[Data Última Compra]],"MMM/AAA"))</f>
        <v>JUN/2025</v>
      </c>
    </row>
    <row r="899" spans="1:22" x14ac:dyDescent="0.25">
      <c r="A899" s="3">
        <f t="shared" si="42"/>
        <v>2</v>
      </c>
      <c r="B899" s="3" t="s">
        <v>3972</v>
      </c>
      <c r="C899" s="12" t="s">
        <v>2857</v>
      </c>
      <c r="D899" s="12">
        <v>1460598</v>
      </c>
      <c r="E899" s="12" t="s">
        <v>1655</v>
      </c>
      <c r="F899" s="12" t="s">
        <v>17</v>
      </c>
      <c r="G899" s="12" t="s">
        <v>18</v>
      </c>
      <c r="H899" s="12" t="s">
        <v>3763</v>
      </c>
      <c r="I899" s="13" t="s">
        <v>1656</v>
      </c>
      <c r="J899" s="12" t="s">
        <v>417</v>
      </c>
      <c r="K899" s="28" t="s">
        <v>46</v>
      </c>
      <c r="L899" s="28">
        <v>37</v>
      </c>
      <c r="M899" s="12">
        <v>2</v>
      </c>
      <c r="N899" s="14">
        <v>45727</v>
      </c>
      <c r="O899" s="11">
        <v>45832</v>
      </c>
      <c r="P899" s="6">
        <f t="shared" ca="1" si="43"/>
        <v>45876</v>
      </c>
      <c r="Q899" s="7" t="str">
        <f t="shared" ca="1" si="44"/>
        <v>Menos de um ano</v>
      </c>
      <c r="R899" s="9">
        <f ca="1">IFERROR(_xlfn.DAYS(Tabela27271516583029313531213[[#This Row],[DIA HOJE]],Tabela27271516583029313531213[[#This Row],[Data Última Compra]]),"0")</f>
        <v>44</v>
      </c>
      <c r="S899" s="8" t="str">
        <f>IF(OR(J899="-",J899=0),"NUNCA COMPROU",
IF(AND(J899&gt;=1,J899&lt;=30),"&lt;=30 DIAS",
IF(AND(J899&gt;=1,J899&lt;=45),"45 DIAS",
IF(AND(J899&gt;=1,J899&lt;=60),"60 DIAS",
IF(AND(J899&gt;=1,J899&lt;=90),"90 DIAS",
"ACIMA DE 90 DIAS")))))</f>
        <v>ACIMA DE 90 DIAS</v>
      </c>
      <c r="T899" s="9" t="str">
        <f>UPPER(TEXT(Tabela27271516583029313531213[[#This Row],[Data de Cadastro]],"MMMM"))</f>
        <v>MARÇO</v>
      </c>
      <c r="U899" s="9" t="str">
        <f>UPPER(TEXT(Tabela27271516583029313531213[[#This Row],[Data de Cadastro]],"AAAA"))</f>
        <v>2025</v>
      </c>
      <c r="V899" s="9" t="str">
        <f>UPPER(TEXT(Tabela27271516583029313531213[[#This Row],[Data Última Compra]],"MMM/AAA"))</f>
        <v>JUN/2025</v>
      </c>
    </row>
    <row r="900" spans="1:22" x14ac:dyDescent="0.25">
      <c r="A900" s="3">
        <f t="shared" si="42"/>
        <v>1</v>
      </c>
      <c r="B900" s="3" t="s">
        <v>3972</v>
      </c>
      <c r="C900" s="12" t="s">
        <v>6416</v>
      </c>
      <c r="D900" s="12">
        <v>1460613</v>
      </c>
      <c r="E900" s="12" t="s">
        <v>1657</v>
      </c>
      <c r="F900" s="12" t="s">
        <v>17</v>
      </c>
      <c r="G900" s="12" t="s">
        <v>18</v>
      </c>
      <c r="H900" s="12" t="s">
        <v>3764</v>
      </c>
      <c r="I900" s="13" t="s">
        <v>1658</v>
      </c>
      <c r="J900" s="12" t="s">
        <v>72</v>
      </c>
      <c r="K900" s="28" t="s">
        <v>73</v>
      </c>
      <c r="L900" s="28">
        <v>0</v>
      </c>
      <c r="M900" s="12">
        <v>1</v>
      </c>
      <c r="N900" s="14">
        <v>45727</v>
      </c>
      <c r="O900" s="11">
        <v>45869</v>
      </c>
      <c r="P900" s="6">
        <f t="shared" ca="1" si="43"/>
        <v>45876</v>
      </c>
      <c r="Q900" s="7" t="str">
        <f t="shared" ca="1" si="44"/>
        <v>Menos de um ano</v>
      </c>
      <c r="R900" s="9">
        <f ca="1">IFERROR(_xlfn.DAYS(Tabela27271516583029313531213[[#This Row],[DIA HOJE]],Tabela27271516583029313531213[[#This Row],[Data Última Compra]]),"0")</f>
        <v>7</v>
      </c>
      <c r="S900" s="8" t="str">
        <f>IF(OR(J900="-",J900=0),"NUNCA COMPROU",
IF(AND(J900&gt;=1,J900&lt;=30),"&lt;=30 DIAS",
IF(AND(J900&gt;=1,J900&lt;=45),"45 DIAS",
IF(AND(J900&gt;=1,J900&lt;=60),"60 DIAS",
IF(AND(J900&gt;=1,J900&lt;=90),"90 DIAS",
"ACIMA DE 90 DIAS")))))</f>
        <v>ACIMA DE 90 DIAS</v>
      </c>
      <c r="T900" s="9" t="str">
        <f>UPPER(TEXT(Tabela27271516583029313531213[[#This Row],[Data de Cadastro]],"MMMM"))</f>
        <v>MARÇO</v>
      </c>
      <c r="U900" s="9" t="str">
        <f>UPPER(TEXT(Tabela27271516583029313531213[[#This Row],[Data de Cadastro]],"AAAA"))</f>
        <v>2025</v>
      </c>
      <c r="V900" s="9" t="str">
        <f>UPPER(TEXT(Tabela27271516583029313531213[[#This Row],[Data Última Compra]],"MMM/AAA"))</f>
        <v>JUL/2025</v>
      </c>
    </row>
    <row r="901" spans="1:22" x14ac:dyDescent="0.25">
      <c r="A901" s="3">
        <f t="shared" si="42"/>
        <v>2</v>
      </c>
      <c r="B901" s="3" t="s">
        <v>3972</v>
      </c>
      <c r="C901" s="12" t="s">
        <v>2849</v>
      </c>
      <c r="D901" s="12">
        <v>1462711</v>
      </c>
      <c r="E901" s="12" t="s">
        <v>1659</v>
      </c>
      <c r="F901" s="12" t="s">
        <v>17</v>
      </c>
      <c r="G901" s="12" t="s">
        <v>18</v>
      </c>
      <c r="H901" s="12" t="s">
        <v>3765</v>
      </c>
      <c r="I901" s="13" t="s">
        <v>324</v>
      </c>
      <c r="J901" s="4" t="s">
        <v>72</v>
      </c>
      <c r="K901" s="28" t="s">
        <v>73</v>
      </c>
      <c r="L901" s="28">
        <v>16</v>
      </c>
      <c r="M901" s="12">
        <v>2</v>
      </c>
      <c r="N901" s="14">
        <v>45729</v>
      </c>
      <c r="O901" s="10">
        <v>45853</v>
      </c>
      <c r="P901" s="6">
        <f t="shared" ca="1" si="43"/>
        <v>45876</v>
      </c>
      <c r="Q901" s="7" t="str">
        <f t="shared" ca="1" si="44"/>
        <v>Menos de um ano</v>
      </c>
      <c r="R901" s="9">
        <f ca="1">IFERROR(_xlfn.DAYS(Tabela27271516583029313531213[[#This Row],[DIA HOJE]],Tabela27271516583029313531213[[#This Row],[Data Última Compra]]),"0")</f>
        <v>23</v>
      </c>
      <c r="S901" s="8" t="str">
        <f>IF(OR(J901="-",J901=0),"NUNCA COMPROU",
IF(AND(J901&gt;=1,J901&lt;=30),"&lt;=30 DIAS",
IF(AND(J901&gt;=1,J901&lt;=45),"45 DIAS",
IF(AND(J901&gt;=1,J901&lt;=60),"60 DIAS",
IF(AND(J901&gt;=1,J901&lt;=90),"90 DIAS",
"ACIMA DE 90 DIAS")))))</f>
        <v>ACIMA DE 90 DIAS</v>
      </c>
      <c r="T901" s="9" t="str">
        <f>UPPER(TEXT(Tabela27271516583029313531213[[#This Row],[Data de Cadastro]],"MMMM"))</f>
        <v>MARÇO</v>
      </c>
      <c r="U901" s="9" t="str">
        <f>UPPER(TEXT(Tabela27271516583029313531213[[#This Row],[Data de Cadastro]],"AAAA"))</f>
        <v>2025</v>
      </c>
      <c r="V901" s="9" t="str">
        <f>UPPER(TEXT(Tabela27271516583029313531213[[#This Row],[Data Última Compra]],"MMM/AAA"))</f>
        <v>JUL/2025</v>
      </c>
    </row>
    <row r="902" spans="1:22" x14ac:dyDescent="0.25">
      <c r="A902" s="3">
        <f t="shared" si="42"/>
        <v>0</v>
      </c>
      <c r="B902" s="3" t="s">
        <v>3972</v>
      </c>
      <c r="C902" s="12" t="s">
        <v>2847</v>
      </c>
      <c r="D902" s="12">
        <v>1463042</v>
      </c>
      <c r="E902" s="12" t="s">
        <v>1660</v>
      </c>
      <c r="F902" s="12" t="s">
        <v>17</v>
      </c>
      <c r="G902" s="12" t="s">
        <v>18</v>
      </c>
      <c r="H902" s="12" t="s">
        <v>3766</v>
      </c>
      <c r="I902" s="13" t="s">
        <v>1488</v>
      </c>
      <c r="J902" s="12" t="s">
        <v>20</v>
      </c>
      <c r="K902" s="28" t="s">
        <v>21</v>
      </c>
      <c r="L902" s="28">
        <v>127</v>
      </c>
      <c r="M902" s="12">
        <v>0</v>
      </c>
      <c r="N902" s="14">
        <v>45729</v>
      </c>
      <c r="O902" s="11">
        <v>45742</v>
      </c>
      <c r="P902" s="6">
        <f t="shared" ca="1" si="43"/>
        <v>45876</v>
      </c>
      <c r="Q902" s="7" t="str">
        <f t="shared" ca="1" si="44"/>
        <v>Menos de um ano</v>
      </c>
      <c r="R902" s="9">
        <f ca="1">IFERROR(_xlfn.DAYS(Tabela27271516583029313531213[[#This Row],[DIA HOJE]],Tabela27271516583029313531213[[#This Row],[Data Última Compra]]),"0")</f>
        <v>134</v>
      </c>
      <c r="S902" s="8" t="str">
        <f>IF(OR(J902="-",J902=0),"NUNCA COMPROU",
IF(AND(J902&gt;=1,J902&lt;=30),"&lt;=30 DIAS",
IF(AND(J902&gt;=1,J902&lt;=45),"45 DIAS",
IF(AND(J902&gt;=1,J902&lt;=60),"60 DIAS",
IF(AND(J902&gt;=1,J902&lt;=90),"90 DIAS",
"ACIMA DE 90 DIAS")))))</f>
        <v>ACIMA DE 90 DIAS</v>
      </c>
      <c r="T902" s="9" t="str">
        <f>UPPER(TEXT(Tabela27271516583029313531213[[#This Row],[Data de Cadastro]],"MMMM"))</f>
        <v>MARÇO</v>
      </c>
      <c r="U902" s="9" t="str">
        <f>UPPER(TEXT(Tabela27271516583029313531213[[#This Row],[Data de Cadastro]],"AAAA"))</f>
        <v>2025</v>
      </c>
      <c r="V902" s="9" t="str">
        <f>UPPER(TEXT(Tabela27271516583029313531213[[#This Row],[Data Última Compra]],"MMM/AAA"))</f>
        <v>MAR/2025</v>
      </c>
    </row>
    <row r="903" spans="1:22" x14ac:dyDescent="0.25">
      <c r="A903" s="3">
        <f t="shared" si="42"/>
        <v>2</v>
      </c>
      <c r="B903" s="3" t="s">
        <v>3972</v>
      </c>
      <c r="C903" s="12" t="s">
        <v>2849</v>
      </c>
      <c r="D903" s="12">
        <v>1463094</v>
      </c>
      <c r="E903" s="12" t="s">
        <v>1661</v>
      </c>
      <c r="F903" s="12" t="s">
        <v>17</v>
      </c>
      <c r="G903" s="12" t="s">
        <v>18</v>
      </c>
      <c r="H903" s="12" t="s">
        <v>3767</v>
      </c>
      <c r="I903" s="13" t="s">
        <v>862</v>
      </c>
      <c r="J903" s="12" t="s">
        <v>30</v>
      </c>
      <c r="K903" s="28" t="s">
        <v>21</v>
      </c>
      <c r="L903" s="28">
        <v>24</v>
      </c>
      <c r="M903" s="12">
        <v>2</v>
      </c>
      <c r="N903" s="14">
        <v>45729</v>
      </c>
      <c r="O903" s="11">
        <v>45845</v>
      </c>
      <c r="P903" s="6">
        <f t="shared" ca="1" si="43"/>
        <v>45876</v>
      </c>
      <c r="Q903" s="7" t="str">
        <f t="shared" ca="1" si="44"/>
        <v>Menos de um ano</v>
      </c>
      <c r="R903" s="9">
        <f ca="1">IFERROR(_xlfn.DAYS(Tabela27271516583029313531213[[#This Row],[DIA HOJE]],Tabela27271516583029313531213[[#This Row],[Data Última Compra]]),"0")</f>
        <v>31</v>
      </c>
      <c r="S903" s="8" t="str">
        <f>IF(OR(J903="-",J903=0),"NUNCA COMPROU",
IF(AND(J903&gt;=1,J903&lt;=30),"&lt;=30 DIAS",
IF(AND(J903&gt;=1,J903&lt;=45),"45 DIAS",
IF(AND(J903&gt;=1,J903&lt;=60),"60 DIAS",
IF(AND(J903&gt;=1,J903&lt;=90),"90 DIAS",
"ACIMA DE 90 DIAS")))))</f>
        <v>ACIMA DE 90 DIAS</v>
      </c>
      <c r="T903" s="9" t="str">
        <f>UPPER(TEXT(Tabela27271516583029313531213[[#This Row],[Data de Cadastro]],"MMMM"))</f>
        <v>MARÇO</v>
      </c>
      <c r="U903" s="9" t="str">
        <f>UPPER(TEXT(Tabela27271516583029313531213[[#This Row],[Data de Cadastro]],"AAAA"))</f>
        <v>2025</v>
      </c>
      <c r="V903" s="9" t="str">
        <f>UPPER(TEXT(Tabela27271516583029313531213[[#This Row],[Data Última Compra]],"MMM/AAA"))</f>
        <v>JUL/2025</v>
      </c>
    </row>
    <row r="904" spans="1:22" x14ac:dyDescent="0.25">
      <c r="A904" s="3">
        <f t="shared" si="42"/>
        <v>0</v>
      </c>
      <c r="B904" s="3" t="s">
        <v>3972</v>
      </c>
      <c r="C904" s="12" t="s">
        <v>6416</v>
      </c>
      <c r="D904" s="12">
        <v>1463879</v>
      </c>
      <c r="E904" s="12" t="s">
        <v>1662</v>
      </c>
      <c r="F904" s="12" t="s">
        <v>17</v>
      </c>
      <c r="G904" s="12" t="s">
        <v>18</v>
      </c>
      <c r="H904" s="12" t="s">
        <v>3768</v>
      </c>
      <c r="I904" s="13" t="s">
        <v>1663</v>
      </c>
      <c r="J904" s="12" t="s">
        <v>45</v>
      </c>
      <c r="K904" s="28" t="s">
        <v>46</v>
      </c>
      <c r="L904" s="28">
        <v>0</v>
      </c>
      <c r="M904" s="12">
        <v>0</v>
      </c>
      <c r="N904" s="14">
        <v>45730</v>
      </c>
      <c r="O904" s="10" t="s">
        <v>6415</v>
      </c>
      <c r="P904" s="6">
        <f t="shared" ca="1" si="43"/>
        <v>45876</v>
      </c>
      <c r="Q904" s="7" t="str">
        <f t="shared" ca="1" si="44"/>
        <v>Menos de um ano</v>
      </c>
      <c r="R904" s="9" t="str">
        <f ca="1">IFERROR(_xlfn.DAYS(Tabela27271516583029313531213[[#This Row],[DIA HOJE]],Tabela27271516583029313531213[[#This Row],[Data Última Compra]]),"0")</f>
        <v>0</v>
      </c>
      <c r="S904" s="8" t="str">
        <f>IF(OR(J904="-",J904=0),"NUNCA COMPROU",
IF(AND(J904&gt;=1,J904&lt;=30),"&lt;=30 DIAS",
IF(AND(J904&gt;=1,J904&lt;=45),"45 DIAS",
IF(AND(J904&gt;=1,J904&lt;=60),"60 DIAS",
IF(AND(J904&gt;=1,J904&lt;=90),"90 DIAS",
"ACIMA DE 90 DIAS")))))</f>
        <v>ACIMA DE 90 DIAS</v>
      </c>
      <c r="T904" s="9" t="str">
        <f>UPPER(TEXT(Tabela27271516583029313531213[[#This Row],[Data de Cadastro]],"MMMM"))</f>
        <v>MARÇO</v>
      </c>
      <c r="U904" s="9" t="str">
        <f>UPPER(TEXT(Tabela27271516583029313531213[[#This Row],[Data de Cadastro]],"AAAA"))</f>
        <v>2025</v>
      </c>
      <c r="V904" s="9" t="str">
        <f>UPPER(TEXT(Tabela27271516583029313531213[[#This Row],[Data Última Compra]],"MMM/AAA"))</f>
        <v>-</v>
      </c>
    </row>
    <row r="905" spans="1:22" x14ac:dyDescent="0.25">
      <c r="A905" s="3">
        <f t="shared" si="42"/>
        <v>1</v>
      </c>
      <c r="B905" s="3" t="s">
        <v>3972</v>
      </c>
      <c r="C905" s="12" t="s">
        <v>2853</v>
      </c>
      <c r="D905" s="12">
        <v>1463889</v>
      </c>
      <c r="E905" s="12" t="s">
        <v>1664</v>
      </c>
      <c r="F905" s="12" t="s">
        <v>17</v>
      </c>
      <c r="G905" s="12" t="s">
        <v>18</v>
      </c>
      <c r="H905" s="12" t="s">
        <v>3769</v>
      </c>
      <c r="I905" s="13" t="s">
        <v>1665</v>
      </c>
      <c r="J905" s="4" t="s">
        <v>53</v>
      </c>
      <c r="K905" s="28" t="s">
        <v>21</v>
      </c>
      <c r="L905" s="28">
        <v>71</v>
      </c>
      <c r="M905" s="12">
        <v>1</v>
      </c>
      <c r="N905" s="14">
        <v>45730</v>
      </c>
      <c r="O905" s="10">
        <v>45798</v>
      </c>
      <c r="P905" s="6">
        <f t="shared" ca="1" si="43"/>
        <v>45876</v>
      </c>
      <c r="Q905" s="7" t="str">
        <f t="shared" ca="1" si="44"/>
        <v>Menos de um ano</v>
      </c>
      <c r="R905" s="9">
        <f ca="1">IFERROR(_xlfn.DAYS(Tabela27271516583029313531213[[#This Row],[DIA HOJE]],Tabela27271516583029313531213[[#This Row],[Data Última Compra]]),"0")</f>
        <v>78</v>
      </c>
      <c r="S905" s="8" t="str">
        <f>IF(OR(J905="-",J905=0),"NUNCA COMPROU",
IF(AND(J905&gt;=1,J905&lt;=30),"&lt;=30 DIAS",
IF(AND(J905&gt;=1,J905&lt;=45),"45 DIAS",
IF(AND(J905&gt;=1,J905&lt;=60),"60 DIAS",
IF(AND(J905&gt;=1,J905&lt;=90),"90 DIAS",
"ACIMA DE 90 DIAS")))))</f>
        <v>ACIMA DE 90 DIAS</v>
      </c>
      <c r="T905" s="9" t="str">
        <f>UPPER(TEXT(Tabela27271516583029313531213[[#This Row],[Data de Cadastro]],"MMMM"))</f>
        <v>MARÇO</v>
      </c>
      <c r="U905" s="9" t="str">
        <f>UPPER(TEXT(Tabela27271516583029313531213[[#This Row],[Data de Cadastro]],"AAAA"))</f>
        <v>2025</v>
      </c>
      <c r="V905" s="9" t="str">
        <f>UPPER(TEXT(Tabela27271516583029313531213[[#This Row],[Data Última Compra]],"MMM/AAA"))</f>
        <v>MAI/2025</v>
      </c>
    </row>
    <row r="906" spans="1:22" x14ac:dyDescent="0.25">
      <c r="A906" s="3">
        <f t="shared" si="42"/>
        <v>0</v>
      </c>
      <c r="B906" s="3" t="s">
        <v>3972</v>
      </c>
      <c r="C906" s="12" t="s">
        <v>6416</v>
      </c>
      <c r="D906" s="12">
        <v>1464273</v>
      </c>
      <c r="E906" s="12" t="s">
        <v>1666</v>
      </c>
      <c r="F906" s="12" t="s">
        <v>17</v>
      </c>
      <c r="G906" s="12" t="s">
        <v>18</v>
      </c>
      <c r="H906" s="12" t="s">
        <v>3770</v>
      </c>
      <c r="I906" s="13" t="s">
        <v>530</v>
      </c>
      <c r="J906" s="12" t="s">
        <v>72</v>
      </c>
      <c r="K906" s="28" t="s">
        <v>73</v>
      </c>
      <c r="L906" s="28">
        <v>0</v>
      </c>
      <c r="M906" s="12">
        <v>0</v>
      </c>
      <c r="N906" s="14">
        <v>45730</v>
      </c>
      <c r="O906" s="11" t="s">
        <v>6415</v>
      </c>
      <c r="P906" s="6">
        <f t="shared" ca="1" si="43"/>
        <v>45876</v>
      </c>
      <c r="Q906" s="7" t="str">
        <f t="shared" ca="1" si="44"/>
        <v>Menos de um ano</v>
      </c>
      <c r="R906" s="9" t="str">
        <f ca="1">IFERROR(_xlfn.DAYS(Tabela27271516583029313531213[[#This Row],[DIA HOJE]],Tabela27271516583029313531213[[#This Row],[Data Última Compra]]),"0")</f>
        <v>0</v>
      </c>
      <c r="S906" s="8" t="str">
        <f>IF(OR(J906="-",J906=0),"NUNCA COMPROU",
IF(AND(J906&gt;=1,J906&lt;=30),"&lt;=30 DIAS",
IF(AND(J906&gt;=1,J906&lt;=45),"45 DIAS",
IF(AND(J906&gt;=1,J906&lt;=60),"60 DIAS",
IF(AND(J906&gt;=1,J906&lt;=90),"90 DIAS",
"ACIMA DE 90 DIAS")))))</f>
        <v>ACIMA DE 90 DIAS</v>
      </c>
      <c r="T906" s="9" t="str">
        <f>UPPER(TEXT(Tabela27271516583029313531213[[#This Row],[Data de Cadastro]],"MMMM"))</f>
        <v>MARÇO</v>
      </c>
      <c r="U906" s="9" t="str">
        <f>UPPER(TEXT(Tabela27271516583029313531213[[#This Row],[Data de Cadastro]],"AAAA"))</f>
        <v>2025</v>
      </c>
      <c r="V906" s="9" t="str">
        <f>UPPER(TEXT(Tabela27271516583029313531213[[#This Row],[Data Última Compra]],"MMM/AAA"))</f>
        <v>-</v>
      </c>
    </row>
    <row r="907" spans="1:22" x14ac:dyDescent="0.25">
      <c r="A907" s="3">
        <f t="shared" si="42"/>
        <v>2</v>
      </c>
      <c r="B907" s="3" t="s">
        <v>3972</v>
      </c>
      <c r="C907" s="12" t="s">
        <v>2849</v>
      </c>
      <c r="D907" s="12">
        <v>1468970</v>
      </c>
      <c r="E907" s="12" t="s">
        <v>1667</v>
      </c>
      <c r="F907" s="12" t="s">
        <v>17</v>
      </c>
      <c r="G907" s="12" t="s">
        <v>18</v>
      </c>
      <c r="H907" s="12" t="s">
        <v>3771</v>
      </c>
      <c r="I907" s="13" t="s">
        <v>1668</v>
      </c>
      <c r="J907" s="4" t="s">
        <v>40</v>
      </c>
      <c r="K907" s="28" t="s">
        <v>21</v>
      </c>
      <c r="L907" s="28">
        <v>22</v>
      </c>
      <c r="M907" s="12">
        <v>2</v>
      </c>
      <c r="N907" s="14">
        <v>45733</v>
      </c>
      <c r="O907" s="10">
        <v>45847</v>
      </c>
      <c r="P907" s="6">
        <f t="shared" ca="1" si="43"/>
        <v>45876</v>
      </c>
      <c r="Q907" s="7" t="str">
        <f t="shared" ca="1" si="44"/>
        <v>Menos de um ano</v>
      </c>
      <c r="R907" s="9">
        <f ca="1">IFERROR(_xlfn.DAYS(Tabela27271516583029313531213[[#This Row],[DIA HOJE]],Tabela27271516583029313531213[[#This Row],[Data Última Compra]]),"0")</f>
        <v>29</v>
      </c>
      <c r="S907" s="8" t="str">
        <f>IF(OR(J907="-",J907=0),"NUNCA COMPROU",
IF(AND(J907&gt;=1,J907&lt;=30),"&lt;=30 DIAS",
IF(AND(J907&gt;=1,J907&lt;=45),"45 DIAS",
IF(AND(J907&gt;=1,J907&lt;=60),"60 DIAS",
IF(AND(J907&gt;=1,J907&lt;=90),"90 DIAS",
"ACIMA DE 90 DIAS")))))</f>
        <v>ACIMA DE 90 DIAS</v>
      </c>
      <c r="T907" s="9" t="str">
        <f>UPPER(TEXT(Tabela27271516583029313531213[[#This Row],[Data de Cadastro]],"MMMM"))</f>
        <v>MARÇO</v>
      </c>
      <c r="U907" s="9" t="str">
        <f>UPPER(TEXT(Tabela27271516583029313531213[[#This Row],[Data de Cadastro]],"AAAA"))</f>
        <v>2025</v>
      </c>
      <c r="V907" s="9" t="str">
        <f>UPPER(TEXT(Tabela27271516583029313531213[[#This Row],[Data Última Compra]],"MMM/AAA"))</f>
        <v>JUL/2025</v>
      </c>
    </row>
    <row r="908" spans="1:22" x14ac:dyDescent="0.25">
      <c r="A908" s="3">
        <f t="shared" si="42"/>
        <v>1</v>
      </c>
      <c r="B908" s="3" t="s">
        <v>3972</v>
      </c>
      <c r="C908" s="12" t="s">
        <v>2853</v>
      </c>
      <c r="D908" s="12">
        <v>1469643</v>
      </c>
      <c r="E908" s="12" t="s">
        <v>1669</v>
      </c>
      <c r="F908" s="12" t="s">
        <v>17</v>
      </c>
      <c r="G908" s="12" t="s">
        <v>18</v>
      </c>
      <c r="H908" s="12" t="s">
        <v>3772</v>
      </c>
      <c r="I908" s="13" t="s">
        <v>1670</v>
      </c>
      <c r="J908" s="12" t="s">
        <v>30</v>
      </c>
      <c r="K908" s="28" t="s">
        <v>31</v>
      </c>
      <c r="L908" s="28">
        <v>70</v>
      </c>
      <c r="M908" s="12">
        <v>1</v>
      </c>
      <c r="N908" s="14">
        <v>45733</v>
      </c>
      <c r="O908" s="11">
        <v>45799</v>
      </c>
      <c r="P908" s="6">
        <f t="shared" ca="1" si="43"/>
        <v>45876</v>
      </c>
      <c r="Q908" s="7" t="str">
        <f t="shared" ca="1" si="44"/>
        <v>Menos de um ano</v>
      </c>
      <c r="R908" s="9">
        <f ca="1">IFERROR(_xlfn.DAYS(Tabela27271516583029313531213[[#This Row],[DIA HOJE]],Tabela27271516583029313531213[[#This Row],[Data Última Compra]]),"0")</f>
        <v>77</v>
      </c>
      <c r="S908" s="8" t="str">
        <f>IF(OR(J908="-",J908=0),"NUNCA COMPROU",
IF(AND(J908&gt;=1,J908&lt;=30),"&lt;=30 DIAS",
IF(AND(J908&gt;=1,J908&lt;=45),"45 DIAS",
IF(AND(J908&gt;=1,J908&lt;=60),"60 DIAS",
IF(AND(J908&gt;=1,J908&lt;=90),"90 DIAS",
"ACIMA DE 90 DIAS")))))</f>
        <v>ACIMA DE 90 DIAS</v>
      </c>
      <c r="T908" s="9" t="str">
        <f>UPPER(TEXT(Tabela27271516583029313531213[[#This Row],[Data de Cadastro]],"MMMM"))</f>
        <v>MARÇO</v>
      </c>
      <c r="U908" s="9" t="str">
        <f>UPPER(TEXT(Tabela27271516583029313531213[[#This Row],[Data de Cadastro]],"AAAA"))</f>
        <v>2025</v>
      </c>
      <c r="V908" s="9" t="str">
        <f>UPPER(TEXT(Tabela27271516583029313531213[[#This Row],[Data Última Compra]],"MMM/AAA"))</f>
        <v>MAI/2025</v>
      </c>
    </row>
    <row r="909" spans="1:22" x14ac:dyDescent="0.25">
      <c r="A909" s="3">
        <f t="shared" si="42"/>
        <v>0</v>
      </c>
      <c r="B909" s="3" t="s">
        <v>3972</v>
      </c>
      <c r="C909" s="12" t="s">
        <v>2847</v>
      </c>
      <c r="D909" s="12">
        <v>1470435</v>
      </c>
      <c r="E909" s="12" t="s">
        <v>1671</v>
      </c>
      <c r="F909" s="12" t="s">
        <v>17</v>
      </c>
      <c r="G909" s="12" t="s">
        <v>18</v>
      </c>
      <c r="H909" s="12" t="s">
        <v>3773</v>
      </c>
      <c r="I909" s="13" t="s">
        <v>1672</v>
      </c>
      <c r="J909" s="12" t="s">
        <v>40</v>
      </c>
      <c r="K909" s="28" t="s">
        <v>59</v>
      </c>
      <c r="L909" s="28">
        <v>133</v>
      </c>
      <c r="M909" s="12">
        <v>0</v>
      </c>
      <c r="N909" s="14">
        <v>45734</v>
      </c>
      <c r="O909" s="10">
        <v>45736</v>
      </c>
      <c r="P909" s="6">
        <f t="shared" ca="1" si="43"/>
        <v>45876</v>
      </c>
      <c r="Q909" s="7" t="str">
        <f t="shared" ca="1" si="44"/>
        <v>Menos de um ano</v>
      </c>
      <c r="R909" s="9">
        <f ca="1">IFERROR(_xlfn.DAYS(Tabela27271516583029313531213[[#This Row],[DIA HOJE]],Tabela27271516583029313531213[[#This Row],[Data Última Compra]]),"0")</f>
        <v>140</v>
      </c>
      <c r="S909" s="8" t="str">
        <f>IF(OR(J909="-",J909=0),"NUNCA COMPROU",
IF(AND(J909&gt;=1,J909&lt;=30),"&lt;=30 DIAS",
IF(AND(J909&gt;=1,J909&lt;=45),"45 DIAS",
IF(AND(J909&gt;=1,J909&lt;=60),"60 DIAS",
IF(AND(J909&gt;=1,J909&lt;=90),"90 DIAS",
"ACIMA DE 90 DIAS")))))</f>
        <v>ACIMA DE 90 DIAS</v>
      </c>
      <c r="T909" s="9" t="str">
        <f>UPPER(TEXT(Tabela27271516583029313531213[[#This Row],[Data de Cadastro]],"MMMM"))</f>
        <v>MARÇO</v>
      </c>
      <c r="U909" s="9" t="str">
        <f>UPPER(TEXT(Tabela27271516583029313531213[[#This Row],[Data de Cadastro]],"AAAA"))</f>
        <v>2025</v>
      </c>
      <c r="V909" s="9" t="str">
        <f>UPPER(TEXT(Tabela27271516583029313531213[[#This Row],[Data Última Compra]],"MMM/AAA"))</f>
        <v>MAR/2025</v>
      </c>
    </row>
    <row r="910" spans="1:22" x14ac:dyDescent="0.25">
      <c r="A910" s="3">
        <f t="shared" si="42"/>
        <v>0</v>
      </c>
      <c r="B910" s="3" t="s">
        <v>3972</v>
      </c>
      <c r="C910" s="12" t="s">
        <v>2847</v>
      </c>
      <c r="D910" s="12">
        <v>1470830</v>
      </c>
      <c r="E910" s="12" t="s">
        <v>1673</v>
      </c>
      <c r="F910" s="12" t="s">
        <v>17</v>
      </c>
      <c r="G910" s="12" t="s">
        <v>18</v>
      </c>
      <c r="H910" s="12" t="s">
        <v>3774</v>
      </c>
      <c r="I910" s="13" t="s">
        <v>1674</v>
      </c>
      <c r="J910" s="12" t="s">
        <v>67</v>
      </c>
      <c r="K910" s="28" t="s">
        <v>59</v>
      </c>
      <c r="L910" s="28">
        <v>122</v>
      </c>
      <c r="M910" s="12">
        <v>0</v>
      </c>
      <c r="N910" s="14">
        <v>45734</v>
      </c>
      <c r="O910" s="11">
        <v>45747</v>
      </c>
      <c r="P910" s="6">
        <f t="shared" ca="1" si="43"/>
        <v>45876</v>
      </c>
      <c r="Q910" s="7" t="str">
        <f t="shared" ca="1" si="44"/>
        <v>Menos de um ano</v>
      </c>
      <c r="R910" s="9">
        <f ca="1">IFERROR(_xlfn.DAYS(Tabela27271516583029313531213[[#This Row],[DIA HOJE]],Tabela27271516583029313531213[[#This Row],[Data Última Compra]]),"0")</f>
        <v>129</v>
      </c>
      <c r="S910" s="8" t="str">
        <f>IF(OR(J910="-",J910=0),"NUNCA COMPROU",
IF(AND(J910&gt;=1,J910&lt;=30),"&lt;=30 DIAS",
IF(AND(J910&gt;=1,J910&lt;=45),"45 DIAS",
IF(AND(J910&gt;=1,J910&lt;=60),"60 DIAS",
IF(AND(J910&gt;=1,J910&lt;=90),"90 DIAS",
"ACIMA DE 90 DIAS")))))</f>
        <v>ACIMA DE 90 DIAS</v>
      </c>
      <c r="T910" s="9" t="str">
        <f>UPPER(TEXT(Tabela27271516583029313531213[[#This Row],[Data de Cadastro]],"MMMM"))</f>
        <v>MARÇO</v>
      </c>
      <c r="U910" s="9" t="str">
        <f>UPPER(TEXT(Tabela27271516583029313531213[[#This Row],[Data de Cadastro]],"AAAA"))</f>
        <v>2025</v>
      </c>
      <c r="V910" s="9" t="str">
        <f>UPPER(TEXT(Tabela27271516583029313531213[[#This Row],[Data Última Compra]],"MMM/AAA"))</f>
        <v>MAR/2025</v>
      </c>
    </row>
    <row r="911" spans="1:22" x14ac:dyDescent="0.25">
      <c r="A911" s="3">
        <f t="shared" si="42"/>
        <v>0</v>
      </c>
      <c r="B911" s="3" t="s">
        <v>3972</v>
      </c>
      <c r="C911" s="12" t="s">
        <v>6416</v>
      </c>
      <c r="D911" s="12">
        <v>1470849</v>
      </c>
      <c r="E911" s="12" t="s">
        <v>1675</v>
      </c>
      <c r="F911" s="12" t="s">
        <v>17</v>
      </c>
      <c r="G911" s="12" t="s">
        <v>18</v>
      </c>
      <c r="H911" s="12" t="s">
        <v>3775</v>
      </c>
      <c r="I911" s="13" t="s">
        <v>305</v>
      </c>
      <c r="J911" s="12" t="s">
        <v>40</v>
      </c>
      <c r="K911" s="28" t="s">
        <v>31</v>
      </c>
      <c r="L911" s="28">
        <v>0</v>
      </c>
      <c r="M911" s="12">
        <v>0</v>
      </c>
      <c r="N911" s="14">
        <v>45734</v>
      </c>
      <c r="O911" s="10" t="s">
        <v>6415</v>
      </c>
      <c r="P911" s="6">
        <f t="shared" ca="1" si="43"/>
        <v>45876</v>
      </c>
      <c r="Q911" s="7" t="str">
        <f t="shared" ca="1" si="44"/>
        <v>Menos de um ano</v>
      </c>
      <c r="R911" s="9" t="str">
        <f ca="1">IFERROR(_xlfn.DAYS(Tabela27271516583029313531213[[#This Row],[DIA HOJE]],Tabela27271516583029313531213[[#This Row],[Data Última Compra]]),"0")</f>
        <v>0</v>
      </c>
      <c r="S911" s="8" t="str">
        <f>IF(OR(J911="-",J911=0),"NUNCA COMPROU",
IF(AND(J911&gt;=1,J911&lt;=30),"&lt;=30 DIAS",
IF(AND(J911&gt;=1,J911&lt;=45),"45 DIAS",
IF(AND(J911&gt;=1,J911&lt;=60),"60 DIAS",
IF(AND(J911&gt;=1,J911&lt;=90),"90 DIAS",
"ACIMA DE 90 DIAS")))))</f>
        <v>ACIMA DE 90 DIAS</v>
      </c>
      <c r="T911" s="9" t="str">
        <f>UPPER(TEXT(Tabela27271516583029313531213[[#This Row],[Data de Cadastro]],"MMMM"))</f>
        <v>MARÇO</v>
      </c>
      <c r="U911" s="9" t="str">
        <f>UPPER(TEXT(Tabela27271516583029313531213[[#This Row],[Data de Cadastro]],"AAAA"))</f>
        <v>2025</v>
      </c>
      <c r="V911" s="9" t="str">
        <f>UPPER(TEXT(Tabela27271516583029313531213[[#This Row],[Data Última Compra]],"MMM/AAA"))</f>
        <v>-</v>
      </c>
    </row>
    <row r="912" spans="1:22" x14ac:dyDescent="0.25">
      <c r="A912" s="3">
        <f t="shared" si="42"/>
        <v>0</v>
      </c>
      <c r="B912" s="3" t="s">
        <v>3972</v>
      </c>
      <c r="C912" s="12" t="s">
        <v>2847</v>
      </c>
      <c r="D912" s="12">
        <v>1471978</v>
      </c>
      <c r="E912" s="12" t="s">
        <v>1676</v>
      </c>
      <c r="F912" s="12" t="s">
        <v>17</v>
      </c>
      <c r="G912" s="12" t="s">
        <v>18</v>
      </c>
      <c r="H912" s="12" t="s">
        <v>3776</v>
      </c>
      <c r="I912" s="13" t="s">
        <v>1677</v>
      </c>
      <c r="J912" s="4" t="s">
        <v>45</v>
      </c>
      <c r="K912" s="28" t="s">
        <v>46</v>
      </c>
      <c r="L912" s="28">
        <v>93</v>
      </c>
      <c r="M912" s="12">
        <v>0</v>
      </c>
      <c r="N912" s="14">
        <v>45735</v>
      </c>
      <c r="O912" s="10">
        <v>45776</v>
      </c>
      <c r="P912" s="6">
        <f t="shared" ca="1" si="43"/>
        <v>45876</v>
      </c>
      <c r="Q912" s="7" t="str">
        <f t="shared" ca="1" si="44"/>
        <v>Menos de um ano</v>
      </c>
      <c r="R912" s="9">
        <f ca="1">IFERROR(_xlfn.DAYS(Tabela27271516583029313531213[[#This Row],[DIA HOJE]],Tabela27271516583029313531213[[#This Row],[Data Última Compra]]),"0")</f>
        <v>100</v>
      </c>
      <c r="S912" s="8" t="str">
        <f>IF(OR(J912="-",J912=0),"NUNCA COMPROU",
IF(AND(J912&gt;=1,J912&lt;=30),"&lt;=30 DIAS",
IF(AND(J912&gt;=1,J912&lt;=45),"45 DIAS",
IF(AND(J912&gt;=1,J912&lt;=60),"60 DIAS",
IF(AND(J912&gt;=1,J912&lt;=90),"90 DIAS",
"ACIMA DE 90 DIAS")))))</f>
        <v>ACIMA DE 90 DIAS</v>
      </c>
      <c r="T912" s="9" t="str">
        <f>UPPER(TEXT(Tabela27271516583029313531213[[#This Row],[Data de Cadastro]],"MMMM"))</f>
        <v>MARÇO</v>
      </c>
      <c r="U912" s="9" t="str">
        <f>UPPER(TEXT(Tabela27271516583029313531213[[#This Row],[Data de Cadastro]],"AAAA"))</f>
        <v>2025</v>
      </c>
      <c r="V912" s="9" t="str">
        <f>UPPER(TEXT(Tabela27271516583029313531213[[#This Row],[Data Última Compra]],"MMM/AAA"))</f>
        <v>ABR/2025</v>
      </c>
    </row>
    <row r="913" spans="1:22" x14ac:dyDescent="0.25">
      <c r="A913" s="3">
        <f t="shared" si="42"/>
        <v>0</v>
      </c>
      <c r="B913" s="3" t="s">
        <v>3972</v>
      </c>
      <c r="C913" s="12" t="s">
        <v>2847</v>
      </c>
      <c r="D913" s="12">
        <v>1471982</v>
      </c>
      <c r="E913" s="12" t="s">
        <v>1678</v>
      </c>
      <c r="F913" s="12" t="s">
        <v>17</v>
      </c>
      <c r="G913" s="12" t="s">
        <v>18</v>
      </c>
      <c r="H913" s="12" t="s">
        <v>3777</v>
      </c>
      <c r="I913" s="13" t="s">
        <v>1679</v>
      </c>
      <c r="J913" s="12" t="s">
        <v>76</v>
      </c>
      <c r="K913" s="28" t="s">
        <v>77</v>
      </c>
      <c r="L913" s="28">
        <v>129</v>
      </c>
      <c r="M913" s="12">
        <v>0</v>
      </c>
      <c r="N913" s="14">
        <v>45735</v>
      </c>
      <c r="O913" s="11">
        <v>45740</v>
      </c>
      <c r="P913" s="6">
        <f t="shared" ca="1" si="43"/>
        <v>45876</v>
      </c>
      <c r="Q913" s="7" t="str">
        <f t="shared" ca="1" si="44"/>
        <v>Menos de um ano</v>
      </c>
      <c r="R913" s="9">
        <f ca="1">IFERROR(_xlfn.DAYS(Tabela27271516583029313531213[[#This Row],[DIA HOJE]],Tabela27271516583029313531213[[#This Row],[Data Última Compra]]),"0")</f>
        <v>136</v>
      </c>
      <c r="S913" s="8" t="str">
        <f>IF(OR(J913="-",J913=0),"NUNCA COMPROU",
IF(AND(J913&gt;=1,J913&lt;=30),"&lt;=30 DIAS",
IF(AND(J913&gt;=1,J913&lt;=45),"45 DIAS",
IF(AND(J913&gt;=1,J913&lt;=60),"60 DIAS",
IF(AND(J913&gt;=1,J913&lt;=90),"90 DIAS",
"ACIMA DE 90 DIAS")))))</f>
        <v>ACIMA DE 90 DIAS</v>
      </c>
      <c r="T913" s="9" t="str">
        <f>UPPER(TEXT(Tabela27271516583029313531213[[#This Row],[Data de Cadastro]],"MMMM"))</f>
        <v>MARÇO</v>
      </c>
      <c r="U913" s="9" t="str">
        <f>UPPER(TEXT(Tabela27271516583029313531213[[#This Row],[Data de Cadastro]],"AAAA"))</f>
        <v>2025</v>
      </c>
      <c r="V913" s="9" t="str">
        <f>UPPER(TEXT(Tabela27271516583029313531213[[#This Row],[Data Última Compra]],"MMM/AAA"))</f>
        <v>MAR/2025</v>
      </c>
    </row>
    <row r="914" spans="1:22" x14ac:dyDescent="0.25">
      <c r="A914" s="3">
        <f t="shared" si="42"/>
        <v>2</v>
      </c>
      <c r="B914" s="3" t="s">
        <v>3972</v>
      </c>
      <c r="C914" s="12" t="s">
        <v>2849</v>
      </c>
      <c r="D914" s="12">
        <v>1472013</v>
      </c>
      <c r="E914" s="12" t="s">
        <v>1680</v>
      </c>
      <c r="F914" s="12" t="s">
        <v>17</v>
      </c>
      <c r="G914" s="12" t="s">
        <v>18</v>
      </c>
      <c r="H914" s="12" t="s">
        <v>3778</v>
      </c>
      <c r="I914" s="13" t="s">
        <v>1681</v>
      </c>
      <c r="J914" s="12" t="s">
        <v>30</v>
      </c>
      <c r="K914" s="28" t="s">
        <v>59</v>
      </c>
      <c r="L914" s="28">
        <v>6</v>
      </c>
      <c r="M914" s="12">
        <v>2</v>
      </c>
      <c r="N914" s="14">
        <v>45735</v>
      </c>
      <c r="O914" s="10">
        <v>45863</v>
      </c>
      <c r="P914" s="6">
        <f t="shared" ca="1" si="43"/>
        <v>45876</v>
      </c>
      <c r="Q914" s="7" t="str">
        <f t="shared" ca="1" si="44"/>
        <v>Menos de um ano</v>
      </c>
      <c r="R914" s="9">
        <f ca="1">IFERROR(_xlfn.DAYS(Tabela27271516583029313531213[[#This Row],[DIA HOJE]],Tabela27271516583029313531213[[#This Row],[Data Última Compra]]),"0")</f>
        <v>13</v>
      </c>
      <c r="S914" s="8" t="str">
        <f>IF(OR(J914="-",J914=0),"NUNCA COMPROU",
IF(AND(J914&gt;=1,J914&lt;=30),"&lt;=30 DIAS",
IF(AND(J914&gt;=1,J914&lt;=45),"45 DIAS",
IF(AND(J914&gt;=1,J914&lt;=60),"60 DIAS",
IF(AND(J914&gt;=1,J914&lt;=90),"90 DIAS",
"ACIMA DE 90 DIAS")))))</f>
        <v>ACIMA DE 90 DIAS</v>
      </c>
      <c r="T914" s="9" t="str">
        <f>UPPER(TEXT(Tabela27271516583029313531213[[#This Row],[Data de Cadastro]],"MMMM"))</f>
        <v>MARÇO</v>
      </c>
      <c r="U914" s="9" t="str">
        <f>UPPER(TEXT(Tabela27271516583029313531213[[#This Row],[Data de Cadastro]],"AAAA"))</f>
        <v>2025</v>
      </c>
      <c r="V914" s="9" t="str">
        <f>UPPER(TEXT(Tabela27271516583029313531213[[#This Row],[Data Última Compra]],"MMM/AAA"))</f>
        <v>JUL/2025</v>
      </c>
    </row>
    <row r="915" spans="1:22" x14ac:dyDescent="0.25">
      <c r="A915" s="3">
        <f t="shared" si="42"/>
        <v>1</v>
      </c>
      <c r="B915" s="3" t="s">
        <v>3972</v>
      </c>
      <c r="C915" s="12" t="s">
        <v>2853</v>
      </c>
      <c r="D915" s="12">
        <v>1473065</v>
      </c>
      <c r="E915" s="12" t="s">
        <v>1682</v>
      </c>
      <c r="F915" s="12" t="s">
        <v>17</v>
      </c>
      <c r="G915" s="12" t="s">
        <v>18</v>
      </c>
      <c r="H915" s="12" t="s">
        <v>3779</v>
      </c>
      <c r="I915" s="13" t="s">
        <v>1683</v>
      </c>
      <c r="J915" s="12" t="s">
        <v>36</v>
      </c>
      <c r="K915" s="28" t="s">
        <v>31</v>
      </c>
      <c r="L915" s="28">
        <v>85</v>
      </c>
      <c r="M915" s="12">
        <v>1</v>
      </c>
      <c r="N915" s="14">
        <v>45736</v>
      </c>
      <c r="O915" s="10">
        <v>45784</v>
      </c>
      <c r="P915" s="6">
        <f t="shared" ca="1" si="43"/>
        <v>45876</v>
      </c>
      <c r="Q915" s="7" t="str">
        <f t="shared" ca="1" si="44"/>
        <v>Menos de um ano</v>
      </c>
      <c r="R915" s="9">
        <f ca="1">IFERROR(_xlfn.DAYS(Tabela27271516583029313531213[[#This Row],[DIA HOJE]],Tabela27271516583029313531213[[#This Row],[Data Última Compra]]),"0")</f>
        <v>92</v>
      </c>
      <c r="S915" s="8" t="str">
        <f>IF(OR(J915="-",J915=0),"NUNCA COMPROU",
IF(AND(J915&gt;=1,J915&lt;=30),"&lt;=30 DIAS",
IF(AND(J915&gt;=1,J915&lt;=45),"45 DIAS",
IF(AND(J915&gt;=1,J915&lt;=60),"60 DIAS",
IF(AND(J915&gt;=1,J915&lt;=90),"90 DIAS",
"ACIMA DE 90 DIAS")))))</f>
        <v>ACIMA DE 90 DIAS</v>
      </c>
      <c r="T915" s="9" t="str">
        <f>UPPER(TEXT(Tabela27271516583029313531213[[#This Row],[Data de Cadastro]],"MMMM"))</f>
        <v>MARÇO</v>
      </c>
      <c r="U915" s="9" t="str">
        <f>UPPER(TEXT(Tabela27271516583029313531213[[#This Row],[Data de Cadastro]],"AAAA"))</f>
        <v>2025</v>
      </c>
      <c r="V915" s="9" t="str">
        <f>UPPER(TEXT(Tabela27271516583029313531213[[#This Row],[Data Última Compra]],"MMM/AAA"))</f>
        <v>MAI/2025</v>
      </c>
    </row>
    <row r="916" spans="1:22" x14ac:dyDescent="0.25">
      <c r="A916" s="3">
        <f t="shared" si="42"/>
        <v>0</v>
      </c>
      <c r="B916" s="3" t="s">
        <v>3972</v>
      </c>
      <c r="C916" s="12" t="s">
        <v>2847</v>
      </c>
      <c r="D916" s="12">
        <v>1473139</v>
      </c>
      <c r="E916" s="12" t="s">
        <v>1684</v>
      </c>
      <c r="F916" s="12" t="s">
        <v>17</v>
      </c>
      <c r="G916" s="12" t="s">
        <v>18</v>
      </c>
      <c r="H916" s="12" t="s">
        <v>3780</v>
      </c>
      <c r="I916" s="13" t="s">
        <v>1685</v>
      </c>
      <c r="J916" s="12" t="s">
        <v>291</v>
      </c>
      <c r="K916" s="28" t="s">
        <v>25</v>
      </c>
      <c r="L916" s="28">
        <v>107</v>
      </c>
      <c r="M916" s="12">
        <v>0</v>
      </c>
      <c r="N916" s="14">
        <v>45736</v>
      </c>
      <c r="O916" s="10">
        <v>45762</v>
      </c>
      <c r="P916" s="6">
        <f t="shared" ca="1" si="43"/>
        <v>45876</v>
      </c>
      <c r="Q916" s="7" t="str">
        <f t="shared" ca="1" si="44"/>
        <v>Menos de um ano</v>
      </c>
      <c r="R916" s="9">
        <f ca="1">IFERROR(_xlfn.DAYS(Tabela27271516583029313531213[[#This Row],[DIA HOJE]],Tabela27271516583029313531213[[#This Row],[Data Última Compra]]),"0")</f>
        <v>114</v>
      </c>
      <c r="S916" s="8" t="str">
        <f>IF(OR(J916="-",J916=0),"NUNCA COMPROU",
IF(AND(J916&gt;=1,J916&lt;=30),"&lt;=30 DIAS",
IF(AND(J916&gt;=1,J916&lt;=45),"45 DIAS",
IF(AND(J916&gt;=1,J916&lt;=60),"60 DIAS",
IF(AND(J916&gt;=1,J916&lt;=90),"90 DIAS",
"ACIMA DE 90 DIAS")))))</f>
        <v>ACIMA DE 90 DIAS</v>
      </c>
      <c r="T916" s="9" t="str">
        <f>UPPER(TEXT(Tabela27271516583029313531213[[#This Row],[Data de Cadastro]],"MMMM"))</f>
        <v>MARÇO</v>
      </c>
      <c r="U916" s="9" t="str">
        <f>UPPER(TEXT(Tabela27271516583029313531213[[#This Row],[Data de Cadastro]],"AAAA"))</f>
        <v>2025</v>
      </c>
      <c r="V916" s="9" t="str">
        <f>UPPER(TEXT(Tabela27271516583029313531213[[#This Row],[Data Última Compra]],"MMM/AAA"))</f>
        <v>ABR/2025</v>
      </c>
    </row>
    <row r="917" spans="1:22" x14ac:dyDescent="0.25">
      <c r="A917" s="3">
        <f t="shared" si="42"/>
        <v>0</v>
      </c>
      <c r="B917" s="3" t="s">
        <v>3972</v>
      </c>
      <c r="C917" s="12" t="s">
        <v>6416</v>
      </c>
      <c r="D917" s="12">
        <v>1473919</v>
      </c>
      <c r="E917" s="12" t="s">
        <v>1686</v>
      </c>
      <c r="F917" s="12" t="s">
        <v>17</v>
      </c>
      <c r="G917" s="12" t="s">
        <v>18</v>
      </c>
      <c r="H917" s="12" t="s">
        <v>3781</v>
      </c>
      <c r="I917" s="13" t="s">
        <v>1687</v>
      </c>
      <c r="J917" s="12" t="s">
        <v>231</v>
      </c>
      <c r="K917" s="28" t="s">
        <v>77</v>
      </c>
      <c r="L917" s="28">
        <v>0</v>
      </c>
      <c r="M917" s="12">
        <v>0</v>
      </c>
      <c r="N917" s="14">
        <v>45737</v>
      </c>
      <c r="O917" s="11" t="s">
        <v>6415</v>
      </c>
      <c r="P917" s="6">
        <f t="shared" ca="1" si="43"/>
        <v>45876</v>
      </c>
      <c r="Q917" s="7" t="str">
        <f t="shared" ca="1" si="44"/>
        <v>Menos de um ano</v>
      </c>
      <c r="R917" s="9" t="str">
        <f ca="1">IFERROR(_xlfn.DAYS(Tabela27271516583029313531213[[#This Row],[DIA HOJE]],Tabela27271516583029313531213[[#This Row],[Data Última Compra]]),"0")</f>
        <v>0</v>
      </c>
      <c r="S917" s="8" t="str">
        <f>IF(OR(J917="-",J917=0),"NUNCA COMPROU",
IF(AND(J917&gt;=1,J917&lt;=30),"&lt;=30 DIAS",
IF(AND(J917&gt;=1,J917&lt;=45),"45 DIAS",
IF(AND(J917&gt;=1,J917&lt;=60),"60 DIAS",
IF(AND(J917&gt;=1,J917&lt;=90),"90 DIAS",
"ACIMA DE 90 DIAS")))))</f>
        <v>ACIMA DE 90 DIAS</v>
      </c>
      <c r="T917" s="9" t="str">
        <f>UPPER(TEXT(Tabela27271516583029313531213[[#This Row],[Data de Cadastro]],"MMMM"))</f>
        <v>MARÇO</v>
      </c>
      <c r="U917" s="9" t="str">
        <f>UPPER(TEXT(Tabela27271516583029313531213[[#This Row],[Data de Cadastro]],"AAAA"))</f>
        <v>2025</v>
      </c>
      <c r="V917" s="9" t="str">
        <f>UPPER(TEXT(Tabela27271516583029313531213[[#This Row],[Data Última Compra]],"MMM/AAA"))</f>
        <v>-</v>
      </c>
    </row>
    <row r="918" spans="1:22" x14ac:dyDescent="0.25">
      <c r="A918" s="3">
        <f t="shared" si="42"/>
        <v>0</v>
      </c>
      <c r="B918" s="3" t="s">
        <v>3972</v>
      </c>
      <c r="C918" s="12" t="s">
        <v>6416</v>
      </c>
      <c r="D918" s="12">
        <v>1474261</v>
      </c>
      <c r="E918" s="12" t="s">
        <v>1688</v>
      </c>
      <c r="F918" s="12" t="s">
        <v>17</v>
      </c>
      <c r="G918" s="12" t="s">
        <v>18</v>
      </c>
      <c r="H918" s="12" t="s">
        <v>3782</v>
      </c>
      <c r="I918" s="13" t="s">
        <v>1689</v>
      </c>
      <c r="J918" s="4" t="s">
        <v>231</v>
      </c>
      <c r="K918" s="28" t="s">
        <v>77</v>
      </c>
      <c r="L918" s="28">
        <v>0</v>
      </c>
      <c r="M918" s="12">
        <v>0</v>
      </c>
      <c r="N918" s="14">
        <v>45737</v>
      </c>
      <c r="O918" s="10" t="s">
        <v>6415</v>
      </c>
      <c r="P918" s="6">
        <f t="shared" ca="1" si="43"/>
        <v>45876</v>
      </c>
      <c r="Q918" s="7" t="str">
        <f t="shared" ca="1" si="44"/>
        <v>Menos de um ano</v>
      </c>
      <c r="R918" s="9" t="str">
        <f ca="1">IFERROR(_xlfn.DAYS(Tabela27271516583029313531213[[#This Row],[DIA HOJE]],Tabela27271516583029313531213[[#This Row],[Data Última Compra]]),"0")</f>
        <v>0</v>
      </c>
      <c r="S918" s="8" t="str">
        <f>IF(OR(J918="-",J918=0),"NUNCA COMPROU",
IF(AND(J918&gt;=1,J918&lt;=30),"&lt;=30 DIAS",
IF(AND(J918&gt;=1,J918&lt;=45),"45 DIAS",
IF(AND(J918&gt;=1,J918&lt;=60),"60 DIAS",
IF(AND(J918&gt;=1,J918&lt;=90),"90 DIAS",
"ACIMA DE 90 DIAS")))))</f>
        <v>ACIMA DE 90 DIAS</v>
      </c>
      <c r="T918" s="9" t="str">
        <f>UPPER(TEXT(Tabela27271516583029313531213[[#This Row],[Data de Cadastro]],"MMMM"))</f>
        <v>MARÇO</v>
      </c>
      <c r="U918" s="9" t="str">
        <f>UPPER(TEXT(Tabela27271516583029313531213[[#This Row],[Data de Cadastro]],"AAAA"))</f>
        <v>2025</v>
      </c>
      <c r="V918" s="9" t="str">
        <f>UPPER(TEXT(Tabela27271516583029313531213[[#This Row],[Data Última Compra]],"MMM/AAA"))</f>
        <v>-</v>
      </c>
    </row>
    <row r="919" spans="1:22" x14ac:dyDescent="0.25">
      <c r="A919" s="3">
        <f t="shared" si="42"/>
        <v>0</v>
      </c>
      <c r="B919" s="3" t="s">
        <v>3972</v>
      </c>
      <c r="C919" s="12" t="s">
        <v>2847</v>
      </c>
      <c r="D919" s="12">
        <v>1474264</v>
      </c>
      <c r="E919" s="12" t="s">
        <v>1690</v>
      </c>
      <c r="F919" s="12" t="s">
        <v>17</v>
      </c>
      <c r="G919" s="12" t="s">
        <v>18</v>
      </c>
      <c r="H919" s="12" t="s">
        <v>3783</v>
      </c>
      <c r="I919" s="13" t="s">
        <v>637</v>
      </c>
      <c r="J919" s="4" t="s">
        <v>36</v>
      </c>
      <c r="K919" s="28" t="s">
        <v>73</v>
      </c>
      <c r="L919" s="28">
        <v>128</v>
      </c>
      <c r="M919" s="12">
        <v>0</v>
      </c>
      <c r="N919" s="14">
        <v>45737</v>
      </c>
      <c r="O919" s="10">
        <v>45741</v>
      </c>
      <c r="P919" s="6">
        <f t="shared" ca="1" si="43"/>
        <v>45876</v>
      </c>
      <c r="Q919" s="7" t="str">
        <f t="shared" ca="1" si="44"/>
        <v>Menos de um ano</v>
      </c>
      <c r="R919" s="9">
        <f ca="1">IFERROR(_xlfn.DAYS(Tabela27271516583029313531213[[#This Row],[DIA HOJE]],Tabela27271516583029313531213[[#This Row],[Data Última Compra]]),"0")</f>
        <v>135</v>
      </c>
      <c r="S919" s="8" t="str">
        <f>IF(OR(J919="-",J919=0),"NUNCA COMPROU",
IF(AND(J919&gt;=1,J919&lt;=30),"&lt;=30 DIAS",
IF(AND(J919&gt;=1,J919&lt;=45),"45 DIAS",
IF(AND(J919&gt;=1,J919&lt;=60),"60 DIAS",
IF(AND(J919&gt;=1,J919&lt;=90),"90 DIAS",
"ACIMA DE 90 DIAS")))))</f>
        <v>ACIMA DE 90 DIAS</v>
      </c>
      <c r="T919" s="9" t="str">
        <f>UPPER(TEXT(Tabela27271516583029313531213[[#This Row],[Data de Cadastro]],"MMMM"))</f>
        <v>MARÇO</v>
      </c>
      <c r="U919" s="9" t="str">
        <f>UPPER(TEXT(Tabela27271516583029313531213[[#This Row],[Data de Cadastro]],"AAAA"))</f>
        <v>2025</v>
      </c>
      <c r="V919" s="9" t="str">
        <f>UPPER(TEXT(Tabela27271516583029313531213[[#This Row],[Data Última Compra]],"MMM/AAA"))</f>
        <v>MAR/2025</v>
      </c>
    </row>
    <row r="920" spans="1:22" x14ac:dyDescent="0.25">
      <c r="A920" s="3">
        <f t="shared" si="42"/>
        <v>1</v>
      </c>
      <c r="B920" s="3" t="s">
        <v>3972</v>
      </c>
      <c r="C920" s="12" t="s">
        <v>2853</v>
      </c>
      <c r="D920" s="12">
        <v>1478382</v>
      </c>
      <c r="E920" s="12" t="s">
        <v>1691</v>
      </c>
      <c r="F920" s="12" t="s">
        <v>17</v>
      </c>
      <c r="G920" s="12" t="s">
        <v>18</v>
      </c>
      <c r="H920" s="12" t="s">
        <v>3784</v>
      </c>
      <c r="I920" s="13" t="s">
        <v>1692</v>
      </c>
      <c r="J920" s="12" t="s">
        <v>58</v>
      </c>
      <c r="K920" s="28" t="s">
        <v>59</v>
      </c>
      <c r="L920" s="28">
        <v>84</v>
      </c>
      <c r="M920" s="12">
        <v>1</v>
      </c>
      <c r="N920" s="14">
        <v>45740</v>
      </c>
      <c r="O920" s="10">
        <v>45785</v>
      </c>
      <c r="P920" s="6">
        <f t="shared" ca="1" si="43"/>
        <v>45876</v>
      </c>
      <c r="Q920" s="7" t="str">
        <f t="shared" ca="1" si="44"/>
        <v>Menos de um ano</v>
      </c>
      <c r="R920" s="9">
        <f ca="1">IFERROR(_xlfn.DAYS(Tabela27271516583029313531213[[#This Row],[DIA HOJE]],Tabela27271516583029313531213[[#This Row],[Data Última Compra]]),"0")</f>
        <v>91</v>
      </c>
      <c r="S920" s="8" t="str">
        <f>IF(OR(J920="-",J920=0),"NUNCA COMPROU",
IF(AND(J920&gt;=1,J920&lt;=30),"&lt;=30 DIAS",
IF(AND(J920&gt;=1,J920&lt;=45),"45 DIAS",
IF(AND(J920&gt;=1,J920&lt;=60),"60 DIAS",
IF(AND(J920&gt;=1,J920&lt;=90),"90 DIAS",
"ACIMA DE 90 DIAS")))))</f>
        <v>ACIMA DE 90 DIAS</v>
      </c>
      <c r="T920" s="9" t="str">
        <f>UPPER(TEXT(Tabela27271516583029313531213[[#This Row],[Data de Cadastro]],"MMMM"))</f>
        <v>MARÇO</v>
      </c>
      <c r="U920" s="9" t="str">
        <f>UPPER(TEXT(Tabela27271516583029313531213[[#This Row],[Data de Cadastro]],"AAAA"))</f>
        <v>2025</v>
      </c>
      <c r="V920" s="9" t="str">
        <f>UPPER(TEXT(Tabela27271516583029313531213[[#This Row],[Data Última Compra]],"MMM/AAA"))</f>
        <v>MAI/2025</v>
      </c>
    </row>
    <row r="921" spans="1:22" x14ac:dyDescent="0.25">
      <c r="A921" s="3">
        <f t="shared" si="42"/>
        <v>0</v>
      </c>
      <c r="B921" s="3" t="s">
        <v>3972</v>
      </c>
      <c r="C921" s="12" t="s">
        <v>6416</v>
      </c>
      <c r="D921" s="12">
        <v>1478632</v>
      </c>
      <c r="E921" s="12" t="s">
        <v>1693</v>
      </c>
      <c r="F921" s="12" t="s">
        <v>17</v>
      </c>
      <c r="G921" s="12" t="s">
        <v>18</v>
      </c>
      <c r="H921" s="12" t="s">
        <v>3785</v>
      </c>
      <c r="I921" s="13" t="s">
        <v>1694</v>
      </c>
      <c r="J921" s="12" t="s">
        <v>540</v>
      </c>
      <c r="K921" s="28" t="s">
        <v>46</v>
      </c>
      <c r="L921" s="28">
        <v>0</v>
      </c>
      <c r="M921" s="12">
        <v>0</v>
      </c>
      <c r="N921" s="14">
        <v>45740</v>
      </c>
      <c r="O921" s="10" t="s">
        <v>6415</v>
      </c>
      <c r="P921" s="6">
        <f t="shared" ca="1" si="43"/>
        <v>45876</v>
      </c>
      <c r="Q921" s="7" t="str">
        <f t="shared" ca="1" si="44"/>
        <v>Menos de um ano</v>
      </c>
      <c r="R921" s="9" t="str">
        <f ca="1">IFERROR(_xlfn.DAYS(Tabela27271516583029313531213[[#This Row],[DIA HOJE]],Tabela27271516583029313531213[[#This Row],[Data Última Compra]]),"0")</f>
        <v>0</v>
      </c>
      <c r="S921" s="8" t="str">
        <f>IF(OR(J921="-",J921=0),"NUNCA COMPROU",
IF(AND(J921&gt;=1,J921&lt;=30),"&lt;=30 DIAS",
IF(AND(J921&gt;=1,J921&lt;=45),"45 DIAS",
IF(AND(J921&gt;=1,J921&lt;=60),"60 DIAS",
IF(AND(J921&gt;=1,J921&lt;=90),"90 DIAS",
"ACIMA DE 90 DIAS")))))</f>
        <v>ACIMA DE 90 DIAS</v>
      </c>
      <c r="T921" s="9" t="str">
        <f>UPPER(TEXT(Tabela27271516583029313531213[[#This Row],[Data de Cadastro]],"MMMM"))</f>
        <v>MARÇO</v>
      </c>
      <c r="U921" s="9" t="str">
        <f>UPPER(TEXT(Tabela27271516583029313531213[[#This Row],[Data de Cadastro]],"AAAA"))</f>
        <v>2025</v>
      </c>
      <c r="V921" s="9" t="str">
        <f>UPPER(TEXT(Tabela27271516583029313531213[[#This Row],[Data Última Compra]],"MMM/AAA"))</f>
        <v>-</v>
      </c>
    </row>
    <row r="922" spans="1:22" x14ac:dyDescent="0.25">
      <c r="A922" s="3">
        <f t="shared" si="42"/>
        <v>2</v>
      </c>
      <c r="B922" s="3" t="s">
        <v>3972</v>
      </c>
      <c r="C922" s="12" t="s">
        <v>2849</v>
      </c>
      <c r="D922" s="12">
        <v>1478644</v>
      </c>
      <c r="E922" s="12" t="s">
        <v>1695</v>
      </c>
      <c r="F922" s="12" t="s">
        <v>17</v>
      </c>
      <c r="G922" s="12" t="s">
        <v>18</v>
      </c>
      <c r="H922" s="12" t="s">
        <v>3786</v>
      </c>
      <c r="I922" s="13" t="s">
        <v>1696</v>
      </c>
      <c r="J922" s="4" t="s">
        <v>40</v>
      </c>
      <c r="K922" s="28" t="s">
        <v>77</v>
      </c>
      <c r="L922" s="28">
        <v>10</v>
      </c>
      <c r="M922" s="12">
        <v>2</v>
      </c>
      <c r="N922" s="14">
        <v>45740</v>
      </c>
      <c r="O922" s="10">
        <v>45859</v>
      </c>
      <c r="P922" s="6">
        <f t="shared" ca="1" si="43"/>
        <v>45876</v>
      </c>
      <c r="Q922" s="7" t="str">
        <f t="shared" ca="1" si="44"/>
        <v>Menos de um ano</v>
      </c>
      <c r="R922" s="9">
        <f ca="1">IFERROR(_xlfn.DAYS(Tabela27271516583029313531213[[#This Row],[DIA HOJE]],Tabela27271516583029313531213[[#This Row],[Data Última Compra]]),"0")</f>
        <v>17</v>
      </c>
      <c r="S922" s="8" t="str">
        <f>IF(OR(J922="-",J922=0),"NUNCA COMPROU",
IF(AND(J922&gt;=1,J922&lt;=30),"&lt;=30 DIAS",
IF(AND(J922&gt;=1,J922&lt;=45),"45 DIAS",
IF(AND(J922&gt;=1,J922&lt;=60),"60 DIAS",
IF(AND(J922&gt;=1,J922&lt;=90),"90 DIAS",
"ACIMA DE 90 DIAS")))))</f>
        <v>ACIMA DE 90 DIAS</v>
      </c>
      <c r="T922" s="9" t="str">
        <f>UPPER(TEXT(Tabela27271516583029313531213[[#This Row],[Data de Cadastro]],"MMMM"))</f>
        <v>MARÇO</v>
      </c>
      <c r="U922" s="9" t="str">
        <f>UPPER(TEXT(Tabela27271516583029313531213[[#This Row],[Data de Cadastro]],"AAAA"))</f>
        <v>2025</v>
      </c>
      <c r="V922" s="9" t="str">
        <f>UPPER(TEXT(Tabela27271516583029313531213[[#This Row],[Data Última Compra]],"MMM/AAA"))</f>
        <v>JUL/2025</v>
      </c>
    </row>
    <row r="923" spans="1:22" x14ac:dyDescent="0.25">
      <c r="A923" s="3">
        <f t="shared" si="42"/>
        <v>0</v>
      </c>
      <c r="B923" s="3" t="s">
        <v>3972</v>
      </c>
      <c r="C923" s="12" t="s">
        <v>2847</v>
      </c>
      <c r="D923" s="12">
        <v>1478688</v>
      </c>
      <c r="E923" s="12" t="s">
        <v>1697</v>
      </c>
      <c r="F923" s="12" t="s">
        <v>17</v>
      </c>
      <c r="G923" s="12" t="s">
        <v>18</v>
      </c>
      <c r="H923" s="12" t="s">
        <v>3787</v>
      </c>
      <c r="I923" s="13" t="s">
        <v>1698</v>
      </c>
      <c r="J923" s="12" t="s">
        <v>30</v>
      </c>
      <c r="K923" s="28" t="s">
        <v>21</v>
      </c>
      <c r="L923" s="28">
        <v>99</v>
      </c>
      <c r="M923" s="12">
        <v>0</v>
      </c>
      <c r="N923" s="14">
        <v>45740</v>
      </c>
      <c r="O923" s="10">
        <v>45770</v>
      </c>
      <c r="P923" s="6">
        <f t="shared" ca="1" si="43"/>
        <v>45876</v>
      </c>
      <c r="Q923" s="7" t="str">
        <f t="shared" ca="1" si="44"/>
        <v>Menos de um ano</v>
      </c>
      <c r="R923" s="9">
        <f ca="1">IFERROR(_xlfn.DAYS(Tabela27271516583029313531213[[#This Row],[DIA HOJE]],Tabela27271516583029313531213[[#This Row],[Data Última Compra]]),"0")</f>
        <v>106</v>
      </c>
      <c r="S923" s="8" t="str">
        <f>IF(OR(J923="-",J923=0),"NUNCA COMPROU",
IF(AND(J923&gt;=1,J923&lt;=30),"&lt;=30 DIAS",
IF(AND(J923&gt;=1,J923&lt;=45),"45 DIAS",
IF(AND(J923&gt;=1,J923&lt;=60),"60 DIAS",
IF(AND(J923&gt;=1,J923&lt;=90),"90 DIAS",
"ACIMA DE 90 DIAS")))))</f>
        <v>ACIMA DE 90 DIAS</v>
      </c>
      <c r="T923" s="9" t="str">
        <f>UPPER(TEXT(Tabela27271516583029313531213[[#This Row],[Data de Cadastro]],"MMMM"))</f>
        <v>MARÇO</v>
      </c>
      <c r="U923" s="9" t="str">
        <f>UPPER(TEXT(Tabela27271516583029313531213[[#This Row],[Data de Cadastro]],"AAAA"))</f>
        <v>2025</v>
      </c>
      <c r="V923" s="9" t="str">
        <f>UPPER(TEXT(Tabela27271516583029313531213[[#This Row],[Data Última Compra]],"MMM/AAA"))</f>
        <v>ABR/2025</v>
      </c>
    </row>
    <row r="924" spans="1:22" x14ac:dyDescent="0.25">
      <c r="A924" s="3" t="str">
        <f t="shared" si="42"/>
        <v>&gt;=3</v>
      </c>
      <c r="B924" s="3" t="s">
        <v>3972</v>
      </c>
      <c r="C924" s="12" t="s">
        <v>2849</v>
      </c>
      <c r="D924" s="12">
        <v>1479344</v>
      </c>
      <c r="E924" s="12" t="s">
        <v>1699</v>
      </c>
      <c r="F924" s="12" t="s">
        <v>17</v>
      </c>
      <c r="G924" s="12" t="s">
        <v>18</v>
      </c>
      <c r="H924" s="12" t="s">
        <v>3788</v>
      </c>
      <c r="I924" s="13" t="s">
        <v>565</v>
      </c>
      <c r="J924" s="12" t="s">
        <v>76</v>
      </c>
      <c r="K924" s="28" t="s">
        <v>77</v>
      </c>
      <c r="L924" s="28">
        <v>8</v>
      </c>
      <c r="M924" s="12">
        <v>10</v>
      </c>
      <c r="N924" s="14">
        <v>45741</v>
      </c>
      <c r="O924" s="10">
        <v>45861</v>
      </c>
      <c r="P924" s="6">
        <f t="shared" ca="1" si="43"/>
        <v>45876</v>
      </c>
      <c r="Q924" s="7" t="str">
        <f t="shared" ca="1" si="44"/>
        <v>Menos de um ano</v>
      </c>
      <c r="R924" s="9">
        <f ca="1">IFERROR(_xlfn.DAYS(Tabela27271516583029313531213[[#This Row],[DIA HOJE]],Tabela27271516583029313531213[[#This Row],[Data Última Compra]]),"0")</f>
        <v>15</v>
      </c>
      <c r="S924" s="8" t="str">
        <f>IF(OR(J924="-",J924=0),"NUNCA COMPROU",
IF(AND(J924&gt;=1,J924&lt;=30),"&lt;=30 DIAS",
IF(AND(J924&gt;=1,J924&lt;=45),"45 DIAS",
IF(AND(J924&gt;=1,J924&lt;=60),"60 DIAS",
IF(AND(J924&gt;=1,J924&lt;=90),"90 DIAS",
"ACIMA DE 90 DIAS")))))</f>
        <v>ACIMA DE 90 DIAS</v>
      </c>
      <c r="T924" s="9" t="str">
        <f>UPPER(TEXT(Tabela27271516583029313531213[[#This Row],[Data de Cadastro]],"MMMM"))</f>
        <v>MARÇO</v>
      </c>
      <c r="U924" s="9" t="str">
        <f>UPPER(TEXT(Tabela27271516583029313531213[[#This Row],[Data de Cadastro]],"AAAA"))</f>
        <v>2025</v>
      </c>
      <c r="V924" s="9" t="str">
        <f>UPPER(TEXT(Tabela27271516583029313531213[[#This Row],[Data Última Compra]],"MMM/AAA"))</f>
        <v>JUL/2025</v>
      </c>
    </row>
    <row r="925" spans="1:22" x14ac:dyDescent="0.25">
      <c r="A925" s="3">
        <f t="shared" si="42"/>
        <v>0</v>
      </c>
      <c r="B925" s="3" t="s">
        <v>3972</v>
      </c>
      <c r="C925" s="12" t="s">
        <v>6416</v>
      </c>
      <c r="D925" s="12">
        <v>1479573</v>
      </c>
      <c r="E925" s="12" t="s">
        <v>1700</v>
      </c>
      <c r="F925" s="12" t="s">
        <v>17</v>
      </c>
      <c r="G925" s="12" t="s">
        <v>18</v>
      </c>
      <c r="H925" s="12" t="s">
        <v>3789</v>
      </c>
      <c r="I925" s="13" t="s">
        <v>1701</v>
      </c>
      <c r="J925" s="12" t="s">
        <v>314</v>
      </c>
      <c r="K925" s="28" t="s">
        <v>25</v>
      </c>
      <c r="L925" s="28">
        <v>0</v>
      </c>
      <c r="M925" s="12">
        <v>0</v>
      </c>
      <c r="N925" s="14">
        <v>45741</v>
      </c>
      <c r="O925" s="10" t="s">
        <v>6415</v>
      </c>
      <c r="P925" s="6">
        <f t="shared" ca="1" si="43"/>
        <v>45876</v>
      </c>
      <c r="Q925" s="7" t="str">
        <f t="shared" ca="1" si="44"/>
        <v>Menos de um ano</v>
      </c>
      <c r="R925" s="9" t="str">
        <f ca="1">IFERROR(_xlfn.DAYS(Tabela27271516583029313531213[[#This Row],[DIA HOJE]],Tabela27271516583029313531213[[#This Row],[Data Última Compra]]),"0")</f>
        <v>0</v>
      </c>
      <c r="S925" s="8" t="str">
        <f>IF(OR(J925="-",J925=0),"NUNCA COMPROU",
IF(AND(J925&gt;=1,J925&lt;=30),"&lt;=30 DIAS",
IF(AND(J925&gt;=1,J925&lt;=45),"45 DIAS",
IF(AND(J925&gt;=1,J925&lt;=60),"60 DIAS",
IF(AND(J925&gt;=1,J925&lt;=90),"90 DIAS",
"ACIMA DE 90 DIAS")))))</f>
        <v>ACIMA DE 90 DIAS</v>
      </c>
      <c r="T925" s="9" t="str">
        <f>UPPER(TEXT(Tabela27271516583029313531213[[#This Row],[Data de Cadastro]],"MMMM"))</f>
        <v>MARÇO</v>
      </c>
      <c r="U925" s="9" t="str">
        <f>UPPER(TEXT(Tabela27271516583029313531213[[#This Row],[Data de Cadastro]],"AAAA"))</f>
        <v>2025</v>
      </c>
      <c r="V925" s="9" t="str">
        <f>UPPER(TEXT(Tabela27271516583029313531213[[#This Row],[Data Última Compra]],"MMM/AAA"))</f>
        <v>-</v>
      </c>
    </row>
    <row r="926" spans="1:22" x14ac:dyDescent="0.25">
      <c r="A926" s="3">
        <f t="shared" si="42"/>
        <v>2</v>
      </c>
      <c r="B926" s="3" t="s">
        <v>3972</v>
      </c>
      <c r="C926" s="12" t="s">
        <v>2857</v>
      </c>
      <c r="D926" s="12">
        <v>1480465</v>
      </c>
      <c r="E926" s="12" t="s">
        <v>1702</v>
      </c>
      <c r="F926" s="12" t="s">
        <v>17</v>
      </c>
      <c r="G926" s="12" t="s">
        <v>18</v>
      </c>
      <c r="H926" s="12" t="s">
        <v>3790</v>
      </c>
      <c r="I926" s="13" t="s">
        <v>1703</v>
      </c>
      <c r="J926" s="4" t="s">
        <v>593</v>
      </c>
      <c r="K926" s="28" t="s">
        <v>31</v>
      </c>
      <c r="L926" s="28">
        <v>37</v>
      </c>
      <c r="M926" s="12">
        <v>2</v>
      </c>
      <c r="N926" s="14">
        <v>45742</v>
      </c>
      <c r="O926" s="10">
        <v>45832</v>
      </c>
      <c r="P926" s="6">
        <f t="shared" ca="1" si="43"/>
        <v>45876</v>
      </c>
      <c r="Q926" s="7" t="str">
        <f t="shared" ca="1" si="44"/>
        <v>Menos de um ano</v>
      </c>
      <c r="R926" s="9">
        <f ca="1">IFERROR(_xlfn.DAYS(Tabela27271516583029313531213[[#This Row],[DIA HOJE]],Tabela27271516583029313531213[[#This Row],[Data Última Compra]]),"0")</f>
        <v>44</v>
      </c>
      <c r="S926" s="8" t="str">
        <f>IF(OR(J926="-",J926=0),"NUNCA COMPROU",
IF(AND(J926&gt;=1,J926&lt;=30),"&lt;=30 DIAS",
IF(AND(J926&gt;=1,J926&lt;=45),"45 DIAS",
IF(AND(J926&gt;=1,J926&lt;=60),"60 DIAS",
IF(AND(J926&gt;=1,J926&lt;=90),"90 DIAS",
"ACIMA DE 90 DIAS")))))</f>
        <v>ACIMA DE 90 DIAS</v>
      </c>
      <c r="T926" s="9" t="str">
        <f>UPPER(TEXT(Tabela27271516583029313531213[[#This Row],[Data de Cadastro]],"MMMM"))</f>
        <v>MARÇO</v>
      </c>
      <c r="U926" s="9" t="str">
        <f>UPPER(TEXT(Tabela27271516583029313531213[[#This Row],[Data de Cadastro]],"AAAA"))</f>
        <v>2025</v>
      </c>
      <c r="V926" s="9" t="str">
        <f>UPPER(TEXT(Tabela27271516583029313531213[[#This Row],[Data Última Compra]],"MMM/AAA"))</f>
        <v>JUN/2025</v>
      </c>
    </row>
    <row r="927" spans="1:22" x14ac:dyDescent="0.25">
      <c r="A927" s="3">
        <f t="shared" si="42"/>
        <v>1</v>
      </c>
      <c r="B927" s="3" t="s">
        <v>3972</v>
      </c>
      <c r="C927" s="12" t="s">
        <v>2853</v>
      </c>
      <c r="D927" s="12">
        <v>1481065</v>
      </c>
      <c r="E927" s="12" t="s">
        <v>1704</v>
      </c>
      <c r="F927" s="12" t="s">
        <v>17</v>
      </c>
      <c r="G927" s="12" t="s">
        <v>18</v>
      </c>
      <c r="H927" s="12" t="s">
        <v>3791</v>
      </c>
      <c r="I927" s="13" t="s">
        <v>1705</v>
      </c>
      <c r="J927" s="12" t="s">
        <v>40</v>
      </c>
      <c r="K927" s="28" t="s">
        <v>73</v>
      </c>
      <c r="L927" s="28">
        <v>84</v>
      </c>
      <c r="M927" s="12">
        <v>1</v>
      </c>
      <c r="N927" s="14">
        <v>45743</v>
      </c>
      <c r="O927" s="11">
        <v>45785</v>
      </c>
      <c r="P927" s="6">
        <f t="shared" ca="1" si="43"/>
        <v>45876</v>
      </c>
      <c r="Q927" s="7" t="str">
        <f t="shared" ca="1" si="44"/>
        <v>Menos de um ano</v>
      </c>
      <c r="R927" s="9">
        <f ca="1">IFERROR(_xlfn.DAYS(Tabela27271516583029313531213[[#This Row],[DIA HOJE]],Tabela27271516583029313531213[[#This Row],[Data Última Compra]]),"0")</f>
        <v>91</v>
      </c>
      <c r="S927" s="8" t="str">
        <f>IF(OR(J927="-",J927=0),"NUNCA COMPROU",
IF(AND(J927&gt;=1,J927&lt;=30),"&lt;=30 DIAS",
IF(AND(J927&gt;=1,J927&lt;=45),"45 DIAS",
IF(AND(J927&gt;=1,J927&lt;=60),"60 DIAS",
IF(AND(J927&gt;=1,J927&lt;=90),"90 DIAS",
"ACIMA DE 90 DIAS")))))</f>
        <v>ACIMA DE 90 DIAS</v>
      </c>
      <c r="T927" s="9" t="str">
        <f>UPPER(TEXT(Tabela27271516583029313531213[[#This Row],[Data de Cadastro]],"MMMM"))</f>
        <v>MARÇO</v>
      </c>
      <c r="U927" s="9" t="str">
        <f>UPPER(TEXT(Tabela27271516583029313531213[[#This Row],[Data de Cadastro]],"AAAA"))</f>
        <v>2025</v>
      </c>
      <c r="V927" s="9" t="str">
        <f>UPPER(TEXT(Tabela27271516583029313531213[[#This Row],[Data Última Compra]],"MMM/AAA"))</f>
        <v>MAI/2025</v>
      </c>
    </row>
    <row r="928" spans="1:22" x14ac:dyDescent="0.25">
      <c r="A928" s="3" t="str">
        <f t="shared" si="42"/>
        <v>&gt;=3</v>
      </c>
      <c r="B928" s="3" t="s">
        <v>3972</v>
      </c>
      <c r="C928" s="12" t="s">
        <v>6416</v>
      </c>
      <c r="D928" s="12">
        <v>1482246</v>
      </c>
      <c r="E928" s="12" t="s">
        <v>1706</v>
      </c>
      <c r="F928" s="12" t="s">
        <v>17</v>
      </c>
      <c r="G928" s="12" t="s">
        <v>18</v>
      </c>
      <c r="H928" s="12" t="s">
        <v>3792</v>
      </c>
      <c r="I928" s="13" t="s">
        <v>1407</v>
      </c>
      <c r="J928" s="12" t="s">
        <v>314</v>
      </c>
      <c r="K928" s="28" t="s">
        <v>25</v>
      </c>
      <c r="L928" s="28">
        <v>0</v>
      </c>
      <c r="M928" s="12">
        <v>3</v>
      </c>
      <c r="N928" s="14">
        <v>45744</v>
      </c>
      <c r="O928" s="10">
        <v>45869</v>
      </c>
      <c r="P928" s="6">
        <f t="shared" ca="1" si="43"/>
        <v>45876</v>
      </c>
      <c r="Q928" s="7" t="str">
        <f t="shared" ca="1" si="44"/>
        <v>Menos de um ano</v>
      </c>
      <c r="R928" s="9">
        <f ca="1">IFERROR(_xlfn.DAYS(Tabela27271516583029313531213[[#This Row],[DIA HOJE]],Tabela27271516583029313531213[[#This Row],[Data Última Compra]]),"0")</f>
        <v>7</v>
      </c>
      <c r="S928" s="8" t="str">
        <f>IF(OR(J928="-",J928=0),"NUNCA COMPROU",
IF(AND(J928&gt;=1,J928&lt;=30),"&lt;=30 DIAS",
IF(AND(J928&gt;=1,J928&lt;=45),"45 DIAS",
IF(AND(J928&gt;=1,J928&lt;=60),"60 DIAS",
IF(AND(J928&gt;=1,J928&lt;=90),"90 DIAS",
"ACIMA DE 90 DIAS")))))</f>
        <v>ACIMA DE 90 DIAS</v>
      </c>
      <c r="T928" s="9" t="str">
        <f>UPPER(TEXT(Tabela27271516583029313531213[[#This Row],[Data de Cadastro]],"MMMM"))</f>
        <v>MARÇO</v>
      </c>
      <c r="U928" s="9" t="str">
        <f>UPPER(TEXT(Tabela27271516583029313531213[[#This Row],[Data de Cadastro]],"AAAA"))</f>
        <v>2025</v>
      </c>
      <c r="V928" s="9" t="str">
        <f>UPPER(TEXT(Tabela27271516583029313531213[[#This Row],[Data Última Compra]],"MMM/AAA"))</f>
        <v>JUL/2025</v>
      </c>
    </row>
    <row r="929" spans="1:22" x14ac:dyDescent="0.25">
      <c r="A929" s="3">
        <f t="shared" si="42"/>
        <v>0</v>
      </c>
      <c r="B929" s="3" t="s">
        <v>3972</v>
      </c>
      <c r="C929" s="12" t="s">
        <v>6416</v>
      </c>
      <c r="D929" s="12">
        <v>1486854</v>
      </c>
      <c r="E929" s="12" t="s">
        <v>1707</v>
      </c>
      <c r="F929" s="12" t="s">
        <v>17</v>
      </c>
      <c r="G929" s="12" t="s">
        <v>18</v>
      </c>
      <c r="H929" s="12" t="s">
        <v>3793</v>
      </c>
      <c r="I929" s="13" t="s">
        <v>1708</v>
      </c>
      <c r="J929" s="12" t="s">
        <v>417</v>
      </c>
      <c r="K929" s="28" t="s">
        <v>73</v>
      </c>
      <c r="L929" s="28">
        <v>0</v>
      </c>
      <c r="M929" s="12">
        <v>0</v>
      </c>
      <c r="N929" s="14">
        <v>45748</v>
      </c>
      <c r="O929" s="10" t="s">
        <v>6415</v>
      </c>
      <c r="P929" s="6">
        <f t="shared" ca="1" si="43"/>
        <v>45876</v>
      </c>
      <c r="Q929" s="7" t="str">
        <f t="shared" ca="1" si="44"/>
        <v>Menos de um ano</v>
      </c>
      <c r="R929" s="9" t="str">
        <f ca="1">IFERROR(_xlfn.DAYS(Tabela27271516583029313531213[[#This Row],[DIA HOJE]],Tabela27271516583029313531213[[#This Row],[Data Última Compra]]),"0")</f>
        <v>0</v>
      </c>
      <c r="S929" s="8" t="str">
        <f>IF(OR(J929="-",J929=0),"NUNCA COMPROU",
IF(AND(J929&gt;=1,J929&lt;=30),"&lt;=30 DIAS",
IF(AND(J929&gt;=1,J929&lt;=45),"45 DIAS",
IF(AND(J929&gt;=1,J929&lt;=60),"60 DIAS",
IF(AND(J929&gt;=1,J929&lt;=90),"90 DIAS",
"ACIMA DE 90 DIAS")))))</f>
        <v>ACIMA DE 90 DIAS</v>
      </c>
      <c r="T929" s="9" t="str">
        <f>UPPER(TEXT(Tabela27271516583029313531213[[#This Row],[Data de Cadastro]],"MMMM"))</f>
        <v>ABRIL</v>
      </c>
      <c r="U929" s="9" t="str">
        <f>UPPER(TEXT(Tabela27271516583029313531213[[#This Row],[Data de Cadastro]],"AAAA"))</f>
        <v>2025</v>
      </c>
      <c r="V929" s="9" t="str">
        <f>UPPER(TEXT(Tabela27271516583029313531213[[#This Row],[Data Última Compra]],"MMM/AAA"))</f>
        <v>-</v>
      </c>
    </row>
    <row r="930" spans="1:22" x14ac:dyDescent="0.25">
      <c r="A930" s="3">
        <f t="shared" si="42"/>
        <v>2</v>
      </c>
      <c r="B930" s="3" t="s">
        <v>3972</v>
      </c>
      <c r="C930" s="12" t="s">
        <v>2853</v>
      </c>
      <c r="D930" s="12">
        <v>1486857</v>
      </c>
      <c r="E930" s="12" t="s">
        <v>1711</v>
      </c>
      <c r="F930" s="12" t="s">
        <v>17</v>
      </c>
      <c r="G930" s="12" t="s">
        <v>18</v>
      </c>
      <c r="H930" s="12" t="s">
        <v>3795</v>
      </c>
      <c r="I930" s="13" t="s">
        <v>208</v>
      </c>
      <c r="J930" s="4" t="s">
        <v>58</v>
      </c>
      <c r="K930" s="28" t="s">
        <v>59</v>
      </c>
      <c r="L930" s="28">
        <v>62</v>
      </c>
      <c r="M930" s="12">
        <v>2</v>
      </c>
      <c r="N930" s="14">
        <v>45748</v>
      </c>
      <c r="O930" s="10">
        <v>45807</v>
      </c>
      <c r="P930" s="6">
        <f t="shared" ca="1" si="43"/>
        <v>45876</v>
      </c>
      <c r="Q930" s="7" t="str">
        <f t="shared" ca="1" si="44"/>
        <v>Menos de um ano</v>
      </c>
      <c r="R930" s="9">
        <f ca="1">IFERROR(_xlfn.DAYS(Tabela27271516583029313531213[[#This Row],[DIA HOJE]],Tabela27271516583029313531213[[#This Row],[Data Última Compra]]),"0")</f>
        <v>69</v>
      </c>
      <c r="S930" s="8" t="str">
        <f>IF(OR(J930="-",J930=0),"NUNCA COMPROU",
IF(AND(J930&gt;=1,J930&lt;=30),"&lt;=30 DIAS",
IF(AND(J930&gt;=1,J930&lt;=45),"45 DIAS",
IF(AND(J930&gt;=1,J930&lt;=60),"60 DIAS",
IF(AND(J930&gt;=1,J930&lt;=90),"90 DIAS",
"ACIMA DE 90 DIAS")))))</f>
        <v>ACIMA DE 90 DIAS</v>
      </c>
      <c r="T930" s="9" t="str">
        <f>UPPER(TEXT(Tabela27271516583029313531213[[#This Row],[Data de Cadastro]],"MMMM"))</f>
        <v>ABRIL</v>
      </c>
      <c r="U930" s="9" t="str">
        <f>UPPER(TEXT(Tabela27271516583029313531213[[#This Row],[Data de Cadastro]],"AAAA"))</f>
        <v>2025</v>
      </c>
      <c r="V930" s="9" t="str">
        <f>UPPER(TEXT(Tabela27271516583029313531213[[#This Row],[Data Última Compra]],"MMM/AAA"))</f>
        <v>MAI/2025</v>
      </c>
    </row>
    <row r="931" spans="1:22" x14ac:dyDescent="0.25">
      <c r="A931" s="3">
        <f t="shared" si="42"/>
        <v>0</v>
      </c>
      <c r="B931" s="3" t="s">
        <v>3972</v>
      </c>
      <c r="C931" s="12" t="s">
        <v>6416</v>
      </c>
      <c r="D931" s="12">
        <v>1486856</v>
      </c>
      <c r="E931" s="12" t="s">
        <v>1709</v>
      </c>
      <c r="F931" s="12" t="s">
        <v>17</v>
      </c>
      <c r="G931" s="12" t="s">
        <v>18</v>
      </c>
      <c r="H931" s="12" t="s">
        <v>3794</v>
      </c>
      <c r="I931" s="13" t="s">
        <v>1710</v>
      </c>
      <c r="J931" s="4" t="s">
        <v>104</v>
      </c>
      <c r="K931" s="28" t="s">
        <v>25</v>
      </c>
      <c r="L931" s="28">
        <v>0</v>
      </c>
      <c r="M931" s="12">
        <v>0</v>
      </c>
      <c r="N931" s="14">
        <v>45748</v>
      </c>
      <c r="O931" s="10" t="s">
        <v>6415</v>
      </c>
      <c r="P931" s="6">
        <f t="shared" ca="1" si="43"/>
        <v>45876</v>
      </c>
      <c r="Q931" s="7" t="str">
        <f t="shared" ca="1" si="44"/>
        <v>Menos de um ano</v>
      </c>
      <c r="R931" s="9" t="str">
        <f ca="1">IFERROR(_xlfn.DAYS(Tabela27271516583029313531213[[#This Row],[DIA HOJE]],Tabela27271516583029313531213[[#This Row],[Data Última Compra]]),"0")</f>
        <v>0</v>
      </c>
      <c r="S931" s="8" t="str">
        <f>IF(OR(J931="-",J931=0),"NUNCA COMPROU",
IF(AND(J931&gt;=1,J931&lt;=30),"&lt;=30 DIAS",
IF(AND(J931&gt;=1,J931&lt;=45),"45 DIAS",
IF(AND(J931&gt;=1,J931&lt;=60),"60 DIAS",
IF(AND(J931&gt;=1,J931&lt;=90),"90 DIAS",
"ACIMA DE 90 DIAS")))))</f>
        <v>ACIMA DE 90 DIAS</v>
      </c>
      <c r="T931" s="9" t="str">
        <f>UPPER(TEXT(Tabela27271516583029313531213[[#This Row],[Data de Cadastro]],"MMMM"))</f>
        <v>ABRIL</v>
      </c>
      <c r="U931" s="9" t="str">
        <f>UPPER(TEXT(Tabela27271516583029313531213[[#This Row],[Data de Cadastro]],"AAAA"))</f>
        <v>2025</v>
      </c>
      <c r="V931" s="9" t="str">
        <f>UPPER(TEXT(Tabela27271516583029313531213[[#This Row],[Data Última Compra]],"MMM/AAA"))</f>
        <v>-</v>
      </c>
    </row>
    <row r="932" spans="1:22" x14ac:dyDescent="0.25">
      <c r="A932" s="3">
        <f t="shared" si="42"/>
        <v>0</v>
      </c>
      <c r="B932" s="3" t="s">
        <v>3972</v>
      </c>
      <c r="C932" s="12" t="s">
        <v>6416</v>
      </c>
      <c r="D932" s="12">
        <v>1487053</v>
      </c>
      <c r="E932" s="12" t="s">
        <v>1712</v>
      </c>
      <c r="F932" s="12" t="s">
        <v>17</v>
      </c>
      <c r="G932" s="12" t="s">
        <v>18</v>
      </c>
      <c r="H932" s="12" t="s">
        <v>3796</v>
      </c>
      <c r="I932" s="13" t="s">
        <v>1713</v>
      </c>
      <c r="J932" s="12" t="s">
        <v>40</v>
      </c>
      <c r="K932" s="28" t="s">
        <v>73</v>
      </c>
      <c r="L932" s="28">
        <v>0</v>
      </c>
      <c r="M932" s="12">
        <v>0</v>
      </c>
      <c r="N932" s="14">
        <v>45748</v>
      </c>
      <c r="O932" s="10" t="s">
        <v>6415</v>
      </c>
      <c r="P932" s="6">
        <f t="shared" ca="1" si="43"/>
        <v>45876</v>
      </c>
      <c r="Q932" s="7" t="str">
        <f t="shared" ca="1" si="44"/>
        <v>Menos de um ano</v>
      </c>
      <c r="R932" s="9" t="str">
        <f ca="1">IFERROR(_xlfn.DAYS(Tabela27271516583029313531213[[#This Row],[DIA HOJE]],Tabela27271516583029313531213[[#This Row],[Data Última Compra]]),"0")</f>
        <v>0</v>
      </c>
      <c r="S932" s="8" t="str">
        <f>IF(OR(J932="-",J932=0),"NUNCA COMPROU",
IF(AND(J932&gt;=1,J932&lt;=30),"&lt;=30 DIAS",
IF(AND(J932&gt;=1,J932&lt;=45),"45 DIAS",
IF(AND(J932&gt;=1,J932&lt;=60),"60 DIAS",
IF(AND(J932&gt;=1,J932&lt;=90),"90 DIAS",
"ACIMA DE 90 DIAS")))))</f>
        <v>ACIMA DE 90 DIAS</v>
      </c>
      <c r="T932" s="9" t="str">
        <f>UPPER(TEXT(Tabela27271516583029313531213[[#This Row],[Data de Cadastro]],"MMMM"))</f>
        <v>ABRIL</v>
      </c>
      <c r="U932" s="9" t="str">
        <f>UPPER(TEXT(Tabela27271516583029313531213[[#This Row],[Data de Cadastro]],"AAAA"))</f>
        <v>2025</v>
      </c>
      <c r="V932" s="9" t="str">
        <f>UPPER(TEXT(Tabela27271516583029313531213[[#This Row],[Data Última Compra]],"MMM/AAA"))</f>
        <v>-</v>
      </c>
    </row>
    <row r="933" spans="1:22" x14ac:dyDescent="0.25">
      <c r="A933" s="3">
        <f t="shared" si="42"/>
        <v>0</v>
      </c>
      <c r="B933" s="3" t="s">
        <v>3972</v>
      </c>
      <c r="C933" s="12" t="s">
        <v>2847</v>
      </c>
      <c r="D933" s="12">
        <v>1487075</v>
      </c>
      <c r="E933" s="12" t="s">
        <v>1714</v>
      </c>
      <c r="F933" s="12" t="s">
        <v>17</v>
      </c>
      <c r="G933" s="12" t="s">
        <v>18</v>
      </c>
      <c r="H933" s="12" t="s">
        <v>3797</v>
      </c>
      <c r="I933" s="13" t="s">
        <v>1715</v>
      </c>
      <c r="J933" s="4" t="s">
        <v>40</v>
      </c>
      <c r="K933" s="28" t="s">
        <v>59</v>
      </c>
      <c r="L933" s="28">
        <v>113</v>
      </c>
      <c r="M933" s="12">
        <v>0</v>
      </c>
      <c r="N933" s="14">
        <v>45748</v>
      </c>
      <c r="O933" s="10">
        <v>45756</v>
      </c>
      <c r="P933" s="6">
        <f t="shared" ca="1" si="43"/>
        <v>45876</v>
      </c>
      <c r="Q933" s="7" t="str">
        <f t="shared" ca="1" si="44"/>
        <v>Menos de um ano</v>
      </c>
      <c r="R933" s="9">
        <f ca="1">IFERROR(_xlfn.DAYS(Tabela27271516583029313531213[[#This Row],[DIA HOJE]],Tabela27271516583029313531213[[#This Row],[Data Última Compra]]),"0")</f>
        <v>120</v>
      </c>
      <c r="S933" s="8" t="str">
        <f>IF(OR(J933="-",J933=0),"NUNCA COMPROU",
IF(AND(J933&gt;=1,J933&lt;=30),"&lt;=30 DIAS",
IF(AND(J933&gt;=1,J933&lt;=45),"45 DIAS",
IF(AND(J933&gt;=1,J933&lt;=60),"60 DIAS",
IF(AND(J933&gt;=1,J933&lt;=90),"90 DIAS",
"ACIMA DE 90 DIAS")))))</f>
        <v>ACIMA DE 90 DIAS</v>
      </c>
      <c r="T933" s="9" t="str">
        <f>UPPER(TEXT(Tabela27271516583029313531213[[#This Row],[Data de Cadastro]],"MMMM"))</f>
        <v>ABRIL</v>
      </c>
      <c r="U933" s="9" t="str">
        <f>UPPER(TEXT(Tabela27271516583029313531213[[#This Row],[Data de Cadastro]],"AAAA"))</f>
        <v>2025</v>
      </c>
      <c r="V933" s="9" t="str">
        <f>UPPER(TEXT(Tabela27271516583029313531213[[#This Row],[Data Última Compra]],"MMM/AAA"))</f>
        <v>ABR/2025</v>
      </c>
    </row>
    <row r="934" spans="1:22" x14ac:dyDescent="0.25">
      <c r="A934" s="3">
        <f t="shared" si="42"/>
        <v>2</v>
      </c>
      <c r="B934" s="3" t="s">
        <v>3972</v>
      </c>
      <c r="C934" s="12" t="s">
        <v>2857</v>
      </c>
      <c r="D934" s="12">
        <v>1487078</v>
      </c>
      <c r="E934" s="12" t="s">
        <v>1716</v>
      </c>
      <c r="F934" s="12" t="s">
        <v>17</v>
      </c>
      <c r="G934" s="12" t="s">
        <v>18</v>
      </c>
      <c r="H934" s="12" t="s">
        <v>3798</v>
      </c>
      <c r="I934" s="13" t="s">
        <v>1717</v>
      </c>
      <c r="J934" s="12" t="s">
        <v>67</v>
      </c>
      <c r="K934" s="28" t="s">
        <v>59</v>
      </c>
      <c r="L934" s="28">
        <v>31</v>
      </c>
      <c r="M934" s="12">
        <v>2</v>
      </c>
      <c r="N934" s="14">
        <v>45748</v>
      </c>
      <c r="O934" s="10">
        <v>45838</v>
      </c>
      <c r="P934" s="6">
        <f t="shared" ca="1" si="43"/>
        <v>45876</v>
      </c>
      <c r="Q934" s="7" t="str">
        <f t="shared" ca="1" si="44"/>
        <v>Menos de um ano</v>
      </c>
      <c r="R934" s="9">
        <f ca="1">IFERROR(_xlfn.DAYS(Tabela27271516583029313531213[[#This Row],[DIA HOJE]],Tabela27271516583029313531213[[#This Row],[Data Última Compra]]),"0")</f>
        <v>38</v>
      </c>
      <c r="S934" s="8" t="str">
        <f>IF(OR(J934="-",J934=0),"NUNCA COMPROU",
IF(AND(J934&gt;=1,J934&lt;=30),"&lt;=30 DIAS",
IF(AND(J934&gt;=1,J934&lt;=45),"45 DIAS",
IF(AND(J934&gt;=1,J934&lt;=60),"60 DIAS",
IF(AND(J934&gt;=1,J934&lt;=90),"90 DIAS",
"ACIMA DE 90 DIAS")))))</f>
        <v>ACIMA DE 90 DIAS</v>
      </c>
      <c r="T934" s="9" t="str">
        <f>UPPER(TEXT(Tabela27271516583029313531213[[#This Row],[Data de Cadastro]],"MMMM"))</f>
        <v>ABRIL</v>
      </c>
      <c r="U934" s="9" t="str">
        <f>UPPER(TEXT(Tabela27271516583029313531213[[#This Row],[Data de Cadastro]],"AAAA"))</f>
        <v>2025</v>
      </c>
      <c r="V934" s="9" t="str">
        <f>UPPER(TEXT(Tabela27271516583029313531213[[#This Row],[Data Última Compra]],"MMM/AAA"))</f>
        <v>JUN/2025</v>
      </c>
    </row>
    <row r="935" spans="1:22" x14ac:dyDescent="0.25">
      <c r="A935" s="3">
        <f t="shared" si="42"/>
        <v>0</v>
      </c>
      <c r="B935" s="3" t="s">
        <v>3972</v>
      </c>
      <c r="C935" s="12" t="s">
        <v>6416</v>
      </c>
      <c r="D935" s="12">
        <v>1487115</v>
      </c>
      <c r="E935" s="12" t="s">
        <v>1718</v>
      </c>
      <c r="F935" s="12" t="s">
        <v>17</v>
      </c>
      <c r="G935" s="12" t="s">
        <v>18</v>
      </c>
      <c r="H935" s="12" t="s">
        <v>3799</v>
      </c>
      <c r="I935" s="13" t="s">
        <v>1719</v>
      </c>
      <c r="J935" s="12" t="s">
        <v>67</v>
      </c>
      <c r="K935" s="28" t="s">
        <v>59</v>
      </c>
      <c r="L935" s="28">
        <v>0</v>
      </c>
      <c r="M935" s="12">
        <v>0</v>
      </c>
      <c r="N935" s="14">
        <v>45748</v>
      </c>
      <c r="O935" s="10" t="s">
        <v>6415</v>
      </c>
      <c r="P935" s="6">
        <f t="shared" ca="1" si="43"/>
        <v>45876</v>
      </c>
      <c r="Q935" s="7" t="str">
        <f t="shared" ca="1" si="44"/>
        <v>Menos de um ano</v>
      </c>
      <c r="R935" s="9" t="str">
        <f ca="1">IFERROR(_xlfn.DAYS(Tabela27271516583029313531213[[#This Row],[DIA HOJE]],Tabela27271516583029313531213[[#This Row],[Data Última Compra]]),"0")</f>
        <v>0</v>
      </c>
      <c r="S935" s="8" t="str">
        <f>IF(OR(J935="-",J935=0),"NUNCA COMPROU",
IF(AND(J935&gt;=1,J935&lt;=30),"&lt;=30 DIAS",
IF(AND(J935&gt;=1,J935&lt;=45),"45 DIAS",
IF(AND(J935&gt;=1,J935&lt;=60),"60 DIAS",
IF(AND(J935&gt;=1,J935&lt;=90),"90 DIAS",
"ACIMA DE 90 DIAS")))))</f>
        <v>ACIMA DE 90 DIAS</v>
      </c>
      <c r="T935" s="9" t="str">
        <f>UPPER(TEXT(Tabela27271516583029313531213[[#This Row],[Data de Cadastro]],"MMMM"))</f>
        <v>ABRIL</v>
      </c>
      <c r="U935" s="9" t="str">
        <f>UPPER(TEXT(Tabela27271516583029313531213[[#This Row],[Data de Cadastro]],"AAAA"))</f>
        <v>2025</v>
      </c>
      <c r="V935" s="9" t="str">
        <f>UPPER(TEXT(Tabela27271516583029313531213[[#This Row],[Data Última Compra]],"MMM/AAA"))</f>
        <v>-</v>
      </c>
    </row>
    <row r="936" spans="1:22" x14ac:dyDescent="0.25">
      <c r="A936" s="3">
        <f t="shared" si="42"/>
        <v>0</v>
      </c>
      <c r="B936" s="3" t="s">
        <v>3972</v>
      </c>
      <c r="C936" s="12" t="s">
        <v>2847</v>
      </c>
      <c r="D936" s="12">
        <v>1487132</v>
      </c>
      <c r="E936" s="12" t="s">
        <v>1720</v>
      </c>
      <c r="F936" s="12" t="s">
        <v>17</v>
      </c>
      <c r="G936" s="12" t="s">
        <v>18</v>
      </c>
      <c r="H936" s="12" t="s">
        <v>3800</v>
      </c>
      <c r="I936" s="13" t="s">
        <v>1721</v>
      </c>
      <c r="J936" s="4" t="s">
        <v>36</v>
      </c>
      <c r="K936" s="28" t="s">
        <v>31</v>
      </c>
      <c r="L936" s="28">
        <v>114</v>
      </c>
      <c r="M936" s="12">
        <v>0</v>
      </c>
      <c r="N936" s="14">
        <v>45748</v>
      </c>
      <c r="O936" s="10">
        <v>45755</v>
      </c>
      <c r="P936" s="6">
        <f t="shared" ca="1" si="43"/>
        <v>45876</v>
      </c>
      <c r="Q936" s="7" t="str">
        <f t="shared" ca="1" si="44"/>
        <v>Menos de um ano</v>
      </c>
      <c r="R936" s="9">
        <f ca="1">IFERROR(_xlfn.DAYS(Tabela27271516583029313531213[[#This Row],[DIA HOJE]],Tabela27271516583029313531213[[#This Row],[Data Última Compra]]),"0")</f>
        <v>121</v>
      </c>
      <c r="S936" s="8" t="str">
        <f>IF(OR(J936="-",J936=0),"NUNCA COMPROU",
IF(AND(J936&gt;=1,J936&lt;=30),"&lt;=30 DIAS",
IF(AND(J936&gt;=1,J936&lt;=45),"45 DIAS",
IF(AND(J936&gt;=1,J936&lt;=60),"60 DIAS",
IF(AND(J936&gt;=1,J936&lt;=90),"90 DIAS",
"ACIMA DE 90 DIAS")))))</f>
        <v>ACIMA DE 90 DIAS</v>
      </c>
      <c r="T936" s="9" t="str">
        <f>UPPER(TEXT(Tabela27271516583029313531213[[#This Row],[Data de Cadastro]],"MMMM"))</f>
        <v>ABRIL</v>
      </c>
      <c r="U936" s="9" t="str">
        <f>UPPER(TEXT(Tabela27271516583029313531213[[#This Row],[Data de Cadastro]],"AAAA"))</f>
        <v>2025</v>
      </c>
      <c r="V936" s="9" t="str">
        <f>UPPER(TEXT(Tabela27271516583029313531213[[#This Row],[Data Última Compra]],"MMM/AAA"))</f>
        <v>ABR/2025</v>
      </c>
    </row>
    <row r="937" spans="1:22" x14ac:dyDescent="0.25">
      <c r="A937" s="3">
        <f t="shared" si="42"/>
        <v>1</v>
      </c>
      <c r="B937" s="3" t="s">
        <v>3972</v>
      </c>
      <c r="C937" s="12" t="s">
        <v>2849</v>
      </c>
      <c r="D937" s="12">
        <v>1487149</v>
      </c>
      <c r="E937" s="12" t="s">
        <v>1722</v>
      </c>
      <c r="F937" s="12" t="s">
        <v>17</v>
      </c>
      <c r="G937" s="12" t="s">
        <v>18</v>
      </c>
      <c r="H937" s="12" t="s">
        <v>3801</v>
      </c>
      <c r="I937" s="13" t="s">
        <v>1723</v>
      </c>
      <c r="J937" s="12" t="s">
        <v>540</v>
      </c>
      <c r="K937" s="28" t="s">
        <v>46</v>
      </c>
      <c r="L937" s="28">
        <v>22</v>
      </c>
      <c r="M937" s="12">
        <v>1</v>
      </c>
      <c r="N937" s="14">
        <v>45748</v>
      </c>
      <c r="O937" s="10">
        <v>45847</v>
      </c>
      <c r="P937" s="6">
        <f t="shared" ca="1" si="43"/>
        <v>45876</v>
      </c>
      <c r="Q937" s="7" t="str">
        <f t="shared" ca="1" si="44"/>
        <v>Menos de um ano</v>
      </c>
      <c r="R937" s="9">
        <f ca="1">IFERROR(_xlfn.DAYS(Tabela27271516583029313531213[[#This Row],[DIA HOJE]],Tabela27271516583029313531213[[#This Row],[Data Última Compra]]),"0")</f>
        <v>29</v>
      </c>
      <c r="S937" s="8" t="str">
        <f>IF(OR(J937="-",J937=0),"NUNCA COMPROU",
IF(AND(J937&gt;=1,J937&lt;=30),"&lt;=30 DIAS",
IF(AND(J937&gt;=1,J937&lt;=45),"45 DIAS",
IF(AND(J937&gt;=1,J937&lt;=60),"60 DIAS",
IF(AND(J937&gt;=1,J937&lt;=90),"90 DIAS",
"ACIMA DE 90 DIAS")))))</f>
        <v>ACIMA DE 90 DIAS</v>
      </c>
      <c r="T937" s="9" t="str">
        <f>UPPER(TEXT(Tabela27271516583029313531213[[#This Row],[Data de Cadastro]],"MMMM"))</f>
        <v>ABRIL</v>
      </c>
      <c r="U937" s="9" t="str">
        <f>UPPER(TEXT(Tabela27271516583029313531213[[#This Row],[Data de Cadastro]],"AAAA"))</f>
        <v>2025</v>
      </c>
      <c r="V937" s="9" t="str">
        <f>UPPER(TEXT(Tabela27271516583029313531213[[#This Row],[Data Última Compra]],"MMM/AAA"))</f>
        <v>JUL/2025</v>
      </c>
    </row>
    <row r="938" spans="1:22" x14ac:dyDescent="0.25">
      <c r="A938" s="3">
        <f t="shared" si="42"/>
        <v>0</v>
      </c>
      <c r="B938" s="3" t="s">
        <v>3972</v>
      </c>
      <c r="C938" s="12" t="s">
        <v>2847</v>
      </c>
      <c r="D938" s="12">
        <v>1487788</v>
      </c>
      <c r="E938" s="12" t="s">
        <v>1724</v>
      </c>
      <c r="F938" s="12" t="s">
        <v>17</v>
      </c>
      <c r="G938" s="12" t="s">
        <v>18</v>
      </c>
      <c r="H938" s="12" t="s">
        <v>3802</v>
      </c>
      <c r="I938" s="13" t="s">
        <v>1520</v>
      </c>
      <c r="J938" s="12" t="s">
        <v>76</v>
      </c>
      <c r="K938" s="28" t="s">
        <v>77</v>
      </c>
      <c r="L938" s="28">
        <v>98</v>
      </c>
      <c r="M938" s="12">
        <v>0</v>
      </c>
      <c r="N938" s="14">
        <v>45749</v>
      </c>
      <c r="O938" s="10">
        <v>45771</v>
      </c>
      <c r="P938" s="6">
        <f t="shared" ca="1" si="43"/>
        <v>45876</v>
      </c>
      <c r="Q938" s="7" t="str">
        <f t="shared" ca="1" si="44"/>
        <v>Menos de um ano</v>
      </c>
      <c r="R938" s="9">
        <f ca="1">IFERROR(_xlfn.DAYS(Tabela27271516583029313531213[[#This Row],[DIA HOJE]],Tabela27271516583029313531213[[#This Row],[Data Última Compra]]),"0")</f>
        <v>105</v>
      </c>
      <c r="S938" s="8" t="str">
        <f>IF(OR(J938="-",J938=0),"NUNCA COMPROU",
IF(AND(J938&gt;=1,J938&lt;=30),"&lt;=30 DIAS",
IF(AND(J938&gt;=1,J938&lt;=45),"45 DIAS",
IF(AND(J938&gt;=1,J938&lt;=60),"60 DIAS",
IF(AND(J938&gt;=1,J938&lt;=90),"90 DIAS",
"ACIMA DE 90 DIAS")))))</f>
        <v>ACIMA DE 90 DIAS</v>
      </c>
      <c r="T938" s="9" t="str">
        <f>UPPER(TEXT(Tabela27271516583029313531213[[#This Row],[Data de Cadastro]],"MMMM"))</f>
        <v>ABRIL</v>
      </c>
      <c r="U938" s="9" t="str">
        <f>UPPER(TEXT(Tabela27271516583029313531213[[#This Row],[Data de Cadastro]],"AAAA"))</f>
        <v>2025</v>
      </c>
      <c r="V938" s="9" t="str">
        <f>UPPER(TEXT(Tabela27271516583029313531213[[#This Row],[Data Última Compra]],"MMM/AAA"))</f>
        <v>ABR/2025</v>
      </c>
    </row>
    <row r="939" spans="1:22" x14ac:dyDescent="0.25">
      <c r="A939" s="3">
        <f t="shared" si="42"/>
        <v>1</v>
      </c>
      <c r="B939" s="3" t="s">
        <v>3972</v>
      </c>
      <c r="C939" s="12" t="s">
        <v>2853</v>
      </c>
      <c r="D939" s="12">
        <v>1488039</v>
      </c>
      <c r="E939" s="12" t="s">
        <v>1725</v>
      </c>
      <c r="F939" s="12" t="s">
        <v>17</v>
      </c>
      <c r="G939" s="12" t="s">
        <v>18</v>
      </c>
      <c r="H939" s="12" t="s">
        <v>3803</v>
      </c>
      <c r="I939" s="13" t="s">
        <v>1726</v>
      </c>
      <c r="J939" s="12" t="s">
        <v>36</v>
      </c>
      <c r="K939" s="28" t="s">
        <v>73</v>
      </c>
      <c r="L939" s="28">
        <v>62</v>
      </c>
      <c r="M939" s="12">
        <v>1</v>
      </c>
      <c r="N939" s="14">
        <v>45749</v>
      </c>
      <c r="O939" s="10">
        <v>45807</v>
      </c>
      <c r="P939" s="6">
        <f t="shared" ca="1" si="43"/>
        <v>45876</v>
      </c>
      <c r="Q939" s="7" t="str">
        <f t="shared" ca="1" si="44"/>
        <v>Menos de um ano</v>
      </c>
      <c r="R939" s="9">
        <f ca="1">IFERROR(_xlfn.DAYS(Tabela27271516583029313531213[[#This Row],[DIA HOJE]],Tabela27271516583029313531213[[#This Row],[Data Última Compra]]),"0")</f>
        <v>69</v>
      </c>
      <c r="S939" s="8" t="str">
        <f>IF(OR(J939="-",J939=0),"NUNCA COMPROU",
IF(AND(J939&gt;=1,J939&lt;=30),"&lt;=30 DIAS",
IF(AND(J939&gt;=1,J939&lt;=45),"45 DIAS",
IF(AND(J939&gt;=1,J939&lt;=60),"60 DIAS",
IF(AND(J939&gt;=1,J939&lt;=90),"90 DIAS",
"ACIMA DE 90 DIAS")))))</f>
        <v>ACIMA DE 90 DIAS</v>
      </c>
      <c r="T939" s="9" t="str">
        <f>UPPER(TEXT(Tabela27271516583029313531213[[#This Row],[Data de Cadastro]],"MMMM"))</f>
        <v>ABRIL</v>
      </c>
      <c r="U939" s="9" t="str">
        <f>UPPER(TEXT(Tabela27271516583029313531213[[#This Row],[Data de Cadastro]],"AAAA"))</f>
        <v>2025</v>
      </c>
      <c r="V939" s="9" t="str">
        <f>UPPER(TEXT(Tabela27271516583029313531213[[#This Row],[Data Última Compra]],"MMM/AAA"))</f>
        <v>MAI/2025</v>
      </c>
    </row>
    <row r="940" spans="1:22" x14ac:dyDescent="0.25">
      <c r="A940" s="3">
        <f t="shared" si="42"/>
        <v>2</v>
      </c>
      <c r="B940" s="3" t="s">
        <v>3972</v>
      </c>
      <c r="C940" s="12" t="s">
        <v>2853</v>
      </c>
      <c r="D940" s="12">
        <v>1488066</v>
      </c>
      <c r="E940" s="12" t="s">
        <v>1727</v>
      </c>
      <c r="F940" s="12" t="s">
        <v>17</v>
      </c>
      <c r="G940" s="12" t="s">
        <v>18</v>
      </c>
      <c r="H940" s="12" t="s">
        <v>3804</v>
      </c>
      <c r="I940" s="13" t="s">
        <v>1679</v>
      </c>
      <c r="J940" s="12" t="s">
        <v>76</v>
      </c>
      <c r="K940" s="28" t="s">
        <v>77</v>
      </c>
      <c r="L940" s="28">
        <v>69</v>
      </c>
      <c r="M940" s="12">
        <v>2</v>
      </c>
      <c r="N940" s="14">
        <v>45749</v>
      </c>
      <c r="O940" s="10">
        <v>45800</v>
      </c>
      <c r="P940" s="6">
        <f t="shared" ca="1" si="43"/>
        <v>45876</v>
      </c>
      <c r="Q940" s="7" t="str">
        <f t="shared" ca="1" si="44"/>
        <v>Menos de um ano</v>
      </c>
      <c r="R940" s="9">
        <f ca="1">IFERROR(_xlfn.DAYS(Tabela27271516583029313531213[[#This Row],[DIA HOJE]],Tabela27271516583029313531213[[#This Row],[Data Última Compra]]),"0")</f>
        <v>76</v>
      </c>
      <c r="S940" s="8" t="str">
        <f>IF(OR(J940="-",J940=0),"NUNCA COMPROU",
IF(AND(J940&gt;=1,J940&lt;=30),"&lt;=30 DIAS",
IF(AND(J940&gt;=1,J940&lt;=45),"45 DIAS",
IF(AND(J940&gt;=1,J940&lt;=60),"60 DIAS",
IF(AND(J940&gt;=1,J940&lt;=90),"90 DIAS",
"ACIMA DE 90 DIAS")))))</f>
        <v>ACIMA DE 90 DIAS</v>
      </c>
      <c r="T940" s="9" t="str">
        <f>UPPER(TEXT(Tabela27271516583029313531213[[#This Row],[Data de Cadastro]],"MMMM"))</f>
        <v>ABRIL</v>
      </c>
      <c r="U940" s="9" t="str">
        <f>UPPER(TEXT(Tabela27271516583029313531213[[#This Row],[Data de Cadastro]],"AAAA"))</f>
        <v>2025</v>
      </c>
      <c r="V940" s="9" t="str">
        <f>UPPER(TEXT(Tabela27271516583029313531213[[#This Row],[Data Última Compra]],"MMM/AAA"))</f>
        <v>MAI/2025</v>
      </c>
    </row>
    <row r="941" spans="1:22" x14ac:dyDescent="0.25">
      <c r="A941" s="3">
        <f t="shared" si="42"/>
        <v>0</v>
      </c>
      <c r="B941" s="3" t="s">
        <v>3972</v>
      </c>
      <c r="C941" s="12" t="s">
        <v>6416</v>
      </c>
      <c r="D941" s="12">
        <v>1488721</v>
      </c>
      <c r="E941" s="12" t="s">
        <v>1728</v>
      </c>
      <c r="F941" s="12" t="s">
        <v>17</v>
      </c>
      <c r="G941" s="12" t="s">
        <v>18</v>
      </c>
      <c r="H941" s="12" t="s">
        <v>3805</v>
      </c>
      <c r="I941" s="13" t="s">
        <v>1729</v>
      </c>
      <c r="J941" s="12" t="s">
        <v>314</v>
      </c>
      <c r="K941" s="28" t="s">
        <v>25</v>
      </c>
      <c r="L941" s="28">
        <v>0</v>
      </c>
      <c r="M941" s="12">
        <v>0</v>
      </c>
      <c r="N941" s="14">
        <v>45750</v>
      </c>
      <c r="O941" s="10" t="s">
        <v>6415</v>
      </c>
      <c r="P941" s="6">
        <f t="shared" ca="1" si="43"/>
        <v>45876</v>
      </c>
      <c r="Q941" s="7" t="str">
        <f t="shared" ca="1" si="44"/>
        <v>Menos de um ano</v>
      </c>
      <c r="R941" s="9" t="str">
        <f ca="1">IFERROR(_xlfn.DAYS(Tabela27271516583029313531213[[#This Row],[DIA HOJE]],Tabela27271516583029313531213[[#This Row],[Data Última Compra]]),"0")</f>
        <v>0</v>
      </c>
      <c r="S941" s="8" t="str">
        <f>IF(OR(J941="-",J941=0),"NUNCA COMPROU",
IF(AND(J941&gt;=1,J941&lt;=30),"&lt;=30 DIAS",
IF(AND(J941&gt;=1,J941&lt;=45),"45 DIAS",
IF(AND(J941&gt;=1,J941&lt;=60),"60 DIAS",
IF(AND(J941&gt;=1,J941&lt;=90),"90 DIAS",
"ACIMA DE 90 DIAS")))))</f>
        <v>ACIMA DE 90 DIAS</v>
      </c>
      <c r="T941" s="9" t="str">
        <f>UPPER(TEXT(Tabela27271516583029313531213[[#This Row],[Data de Cadastro]],"MMMM"))</f>
        <v>ABRIL</v>
      </c>
      <c r="U941" s="9" t="str">
        <f>UPPER(TEXT(Tabela27271516583029313531213[[#This Row],[Data de Cadastro]],"AAAA"))</f>
        <v>2025</v>
      </c>
      <c r="V941" s="9" t="str">
        <f>UPPER(TEXT(Tabela27271516583029313531213[[#This Row],[Data Última Compra]],"MMM/AAA"))</f>
        <v>-</v>
      </c>
    </row>
    <row r="942" spans="1:22" x14ac:dyDescent="0.25">
      <c r="A942" s="3">
        <f t="shared" si="42"/>
        <v>0</v>
      </c>
      <c r="B942" s="3" t="s">
        <v>3972</v>
      </c>
      <c r="C942" s="12" t="s">
        <v>6416</v>
      </c>
      <c r="D942" s="12">
        <v>1488947</v>
      </c>
      <c r="E942" s="12" t="s">
        <v>1730</v>
      </c>
      <c r="F942" s="12" t="s">
        <v>17</v>
      </c>
      <c r="G942" s="12" t="s">
        <v>18</v>
      </c>
      <c r="H942" s="12" t="s">
        <v>3806</v>
      </c>
      <c r="I942" s="13" t="s">
        <v>81</v>
      </c>
      <c r="J942" s="4" t="s">
        <v>40</v>
      </c>
      <c r="K942" s="28" t="s">
        <v>31</v>
      </c>
      <c r="L942" s="28">
        <v>0</v>
      </c>
      <c r="M942" s="12">
        <v>0</v>
      </c>
      <c r="N942" s="14">
        <v>45750</v>
      </c>
      <c r="O942" s="10" t="s">
        <v>6415</v>
      </c>
      <c r="P942" s="6">
        <f t="shared" ca="1" si="43"/>
        <v>45876</v>
      </c>
      <c r="Q942" s="7" t="str">
        <f t="shared" ca="1" si="44"/>
        <v>Menos de um ano</v>
      </c>
      <c r="R942" s="9" t="str">
        <f ca="1">IFERROR(_xlfn.DAYS(Tabela27271516583029313531213[[#This Row],[DIA HOJE]],Tabela27271516583029313531213[[#This Row],[Data Última Compra]]),"0")</f>
        <v>0</v>
      </c>
      <c r="S942" s="8" t="str">
        <f>IF(OR(J942="-",J942=0),"NUNCA COMPROU",
IF(AND(J942&gt;=1,J942&lt;=30),"&lt;=30 DIAS",
IF(AND(J942&gt;=1,J942&lt;=45),"45 DIAS",
IF(AND(J942&gt;=1,J942&lt;=60),"60 DIAS",
IF(AND(J942&gt;=1,J942&lt;=90),"90 DIAS",
"ACIMA DE 90 DIAS")))))</f>
        <v>ACIMA DE 90 DIAS</v>
      </c>
      <c r="T942" s="9" t="str">
        <f>UPPER(TEXT(Tabela27271516583029313531213[[#This Row],[Data de Cadastro]],"MMMM"))</f>
        <v>ABRIL</v>
      </c>
      <c r="U942" s="9" t="str">
        <f>UPPER(TEXT(Tabela27271516583029313531213[[#This Row],[Data de Cadastro]],"AAAA"))</f>
        <v>2025</v>
      </c>
      <c r="V942" s="9" t="str">
        <f>UPPER(TEXT(Tabela27271516583029313531213[[#This Row],[Data Última Compra]],"MMM/AAA"))</f>
        <v>-</v>
      </c>
    </row>
    <row r="943" spans="1:22" x14ac:dyDescent="0.25">
      <c r="A943" s="3">
        <f t="shared" si="42"/>
        <v>1</v>
      </c>
      <c r="B943" s="3" t="s">
        <v>3972</v>
      </c>
      <c r="C943" s="12" t="s">
        <v>2853</v>
      </c>
      <c r="D943" s="12">
        <v>1488949</v>
      </c>
      <c r="E943" s="12" t="s">
        <v>1731</v>
      </c>
      <c r="F943" s="12" t="s">
        <v>17</v>
      </c>
      <c r="G943" s="12" t="s">
        <v>18</v>
      </c>
      <c r="H943" s="12" t="s">
        <v>3807</v>
      </c>
      <c r="I943" s="13" t="s">
        <v>330</v>
      </c>
      <c r="J943" s="4" t="s">
        <v>24</v>
      </c>
      <c r="K943" s="28" t="s">
        <v>25</v>
      </c>
      <c r="L943" s="28">
        <v>63</v>
      </c>
      <c r="M943" s="12">
        <v>1</v>
      </c>
      <c r="N943" s="14">
        <v>45750</v>
      </c>
      <c r="O943" s="10">
        <v>45806</v>
      </c>
      <c r="P943" s="6">
        <f t="shared" ca="1" si="43"/>
        <v>45876</v>
      </c>
      <c r="Q943" s="7" t="str">
        <f t="shared" ca="1" si="44"/>
        <v>Menos de um ano</v>
      </c>
      <c r="R943" s="9">
        <f ca="1">IFERROR(_xlfn.DAYS(Tabela27271516583029313531213[[#This Row],[DIA HOJE]],Tabela27271516583029313531213[[#This Row],[Data Última Compra]]),"0")</f>
        <v>70</v>
      </c>
      <c r="S943" s="8" t="str">
        <f>IF(OR(J943="-",J943=0),"NUNCA COMPROU",
IF(AND(J943&gt;=1,J943&lt;=30),"&lt;=30 DIAS",
IF(AND(J943&gt;=1,J943&lt;=45),"45 DIAS",
IF(AND(J943&gt;=1,J943&lt;=60),"60 DIAS",
IF(AND(J943&gt;=1,J943&lt;=90),"90 DIAS",
"ACIMA DE 90 DIAS")))))</f>
        <v>ACIMA DE 90 DIAS</v>
      </c>
      <c r="T943" s="9" t="str">
        <f>UPPER(TEXT(Tabela27271516583029313531213[[#This Row],[Data de Cadastro]],"MMMM"))</f>
        <v>ABRIL</v>
      </c>
      <c r="U943" s="9" t="str">
        <f>UPPER(TEXT(Tabela27271516583029313531213[[#This Row],[Data de Cadastro]],"AAAA"))</f>
        <v>2025</v>
      </c>
      <c r="V943" s="9" t="str">
        <f>UPPER(TEXT(Tabela27271516583029313531213[[#This Row],[Data Última Compra]],"MMM/AAA"))</f>
        <v>MAI/2025</v>
      </c>
    </row>
    <row r="944" spans="1:22" x14ac:dyDescent="0.25">
      <c r="A944" s="3">
        <f t="shared" si="42"/>
        <v>2</v>
      </c>
      <c r="B944" s="3" t="s">
        <v>3972</v>
      </c>
      <c r="C944" s="12" t="s">
        <v>2849</v>
      </c>
      <c r="D944" s="12">
        <v>1488951</v>
      </c>
      <c r="E944" s="12" t="s">
        <v>1732</v>
      </c>
      <c r="F944" s="12" t="s">
        <v>17</v>
      </c>
      <c r="G944" s="12" t="s">
        <v>18</v>
      </c>
      <c r="H944" s="12" t="s">
        <v>3808</v>
      </c>
      <c r="I944" s="13" t="s">
        <v>714</v>
      </c>
      <c r="J944" s="12" t="s">
        <v>20</v>
      </c>
      <c r="K944" s="28" t="s">
        <v>21</v>
      </c>
      <c r="L944" s="28">
        <v>10</v>
      </c>
      <c r="M944" s="12">
        <v>2</v>
      </c>
      <c r="N944" s="14">
        <v>45750</v>
      </c>
      <c r="O944" s="10">
        <v>45859</v>
      </c>
      <c r="P944" s="6">
        <f t="shared" ca="1" si="43"/>
        <v>45876</v>
      </c>
      <c r="Q944" s="7" t="str">
        <f t="shared" ca="1" si="44"/>
        <v>Menos de um ano</v>
      </c>
      <c r="R944" s="9">
        <f ca="1">IFERROR(_xlfn.DAYS(Tabela27271516583029313531213[[#This Row],[DIA HOJE]],Tabela27271516583029313531213[[#This Row],[Data Última Compra]]),"0")</f>
        <v>17</v>
      </c>
      <c r="S944" s="8" t="str">
        <f>IF(OR(J944="-",J944=0),"NUNCA COMPROU",
IF(AND(J944&gt;=1,J944&lt;=30),"&lt;=30 DIAS",
IF(AND(J944&gt;=1,J944&lt;=45),"45 DIAS",
IF(AND(J944&gt;=1,J944&lt;=60),"60 DIAS",
IF(AND(J944&gt;=1,J944&lt;=90),"90 DIAS",
"ACIMA DE 90 DIAS")))))</f>
        <v>ACIMA DE 90 DIAS</v>
      </c>
      <c r="T944" s="9" t="str">
        <f>UPPER(TEXT(Tabela27271516583029313531213[[#This Row],[Data de Cadastro]],"MMMM"))</f>
        <v>ABRIL</v>
      </c>
      <c r="U944" s="9" t="str">
        <f>UPPER(TEXT(Tabela27271516583029313531213[[#This Row],[Data de Cadastro]],"AAAA"))</f>
        <v>2025</v>
      </c>
      <c r="V944" s="9" t="str">
        <f>UPPER(TEXT(Tabela27271516583029313531213[[#This Row],[Data Última Compra]],"MMM/AAA"))</f>
        <v>JUL/2025</v>
      </c>
    </row>
    <row r="945" spans="1:22" x14ac:dyDescent="0.25">
      <c r="A945" s="3">
        <f t="shared" si="42"/>
        <v>2</v>
      </c>
      <c r="B945" s="3" t="s">
        <v>3972</v>
      </c>
      <c r="C945" s="12" t="s">
        <v>2857</v>
      </c>
      <c r="D945" s="12">
        <v>1489672</v>
      </c>
      <c r="E945" s="12" t="s">
        <v>1733</v>
      </c>
      <c r="F945" s="12" t="s">
        <v>17</v>
      </c>
      <c r="G945" s="12" t="s">
        <v>18</v>
      </c>
      <c r="H945" s="12" t="s">
        <v>3809</v>
      </c>
      <c r="I945" s="13" t="s">
        <v>1734</v>
      </c>
      <c r="J945" s="12" t="s">
        <v>40</v>
      </c>
      <c r="K945" s="28" t="s">
        <v>77</v>
      </c>
      <c r="L945" s="28">
        <v>34</v>
      </c>
      <c r="M945" s="12">
        <v>2</v>
      </c>
      <c r="N945" s="14">
        <v>45751</v>
      </c>
      <c r="O945" s="10">
        <v>45835</v>
      </c>
      <c r="P945" s="6">
        <f t="shared" ca="1" si="43"/>
        <v>45876</v>
      </c>
      <c r="Q945" s="7" t="str">
        <f t="shared" ca="1" si="44"/>
        <v>Menos de um ano</v>
      </c>
      <c r="R945" s="9">
        <f ca="1">IFERROR(_xlfn.DAYS(Tabela27271516583029313531213[[#This Row],[DIA HOJE]],Tabela27271516583029313531213[[#This Row],[Data Última Compra]]),"0")</f>
        <v>41</v>
      </c>
      <c r="S945" s="8" t="str">
        <f>IF(OR(J945="-",J945=0),"NUNCA COMPROU",
IF(AND(J945&gt;=1,J945&lt;=30),"&lt;=30 DIAS",
IF(AND(J945&gt;=1,J945&lt;=45),"45 DIAS",
IF(AND(J945&gt;=1,J945&lt;=60),"60 DIAS",
IF(AND(J945&gt;=1,J945&lt;=90),"90 DIAS",
"ACIMA DE 90 DIAS")))))</f>
        <v>ACIMA DE 90 DIAS</v>
      </c>
      <c r="T945" s="9" t="str">
        <f>UPPER(TEXT(Tabela27271516583029313531213[[#This Row],[Data de Cadastro]],"MMMM"))</f>
        <v>ABRIL</v>
      </c>
      <c r="U945" s="9" t="str">
        <f>UPPER(TEXT(Tabela27271516583029313531213[[#This Row],[Data de Cadastro]],"AAAA"))</f>
        <v>2025</v>
      </c>
      <c r="V945" s="9" t="str">
        <f>UPPER(TEXT(Tabela27271516583029313531213[[#This Row],[Data Última Compra]],"MMM/AAA"))</f>
        <v>JUN/2025</v>
      </c>
    </row>
    <row r="946" spans="1:22" x14ac:dyDescent="0.25">
      <c r="A946" s="3">
        <f t="shared" si="42"/>
        <v>0</v>
      </c>
      <c r="B946" s="3" t="s">
        <v>3972</v>
      </c>
      <c r="C946" s="12" t="s">
        <v>6416</v>
      </c>
      <c r="D946" s="12">
        <v>1489970</v>
      </c>
      <c r="E946" s="12" t="s">
        <v>1735</v>
      </c>
      <c r="F946" s="12" t="s">
        <v>17</v>
      </c>
      <c r="G946" s="12" t="s">
        <v>18</v>
      </c>
      <c r="H946" s="12" t="s">
        <v>3810</v>
      </c>
      <c r="I946" s="13" t="s">
        <v>1472</v>
      </c>
      <c r="J946" s="12" t="s">
        <v>76</v>
      </c>
      <c r="K946" s="28" t="s">
        <v>77</v>
      </c>
      <c r="L946" s="28">
        <v>0</v>
      </c>
      <c r="M946" s="12">
        <v>0</v>
      </c>
      <c r="N946" s="14">
        <v>45751</v>
      </c>
      <c r="O946" s="10" t="s">
        <v>6415</v>
      </c>
      <c r="P946" s="6">
        <f t="shared" ca="1" si="43"/>
        <v>45876</v>
      </c>
      <c r="Q946" s="7" t="str">
        <f t="shared" ca="1" si="44"/>
        <v>Menos de um ano</v>
      </c>
      <c r="R946" s="9" t="str">
        <f ca="1">IFERROR(_xlfn.DAYS(Tabela27271516583029313531213[[#This Row],[DIA HOJE]],Tabela27271516583029313531213[[#This Row],[Data Última Compra]]),"0")</f>
        <v>0</v>
      </c>
      <c r="S946" s="8" t="str">
        <f>IF(OR(J946="-",J946=0),"NUNCA COMPROU",
IF(AND(J946&gt;=1,J946&lt;=30),"&lt;=30 DIAS",
IF(AND(J946&gt;=1,J946&lt;=45),"45 DIAS",
IF(AND(J946&gt;=1,J946&lt;=60),"60 DIAS",
IF(AND(J946&gt;=1,J946&lt;=90),"90 DIAS",
"ACIMA DE 90 DIAS")))))</f>
        <v>ACIMA DE 90 DIAS</v>
      </c>
      <c r="T946" s="9" t="str">
        <f>UPPER(TEXT(Tabela27271516583029313531213[[#This Row],[Data de Cadastro]],"MMMM"))</f>
        <v>ABRIL</v>
      </c>
      <c r="U946" s="9" t="str">
        <f>UPPER(TEXT(Tabela27271516583029313531213[[#This Row],[Data de Cadastro]],"AAAA"))</f>
        <v>2025</v>
      </c>
      <c r="V946" s="9" t="str">
        <f>UPPER(TEXT(Tabela27271516583029313531213[[#This Row],[Data Última Compra]],"MMM/AAA"))</f>
        <v>-</v>
      </c>
    </row>
    <row r="947" spans="1:22" x14ac:dyDescent="0.25">
      <c r="A947" s="3">
        <f t="shared" si="42"/>
        <v>0</v>
      </c>
      <c r="B947" s="3" t="s">
        <v>3972</v>
      </c>
      <c r="C947" s="12" t="s">
        <v>2847</v>
      </c>
      <c r="D947" s="12">
        <v>1494161</v>
      </c>
      <c r="E947" s="12" t="s">
        <v>1736</v>
      </c>
      <c r="F947" s="12" t="s">
        <v>17</v>
      </c>
      <c r="G947" s="12" t="s">
        <v>18</v>
      </c>
      <c r="H947" s="12" t="s">
        <v>3811</v>
      </c>
      <c r="I947" s="13" t="s">
        <v>535</v>
      </c>
      <c r="J947" s="4" t="s">
        <v>20</v>
      </c>
      <c r="K947" s="28" t="s">
        <v>21</v>
      </c>
      <c r="L947" s="28">
        <v>93</v>
      </c>
      <c r="M947" s="12">
        <v>0</v>
      </c>
      <c r="N947" s="14">
        <v>45754</v>
      </c>
      <c r="O947" s="10">
        <v>45776</v>
      </c>
      <c r="P947" s="6">
        <f t="shared" ca="1" si="43"/>
        <v>45876</v>
      </c>
      <c r="Q947" s="7" t="str">
        <f t="shared" ca="1" si="44"/>
        <v>Menos de um ano</v>
      </c>
      <c r="R947" s="9">
        <f ca="1">IFERROR(_xlfn.DAYS(Tabela27271516583029313531213[[#This Row],[DIA HOJE]],Tabela27271516583029313531213[[#This Row],[Data Última Compra]]),"0")</f>
        <v>100</v>
      </c>
      <c r="S947" s="8" t="str">
        <f>IF(OR(J947="-",J947=0),"NUNCA COMPROU",
IF(AND(J947&gt;=1,J947&lt;=30),"&lt;=30 DIAS",
IF(AND(J947&gt;=1,J947&lt;=45),"45 DIAS",
IF(AND(J947&gt;=1,J947&lt;=60),"60 DIAS",
IF(AND(J947&gt;=1,J947&lt;=90),"90 DIAS",
"ACIMA DE 90 DIAS")))))</f>
        <v>ACIMA DE 90 DIAS</v>
      </c>
      <c r="T947" s="9" t="str">
        <f>UPPER(TEXT(Tabela27271516583029313531213[[#This Row],[Data de Cadastro]],"MMMM"))</f>
        <v>ABRIL</v>
      </c>
      <c r="U947" s="9" t="str">
        <f>UPPER(TEXT(Tabela27271516583029313531213[[#This Row],[Data de Cadastro]],"AAAA"))</f>
        <v>2025</v>
      </c>
      <c r="V947" s="9" t="str">
        <f>UPPER(TEXT(Tabela27271516583029313531213[[#This Row],[Data Última Compra]],"MMM/AAA"))</f>
        <v>ABR/2025</v>
      </c>
    </row>
    <row r="948" spans="1:22" x14ac:dyDescent="0.25">
      <c r="A948" s="3">
        <f t="shared" si="42"/>
        <v>1</v>
      </c>
      <c r="B948" s="3" t="s">
        <v>3972</v>
      </c>
      <c r="C948" s="12" t="s">
        <v>2853</v>
      </c>
      <c r="D948" s="12">
        <v>1495091</v>
      </c>
      <c r="E948" s="12" t="s">
        <v>1737</v>
      </c>
      <c r="F948" s="12" t="s">
        <v>17</v>
      </c>
      <c r="G948" s="12" t="s">
        <v>18</v>
      </c>
      <c r="H948" s="12" t="s">
        <v>3812</v>
      </c>
      <c r="I948" s="13" t="s">
        <v>324</v>
      </c>
      <c r="J948" s="12" t="s">
        <v>72</v>
      </c>
      <c r="K948" s="28" t="s">
        <v>73</v>
      </c>
      <c r="L948" s="28">
        <v>84</v>
      </c>
      <c r="M948" s="12">
        <v>1</v>
      </c>
      <c r="N948" s="14">
        <v>45755</v>
      </c>
      <c r="O948" s="10">
        <v>45785</v>
      </c>
      <c r="P948" s="6">
        <f t="shared" ca="1" si="43"/>
        <v>45876</v>
      </c>
      <c r="Q948" s="7" t="str">
        <f t="shared" ca="1" si="44"/>
        <v>Menos de um ano</v>
      </c>
      <c r="R948" s="9">
        <f ca="1">IFERROR(_xlfn.DAYS(Tabela27271516583029313531213[[#This Row],[DIA HOJE]],Tabela27271516583029313531213[[#This Row],[Data Última Compra]]),"0")</f>
        <v>91</v>
      </c>
      <c r="S948" s="8" t="str">
        <f>IF(OR(J948="-",J948=0),"NUNCA COMPROU",
IF(AND(J948&gt;=1,J948&lt;=30),"&lt;=30 DIAS",
IF(AND(J948&gt;=1,J948&lt;=45),"45 DIAS",
IF(AND(J948&gt;=1,J948&lt;=60),"60 DIAS",
IF(AND(J948&gt;=1,J948&lt;=90),"90 DIAS",
"ACIMA DE 90 DIAS")))))</f>
        <v>ACIMA DE 90 DIAS</v>
      </c>
      <c r="T948" s="9" t="str">
        <f>UPPER(TEXT(Tabela27271516583029313531213[[#This Row],[Data de Cadastro]],"MMMM"))</f>
        <v>ABRIL</v>
      </c>
      <c r="U948" s="9" t="str">
        <f>UPPER(TEXT(Tabela27271516583029313531213[[#This Row],[Data de Cadastro]],"AAAA"))</f>
        <v>2025</v>
      </c>
      <c r="V948" s="9" t="str">
        <f>UPPER(TEXT(Tabela27271516583029313531213[[#This Row],[Data Última Compra]],"MMM/AAA"))</f>
        <v>MAI/2025</v>
      </c>
    </row>
    <row r="949" spans="1:22" x14ac:dyDescent="0.25">
      <c r="A949" s="3">
        <f t="shared" si="42"/>
        <v>1</v>
      </c>
      <c r="B949" s="3" t="s">
        <v>3972</v>
      </c>
      <c r="C949" s="12" t="s">
        <v>2853</v>
      </c>
      <c r="D949" s="12">
        <v>1495120</v>
      </c>
      <c r="E949" s="12" t="s">
        <v>1738</v>
      </c>
      <c r="F949" s="12" t="s">
        <v>17</v>
      </c>
      <c r="G949" s="12" t="s">
        <v>18</v>
      </c>
      <c r="H949" s="12" t="s">
        <v>3813</v>
      </c>
      <c r="I949" s="13" t="s">
        <v>1739</v>
      </c>
      <c r="J949" s="12" t="s">
        <v>24</v>
      </c>
      <c r="K949" s="28" t="s">
        <v>25</v>
      </c>
      <c r="L949" s="28">
        <v>62</v>
      </c>
      <c r="M949" s="12">
        <v>1</v>
      </c>
      <c r="N949" s="14">
        <v>45755</v>
      </c>
      <c r="O949" s="10">
        <v>45807</v>
      </c>
      <c r="P949" s="6">
        <f t="shared" ca="1" si="43"/>
        <v>45876</v>
      </c>
      <c r="Q949" s="7" t="str">
        <f t="shared" ca="1" si="44"/>
        <v>Menos de um ano</v>
      </c>
      <c r="R949" s="9">
        <f ca="1">IFERROR(_xlfn.DAYS(Tabela27271516583029313531213[[#This Row],[DIA HOJE]],Tabela27271516583029313531213[[#This Row],[Data Última Compra]]),"0")</f>
        <v>69</v>
      </c>
      <c r="S949" s="8" t="str">
        <f>IF(OR(J949="-",J949=0),"NUNCA COMPROU",
IF(AND(J949&gt;=1,J949&lt;=30),"&lt;=30 DIAS",
IF(AND(J949&gt;=1,J949&lt;=45),"45 DIAS",
IF(AND(J949&gt;=1,J949&lt;=60),"60 DIAS",
IF(AND(J949&gt;=1,J949&lt;=90),"90 DIAS",
"ACIMA DE 90 DIAS")))))</f>
        <v>ACIMA DE 90 DIAS</v>
      </c>
      <c r="T949" s="9" t="str">
        <f>UPPER(TEXT(Tabela27271516583029313531213[[#This Row],[Data de Cadastro]],"MMMM"))</f>
        <v>ABRIL</v>
      </c>
      <c r="U949" s="9" t="str">
        <f>UPPER(TEXT(Tabela27271516583029313531213[[#This Row],[Data de Cadastro]],"AAAA"))</f>
        <v>2025</v>
      </c>
      <c r="V949" s="9" t="str">
        <f>UPPER(TEXT(Tabela27271516583029313531213[[#This Row],[Data Última Compra]],"MMM/AAA"))</f>
        <v>MAI/2025</v>
      </c>
    </row>
    <row r="950" spans="1:22" x14ac:dyDescent="0.25">
      <c r="A950" s="3">
        <f t="shared" si="42"/>
        <v>0</v>
      </c>
      <c r="B950" s="3" t="s">
        <v>3972</v>
      </c>
      <c r="C950" s="12" t="s">
        <v>6416</v>
      </c>
      <c r="D950" s="12">
        <v>1495121</v>
      </c>
      <c r="E950" s="12" t="s">
        <v>1740</v>
      </c>
      <c r="F950" s="12" t="s">
        <v>17</v>
      </c>
      <c r="G950" s="12" t="s">
        <v>18</v>
      </c>
      <c r="H950" s="12" t="s">
        <v>3814</v>
      </c>
      <c r="I950" s="13" t="s">
        <v>1207</v>
      </c>
      <c r="J950" s="12" t="s">
        <v>314</v>
      </c>
      <c r="K950" s="28" t="s">
        <v>31</v>
      </c>
      <c r="L950" s="28">
        <v>0</v>
      </c>
      <c r="M950" s="12">
        <v>0</v>
      </c>
      <c r="N950" s="14">
        <v>45755</v>
      </c>
      <c r="O950" s="10" t="s">
        <v>6415</v>
      </c>
      <c r="P950" s="6">
        <f t="shared" ca="1" si="43"/>
        <v>45876</v>
      </c>
      <c r="Q950" s="7" t="str">
        <f t="shared" ca="1" si="44"/>
        <v>Menos de um ano</v>
      </c>
      <c r="R950" s="9" t="str">
        <f ca="1">IFERROR(_xlfn.DAYS(Tabela27271516583029313531213[[#This Row],[DIA HOJE]],Tabela27271516583029313531213[[#This Row],[Data Última Compra]]),"0")</f>
        <v>0</v>
      </c>
      <c r="S950" s="8" t="str">
        <f>IF(OR(J950="-",J950=0),"NUNCA COMPROU",
IF(AND(J950&gt;=1,J950&lt;=30),"&lt;=30 DIAS",
IF(AND(J950&gt;=1,J950&lt;=45),"45 DIAS",
IF(AND(J950&gt;=1,J950&lt;=60),"60 DIAS",
IF(AND(J950&gt;=1,J950&lt;=90),"90 DIAS",
"ACIMA DE 90 DIAS")))))</f>
        <v>ACIMA DE 90 DIAS</v>
      </c>
      <c r="T950" s="9" t="str">
        <f>UPPER(TEXT(Tabela27271516583029313531213[[#This Row],[Data de Cadastro]],"MMMM"))</f>
        <v>ABRIL</v>
      </c>
      <c r="U950" s="9" t="str">
        <f>UPPER(TEXT(Tabela27271516583029313531213[[#This Row],[Data de Cadastro]],"AAAA"))</f>
        <v>2025</v>
      </c>
      <c r="V950" s="9" t="str">
        <f>UPPER(TEXT(Tabela27271516583029313531213[[#This Row],[Data Última Compra]],"MMM/AAA"))</f>
        <v>-</v>
      </c>
    </row>
    <row r="951" spans="1:22" x14ac:dyDescent="0.25">
      <c r="A951" s="3">
        <f t="shared" si="42"/>
        <v>0</v>
      </c>
      <c r="B951" s="3" t="s">
        <v>3972</v>
      </c>
      <c r="C951" s="12" t="s">
        <v>6416</v>
      </c>
      <c r="D951" s="12">
        <v>1495123</v>
      </c>
      <c r="E951" s="12" t="s">
        <v>1741</v>
      </c>
      <c r="F951" s="12" t="s">
        <v>17</v>
      </c>
      <c r="G951" s="12" t="s">
        <v>18</v>
      </c>
      <c r="H951" s="12" t="s">
        <v>3815</v>
      </c>
      <c r="I951" s="13" t="s">
        <v>1742</v>
      </c>
      <c r="J951" s="4" t="s">
        <v>314</v>
      </c>
      <c r="K951" s="28" t="s">
        <v>25</v>
      </c>
      <c r="L951" s="28">
        <v>0</v>
      </c>
      <c r="M951" s="12">
        <v>0</v>
      </c>
      <c r="N951" s="14">
        <v>45755</v>
      </c>
      <c r="O951" s="10" t="s">
        <v>6415</v>
      </c>
      <c r="P951" s="6">
        <f t="shared" ca="1" si="43"/>
        <v>45876</v>
      </c>
      <c r="Q951" s="7" t="str">
        <f t="shared" ca="1" si="44"/>
        <v>Menos de um ano</v>
      </c>
      <c r="R951" s="9" t="str">
        <f ca="1">IFERROR(_xlfn.DAYS(Tabela27271516583029313531213[[#This Row],[DIA HOJE]],Tabela27271516583029313531213[[#This Row],[Data Última Compra]]),"0")</f>
        <v>0</v>
      </c>
      <c r="S951" s="8" t="str">
        <f>IF(OR(J951="-",J951=0),"NUNCA COMPROU",
IF(AND(J951&gt;=1,J951&lt;=30),"&lt;=30 DIAS",
IF(AND(J951&gt;=1,J951&lt;=45),"45 DIAS",
IF(AND(J951&gt;=1,J951&lt;=60),"60 DIAS",
IF(AND(J951&gt;=1,J951&lt;=90),"90 DIAS",
"ACIMA DE 90 DIAS")))))</f>
        <v>ACIMA DE 90 DIAS</v>
      </c>
      <c r="T951" s="9" t="str">
        <f>UPPER(TEXT(Tabela27271516583029313531213[[#This Row],[Data de Cadastro]],"MMMM"))</f>
        <v>ABRIL</v>
      </c>
      <c r="U951" s="9" t="str">
        <f>UPPER(TEXT(Tabela27271516583029313531213[[#This Row],[Data de Cadastro]],"AAAA"))</f>
        <v>2025</v>
      </c>
      <c r="V951" s="9" t="str">
        <f>UPPER(TEXT(Tabela27271516583029313531213[[#This Row],[Data Última Compra]],"MMM/AAA"))</f>
        <v>-</v>
      </c>
    </row>
    <row r="952" spans="1:22" x14ac:dyDescent="0.25">
      <c r="A952" s="3">
        <f t="shared" si="42"/>
        <v>2</v>
      </c>
      <c r="B952" s="3" t="s">
        <v>3972</v>
      </c>
      <c r="C952" s="12" t="s">
        <v>2849</v>
      </c>
      <c r="D952" s="12">
        <v>1495130</v>
      </c>
      <c r="E952" s="12" t="s">
        <v>1743</v>
      </c>
      <c r="F952" s="12" t="s">
        <v>17</v>
      </c>
      <c r="G952" s="12" t="s">
        <v>18</v>
      </c>
      <c r="H952" s="12" t="s">
        <v>3816</v>
      </c>
      <c r="I952" s="13" t="s">
        <v>586</v>
      </c>
      <c r="J952" s="4" t="s">
        <v>24</v>
      </c>
      <c r="K952" s="28" t="s">
        <v>31</v>
      </c>
      <c r="L952" s="28">
        <v>1</v>
      </c>
      <c r="M952" s="12">
        <v>2</v>
      </c>
      <c r="N952" s="14">
        <v>45755</v>
      </c>
      <c r="O952" s="10">
        <v>45868</v>
      </c>
      <c r="P952" s="6">
        <f t="shared" ca="1" si="43"/>
        <v>45876</v>
      </c>
      <c r="Q952" s="7" t="str">
        <f t="shared" ca="1" si="44"/>
        <v>Menos de um ano</v>
      </c>
      <c r="R952" s="9">
        <f ca="1">IFERROR(_xlfn.DAYS(Tabela27271516583029313531213[[#This Row],[DIA HOJE]],Tabela27271516583029313531213[[#This Row],[Data Última Compra]]),"0")</f>
        <v>8</v>
      </c>
      <c r="S952" s="8" t="str">
        <f>IF(OR(J952="-",J952=0),"NUNCA COMPROU",
IF(AND(J952&gt;=1,J952&lt;=30),"&lt;=30 DIAS",
IF(AND(J952&gt;=1,J952&lt;=45),"45 DIAS",
IF(AND(J952&gt;=1,J952&lt;=60),"60 DIAS",
IF(AND(J952&gt;=1,J952&lt;=90),"90 DIAS",
"ACIMA DE 90 DIAS")))))</f>
        <v>ACIMA DE 90 DIAS</v>
      </c>
      <c r="T952" s="9" t="str">
        <f>UPPER(TEXT(Tabela27271516583029313531213[[#This Row],[Data de Cadastro]],"MMMM"))</f>
        <v>ABRIL</v>
      </c>
      <c r="U952" s="9" t="str">
        <f>UPPER(TEXT(Tabela27271516583029313531213[[#This Row],[Data de Cadastro]],"AAAA"))</f>
        <v>2025</v>
      </c>
      <c r="V952" s="9" t="str">
        <f>UPPER(TEXT(Tabela27271516583029313531213[[#This Row],[Data Última Compra]],"MMM/AAA"))</f>
        <v>JUL/2025</v>
      </c>
    </row>
    <row r="953" spans="1:22" x14ac:dyDescent="0.25">
      <c r="A953" s="3">
        <f t="shared" si="42"/>
        <v>1</v>
      </c>
      <c r="B953" s="3" t="s">
        <v>3972</v>
      </c>
      <c r="C953" s="12" t="s">
        <v>2853</v>
      </c>
      <c r="D953" s="12">
        <v>1495826</v>
      </c>
      <c r="E953" s="12" t="s">
        <v>1744</v>
      </c>
      <c r="F953" s="12" t="s">
        <v>17</v>
      </c>
      <c r="G953" s="12" t="s">
        <v>18</v>
      </c>
      <c r="H953" s="12" t="s">
        <v>3817</v>
      </c>
      <c r="I953" s="13" t="s">
        <v>1745</v>
      </c>
      <c r="J953" s="12" t="s">
        <v>24</v>
      </c>
      <c r="K953" s="28" t="s">
        <v>25</v>
      </c>
      <c r="L953" s="28">
        <v>87</v>
      </c>
      <c r="M953" s="12">
        <v>1</v>
      </c>
      <c r="N953" s="14">
        <v>45756</v>
      </c>
      <c r="O953" s="10">
        <v>45782</v>
      </c>
      <c r="P953" s="6">
        <f t="shared" ca="1" si="43"/>
        <v>45876</v>
      </c>
      <c r="Q953" s="7" t="str">
        <f t="shared" ca="1" si="44"/>
        <v>Menos de um ano</v>
      </c>
      <c r="R953" s="9">
        <f ca="1">IFERROR(_xlfn.DAYS(Tabela27271516583029313531213[[#This Row],[DIA HOJE]],Tabela27271516583029313531213[[#This Row],[Data Última Compra]]),"0")</f>
        <v>94</v>
      </c>
      <c r="S953" s="8" t="str">
        <f>IF(OR(J953="-",J953=0),"NUNCA COMPROU",
IF(AND(J953&gt;=1,J953&lt;=30),"&lt;=30 DIAS",
IF(AND(J953&gt;=1,J953&lt;=45),"45 DIAS",
IF(AND(J953&gt;=1,J953&lt;=60),"60 DIAS",
IF(AND(J953&gt;=1,J953&lt;=90),"90 DIAS",
"ACIMA DE 90 DIAS")))))</f>
        <v>ACIMA DE 90 DIAS</v>
      </c>
      <c r="T953" s="9" t="str">
        <f>UPPER(TEXT(Tabela27271516583029313531213[[#This Row],[Data de Cadastro]],"MMMM"))</f>
        <v>ABRIL</v>
      </c>
      <c r="U953" s="9" t="str">
        <f>UPPER(TEXT(Tabela27271516583029313531213[[#This Row],[Data de Cadastro]],"AAAA"))</f>
        <v>2025</v>
      </c>
      <c r="V953" s="9" t="str">
        <f>UPPER(TEXT(Tabela27271516583029313531213[[#This Row],[Data Última Compra]],"MMM/AAA"))</f>
        <v>MAI/2025</v>
      </c>
    </row>
    <row r="954" spans="1:22" x14ac:dyDescent="0.25">
      <c r="A954" s="3">
        <f t="shared" si="42"/>
        <v>0</v>
      </c>
      <c r="B954" s="3" t="s">
        <v>3972</v>
      </c>
      <c r="C954" s="12" t="s">
        <v>2847</v>
      </c>
      <c r="D954" s="12">
        <v>1496094</v>
      </c>
      <c r="E954" s="12" t="s">
        <v>1746</v>
      </c>
      <c r="F954" s="12" t="s">
        <v>17</v>
      </c>
      <c r="G954" s="12" t="s">
        <v>18</v>
      </c>
      <c r="H954" s="12" t="s">
        <v>3818</v>
      </c>
      <c r="I954" s="13" t="s">
        <v>717</v>
      </c>
      <c r="J954" s="12" t="s">
        <v>40</v>
      </c>
      <c r="K954" s="28" t="s">
        <v>59</v>
      </c>
      <c r="L954" s="28">
        <v>111</v>
      </c>
      <c r="M954" s="12">
        <v>0</v>
      </c>
      <c r="N954" s="14">
        <v>45756</v>
      </c>
      <c r="O954" s="10">
        <v>45758</v>
      </c>
      <c r="P954" s="6">
        <f t="shared" ca="1" si="43"/>
        <v>45876</v>
      </c>
      <c r="Q954" s="7" t="str">
        <f t="shared" ca="1" si="44"/>
        <v>Menos de um ano</v>
      </c>
      <c r="R954" s="9">
        <f ca="1">IFERROR(_xlfn.DAYS(Tabela27271516583029313531213[[#This Row],[DIA HOJE]],Tabela27271516583029313531213[[#This Row],[Data Última Compra]]),"0")</f>
        <v>118</v>
      </c>
      <c r="S954" s="8" t="str">
        <f>IF(OR(J954="-",J954=0),"NUNCA COMPROU",
IF(AND(J954&gt;=1,J954&lt;=30),"&lt;=30 DIAS",
IF(AND(J954&gt;=1,J954&lt;=45),"45 DIAS",
IF(AND(J954&gt;=1,J954&lt;=60),"60 DIAS",
IF(AND(J954&gt;=1,J954&lt;=90),"90 DIAS",
"ACIMA DE 90 DIAS")))))</f>
        <v>ACIMA DE 90 DIAS</v>
      </c>
      <c r="T954" s="9" t="str">
        <f>UPPER(TEXT(Tabela27271516583029313531213[[#This Row],[Data de Cadastro]],"MMMM"))</f>
        <v>ABRIL</v>
      </c>
      <c r="U954" s="9" t="str">
        <f>UPPER(TEXT(Tabela27271516583029313531213[[#This Row],[Data de Cadastro]],"AAAA"))</f>
        <v>2025</v>
      </c>
      <c r="V954" s="9" t="str">
        <f>UPPER(TEXT(Tabela27271516583029313531213[[#This Row],[Data Última Compra]],"MMM/AAA"))</f>
        <v>ABR/2025</v>
      </c>
    </row>
    <row r="955" spans="1:22" x14ac:dyDescent="0.25">
      <c r="A955" s="3">
        <f t="shared" si="42"/>
        <v>1</v>
      </c>
      <c r="B955" s="3" t="s">
        <v>3972</v>
      </c>
      <c r="C955" s="12" t="s">
        <v>2857</v>
      </c>
      <c r="D955" s="12">
        <v>1497125</v>
      </c>
      <c r="E955" s="12" t="s">
        <v>1747</v>
      </c>
      <c r="F955" s="12" t="s">
        <v>17</v>
      </c>
      <c r="G955" s="12" t="s">
        <v>18</v>
      </c>
      <c r="H955" s="12" t="s">
        <v>3819</v>
      </c>
      <c r="I955" s="13" t="s">
        <v>990</v>
      </c>
      <c r="J955" s="12" t="s">
        <v>76</v>
      </c>
      <c r="K955" s="28" t="s">
        <v>77</v>
      </c>
      <c r="L955" s="28">
        <v>37</v>
      </c>
      <c r="M955" s="12">
        <v>1</v>
      </c>
      <c r="N955" s="14">
        <v>45757</v>
      </c>
      <c r="O955" s="10">
        <v>45832</v>
      </c>
      <c r="P955" s="6">
        <f t="shared" ca="1" si="43"/>
        <v>45876</v>
      </c>
      <c r="Q955" s="7" t="str">
        <f t="shared" ca="1" si="44"/>
        <v>Menos de um ano</v>
      </c>
      <c r="R955" s="9">
        <f ca="1">IFERROR(_xlfn.DAYS(Tabela27271516583029313531213[[#This Row],[DIA HOJE]],Tabela27271516583029313531213[[#This Row],[Data Última Compra]]),"0")</f>
        <v>44</v>
      </c>
      <c r="S955" s="8" t="str">
        <f>IF(OR(J955="-",J955=0),"NUNCA COMPROU",
IF(AND(J955&gt;=1,J955&lt;=30),"&lt;=30 DIAS",
IF(AND(J955&gt;=1,J955&lt;=45),"45 DIAS",
IF(AND(J955&gt;=1,J955&lt;=60),"60 DIAS",
IF(AND(J955&gt;=1,J955&lt;=90),"90 DIAS",
"ACIMA DE 90 DIAS")))))</f>
        <v>ACIMA DE 90 DIAS</v>
      </c>
      <c r="T955" s="9" t="str">
        <f>UPPER(TEXT(Tabela27271516583029313531213[[#This Row],[Data de Cadastro]],"MMMM"))</f>
        <v>ABRIL</v>
      </c>
      <c r="U955" s="9" t="str">
        <f>UPPER(TEXT(Tabela27271516583029313531213[[#This Row],[Data de Cadastro]],"AAAA"))</f>
        <v>2025</v>
      </c>
      <c r="V955" s="9" t="str">
        <f>UPPER(TEXT(Tabela27271516583029313531213[[#This Row],[Data Última Compra]],"MMM/AAA"))</f>
        <v>JUN/2025</v>
      </c>
    </row>
    <row r="956" spans="1:22" x14ac:dyDescent="0.25">
      <c r="A956" s="3">
        <f t="shared" si="42"/>
        <v>1</v>
      </c>
      <c r="B956" s="3" t="s">
        <v>3972</v>
      </c>
      <c r="C956" s="12" t="s">
        <v>2849</v>
      </c>
      <c r="D956" s="12">
        <v>1497140</v>
      </c>
      <c r="E956" s="12" t="s">
        <v>1748</v>
      </c>
      <c r="F956" s="12" t="s">
        <v>17</v>
      </c>
      <c r="G956" s="12" t="s">
        <v>18</v>
      </c>
      <c r="H956" s="12" t="s">
        <v>3820</v>
      </c>
      <c r="I956" s="13" t="s">
        <v>1749</v>
      </c>
      <c r="J956" s="12" t="s">
        <v>67</v>
      </c>
      <c r="K956" s="28" t="s">
        <v>59</v>
      </c>
      <c r="L956" s="28">
        <v>7</v>
      </c>
      <c r="M956" s="12">
        <v>1</v>
      </c>
      <c r="N956" s="14">
        <v>45757</v>
      </c>
      <c r="O956" s="10">
        <v>45862</v>
      </c>
      <c r="P956" s="6">
        <f t="shared" ca="1" si="43"/>
        <v>45876</v>
      </c>
      <c r="Q956" s="7" t="str">
        <f t="shared" ca="1" si="44"/>
        <v>Menos de um ano</v>
      </c>
      <c r="R956" s="9">
        <f ca="1">IFERROR(_xlfn.DAYS(Tabela27271516583029313531213[[#This Row],[DIA HOJE]],Tabela27271516583029313531213[[#This Row],[Data Última Compra]]),"0")</f>
        <v>14</v>
      </c>
      <c r="S956" s="8" t="str">
        <f>IF(OR(J956="-",J956=0),"NUNCA COMPROU",
IF(AND(J956&gt;=1,J956&lt;=30),"&lt;=30 DIAS",
IF(AND(J956&gt;=1,J956&lt;=45),"45 DIAS",
IF(AND(J956&gt;=1,J956&lt;=60),"60 DIAS",
IF(AND(J956&gt;=1,J956&lt;=90),"90 DIAS",
"ACIMA DE 90 DIAS")))))</f>
        <v>ACIMA DE 90 DIAS</v>
      </c>
      <c r="T956" s="9" t="str">
        <f>UPPER(TEXT(Tabela27271516583029313531213[[#This Row],[Data de Cadastro]],"MMMM"))</f>
        <v>ABRIL</v>
      </c>
      <c r="U956" s="9" t="str">
        <f>UPPER(TEXT(Tabela27271516583029313531213[[#This Row],[Data de Cadastro]],"AAAA"))</f>
        <v>2025</v>
      </c>
      <c r="V956" s="9" t="str">
        <f>UPPER(TEXT(Tabela27271516583029313531213[[#This Row],[Data Última Compra]],"MMM/AAA"))</f>
        <v>JUL/2025</v>
      </c>
    </row>
    <row r="957" spans="1:22" x14ac:dyDescent="0.25">
      <c r="A957" s="3">
        <f t="shared" si="42"/>
        <v>0</v>
      </c>
      <c r="B957" s="3" t="s">
        <v>3972</v>
      </c>
      <c r="C957" s="12" t="s">
        <v>2847</v>
      </c>
      <c r="D957" s="12">
        <v>1497166</v>
      </c>
      <c r="E957" s="12" t="s">
        <v>1750</v>
      </c>
      <c r="F957" s="12" t="s">
        <v>17</v>
      </c>
      <c r="G957" s="12" t="s">
        <v>18</v>
      </c>
      <c r="H957" s="12" t="s">
        <v>3821</v>
      </c>
      <c r="I957" s="13" t="s">
        <v>1751</v>
      </c>
      <c r="J957" s="4" t="s">
        <v>72</v>
      </c>
      <c r="K957" s="28" t="s">
        <v>73</v>
      </c>
      <c r="L957" s="28">
        <v>99</v>
      </c>
      <c r="M957" s="12">
        <v>0</v>
      </c>
      <c r="N957" s="14">
        <v>45757</v>
      </c>
      <c r="O957" s="10">
        <v>45770</v>
      </c>
      <c r="P957" s="6">
        <f t="shared" ca="1" si="43"/>
        <v>45876</v>
      </c>
      <c r="Q957" s="7" t="str">
        <f t="shared" ca="1" si="44"/>
        <v>Menos de um ano</v>
      </c>
      <c r="R957" s="9">
        <f ca="1">IFERROR(_xlfn.DAYS(Tabela27271516583029313531213[[#This Row],[DIA HOJE]],Tabela27271516583029313531213[[#This Row],[Data Última Compra]]),"0")</f>
        <v>106</v>
      </c>
      <c r="S957" s="8" t="str">
        <f>IF(OR(J957="-",J957=0),"NUNCA COMPROU",
IF(AND(J957&gt;=1,J957&lt;=30),"&lt;=30 DIAS",
IF(AND(J957&gt;=1,J957&lt;=45),"45 DIAS",
IF(AND(J957&gt;=1,J957&lt;=60),"60 DIAS",
IF(AND(J957&gt;=1,J957&lt;=90),"90 DIAS",
"ACIMA DE 90 DIAS")))))</f>
        <v>ACIMA DE 90 DIAS</v>
      </c>
      <c r="T957" s="9" t="str">
        <f>UPPER(TEXT(Tabela27271516583029313531213[[#This Row],[Data de Cadastro]],"MMMM"))</f>
        <v>ABRIL</v>
      </c>
      <c r="U957" s="9" t="str">
        <f>UPPER(TEXT(Tabela27271516583029313531213[[#This Row],[Data de Cadastro]],"AAAA"))</f>
        <v>2025</v>
      </c>
      <c r="V957" s="9" t="str">
        <f>UPPER(TEXT(Tabela27271516583029313531213[[#This Row],[Data Última Compra]],"MMM/AAA"))</f>
        <v>ABR/2025</v>
      </c>
    </row>
    <row r="958" spans="1:22" x14ac:dyDescent="0.25">
      <c r="A958" s="3">
        <f t="shared" si="42"/>
        <v>2</v>
      </c>
      <c r="B958" s="3" t="s">
        <v>3972</v>
      </c>
      <c r="C958" s="12" t="s">
        <v>2849</v>
      </c>
      <c r="D958" s="12">
        <v>1497168</v>
      </c>
      <c r="E958" s="12" t="s">
        <v>1752</v>
      </c>
      <c r="F958" s="12" t="s">
        <v>17</v>
      </c>
      <c r="G958" s="12" t="s">
        <v>18</v>
      </c>
      <c r="H958" s="12" t="s">
        <v>3822</v>
      </c>
      <c r="I958" s="13" t="s">
        <v>1753</v>
      </c>
      <c r="J958" s="12" t="s">
        <v>40</v>
      </c>
      <c r="K958" s="28" t="s">
        <v>21</v>
      </c>
      <c r="L958" s="28">
        <v>1</v>
      </c>
      <c r="M958" s="12">
        <v>2</v>
      </c>
      <c r="N958" s="14">
        <v>45757</v>
      </c>
      <c r="O958" s="10">
        <v>45868</v>
      </c>
      <c r="P958" s="6">
        <f t="shared" ca="1" si="43"/>
        <v>45876</v>
      </c>
      <c r="Q958" s="7" t="str">
        <f t="shared" ca="1" si="44"/>
        <v>Menos de um ano</v>
      </c>
      <c r="R958" s="9">
        <f ca="1">IFERROR(_xlfn.DAYS(Tabela27271516583029313531213[[#This Row],[DIA HOJE]],Tabela27271516583029313531213[[#This Row],[Data Última Compra]]),"0")</f>
        <v>8</v>
      </c>
      <c r="S958" s="8" t="str">
        <f>IF(OR(J958="-",J958=0),"NUNCA COMPROU",
IF(AND(J958&gt;=1,J958&lt;=30),"&lt;=30 DIAS",
IF(AND(J958&gt;=1,J958&lt;=45),"45 DIAS",
IF(AND(J958&gt;=1,J958&lt;=60),"60 DIAS",
IF(AND(J958&gt;=1,J958&lt;=90),"90 DIAS",
"ACIMA DE 90 DIAS")))))</f>
        <v>ACIMA DE 90 DIAS</v>
      </c>
      <c r="T958" s="9" t="str">
        <f>UPPER(TEXT(Tabela27271516583029313531213[[#This Row],[Data de Cadastro]],"MMMM"))</f>
        <v>ABRIL</v>
      </c>
      <c r="U958" s="9" t="str">
        <f>UPPER(TEXT(Tabela27271516583029313531213[[#This Row],[Data de Cadastro]],"AAAA"))</f>
        <v>2025</v>
      </c>
      <c r="V958" s="9" t="str">
        <f>UPPER(TEXT(Tabela27271516583029313531213[[#This Row],[Data Última Compra]],"MMM/AAA"))</f>
        <v>JUL/2025</v>
      </c>
    </row>
    <row r="959" spans="1:22" x14ac:dyDescent="0.25">
      <c r="A959" s="3">
        <f t="shared" si="42"/>
        <v>2</v>
      </c>
      <c r="B959" s="3" t="s">
        <v>3972</v>
      </c>
      <c r="C959" s="12" t="s">
        <v>2849</v>
      </c>
      <c r="D959" s="12">
        <v>1498106</v>
      </c>
      <c r="E959" s="12" t="s">
        <v>1754</v>
      </c>
      <c r="F959" s="12" t="s">
        <v>17</v>
      </c>
      <c r="G959" s="12" t="s">
        <v>18</v>
      </c>
      <c r="H959" s="12" t="s">
        <v>3823</v>
      </c>
      <c r="I959" s="13" t="s">
        <v>1755</v>
      </c>
      <c r="J959" s="12" t="s">
        <v>20</v>
      </c>
      <c r="K959" s="28" t="s">
        <v>21</v>
      </c>
      <c r="L959" s="28">
        <v>22</v>
      </c>
      <c r="M959" s="12">
        <v>2</v>
      </c>
      <c r="N959" s="14">
        <v>45758</v>
      </c>
      <c r="O959" s="10">
        <v>45847</v>
      </c>
      <c r="P959" s="6">
        <f t="shared" ca="1" si="43"/>
        <v>45876</v>
      </c>
      <c r="Q959" s="7" t="str">
        <f t="shared" ca="1" si="44"/>
        <v>Menos de um ano</v>
      </c>
      <c r="R959" s="9">
        <f ca="1">IFERROR(_xlfn.DAYS(Tabela27271516583029313531213[[#This Row],[DIA HOJE]],Tabela27271516583029313531213[[#This Row],[Data Última Compra]]),"0")</f>
        <v>29</v>
      </c>
      <c r="S959" s="8" t="str">
        <f>IF(OR(J959="-",J959=0),"NUNCA COMPROU",
IF(AND(J959&gt;=1,J959&lt;=30),"&lt;=30 DIAS",
IF(AND(J959&gt;=1,J959&lt;=45),"45 DIAS",
IF(AND(J959&gt;=1,J959&lt;=60),"60 DIAS",
IF(AND(J959&gt;=1,J959&lt;=90),"90 DIAS",
"ACIMA DE 90 DIAS")))))</f>
        <v>ACIMA DE 90 DIAS</v>
      </c>
      <c r="T959" s="9" t="str">
        <f>UPPER(TEXT(Tabela27271516583029313531213[[#This Row],[Data de Cadastro]],"MMMM"))</f>
        <v>ABRIL</v>
      </c>
      <c r="U959" s="9" t="str">
        <f>UPPER(TEXT(Tabela27271516583029313531213[[#This Row],[Data de Cadastro]],"AAAA"))</f>
        <v>2025</v>
      </c>
      <c r="V959" s="9" t="str">
        <f>UPPER(TEXT(Tabela27271516583029313531213[[#This Row],[Data Última Compra]],"MMM/AAA"))</f>
        <v>JUL/2025</v>
      </c>
    </row>
    <row r="960" spans="1:22" x14ac:dyDescent="0.25">
      <c r="A960" s="3">
        <f t="shared" si="42"/>
        <v>0</v>
      </c>
      <c r="B960" s="3" t="s">
        <v>3972</v>
      </c>
      <c r="C960" s="12" t="s">
        <v>2847</v>
      </c>
      <c r="D960" s="12">
        <v>1502621</v>
      </c>
      <c r="E960" s="12" t="s">
        <v>1758</v>
      </c>
      <c r="F960" s="12" t="s">
        <v>17</v>
      </c>
      <c r="G960" s="12" t="s">
        <v>18</v>
      </c>
      <c r="H960" s="12" t="s">
        <v>3825</v>
      </c>
      <c r="I960" s="13" t="s">
        <v>1672</v>
      </c>
      <c r="J960" s="12" t="s">
        <v>40</v>
      </c>
      <c r="K960" s="28" t="s">
        <v>59</v>
      </c>
      <c r="L960" s="28">
        <v>100</v>
      </c>
      <c r="M960" s="12">
        <v>0</v>
      </c>
      <c r="N960" s="14">
        <v>45761</v>
      </c>
      <c r="O960" s="11">
        <v>45769</v>
      </c>
      <c r="P960" s="6">
        <f t="shared" ca="1" si="43"/>
        <v>45876</v>
      </c>
      <c r="Q960" s="7" t="str">
        <f t="shared" ca="1" si="44"/>
        <v>Menos de um ano</v>
      </c>
      <c r="R960" s="9">
        <f ca="1">IFERROR(_xlfn.DAYS(Tabela27271516583029313531213[[#This Row],[DIA HOJE]],Tabela27271516583029313531213[[#This Row],[Data Última Compra]]),"0")</f>
        <v>107</v>
      </c>
      <c r="S960" s="8" t="str">
        <f>IF(OR(J960="-",J960=0),"NUNCA COMPROU",
IF(AND(J960&gt;=1,J960&lt;=30),"&lt;=30 DIAS",
IF(AND(J960&gt;=1,J960&lt;=45),"45 DIAS",
IF(AND(J960&gt;=1,J960&lt;=60),"60 DIAS",
IF(AND(J960&gt;=1,J960&lt;=90),"90 DIAS",
"ACIMA DE 90 DIAS")))))</f>
        <v>ACIMA DE 90 DIAS</v>
      </c>
      <c r="T960" s="9" t="str">
        <f>UPPER(TEXT(Tabela27271516583029313531213[[#This Row],[Data de Cadastro]],"MMMM"))</f>
        <v>ABRIL</v>
      </c>
      <c r="U960" s="9" t="str">
        <f>UPPER(TEXT(Tabela27271516583029313531213[[#This Row],[Data de Cadastro]],"AAAA"))</f>
        <v>2025</v>
      </c>
      <c r="V960" s="9" t="str">
        <f>UPPER(TEXT(Tabela27271516583029313531213[[#This Row],[Data Última Compra]],"MMM/AAA"))</f>
        <v>ABR/2025</v>
      </c>
    </row>
    <row r="961" spans="1:22" x14ac:dyDescent="0.25">
      <c r="A961" s="3" t="str">
        <f t="shared" si="42"/>
        <v>&gt;=3</v>
      </c>
      <c r="B961" s="3" t="s">
        <v>3972</v>
      </c>
      <c r="C961" s="12" t="s">
        <v>2849</v>
      </c>
      <c r="D961" s="12">
        <v>1502619</v>
      </c>
      <c r="E961" s="12" t="s">
        <v>1756</v>
      </c>
      <c r="F961" s="12" t="s">
        <v>17</v>
      </c>
      <c r="G961" s="12" t="s">
        <v>18</v>
      </c>
      <c r="H961" s="12" t="s">
        <v>3824</v>
      </c>
      <c r="I961" s="13" t="s">
        <v>1757</v>
      </c>
      <c r="J961" s="12" t="s">
        <v>76</v>
      </c>
      <c r="K961" s="28" t="s">
        <v>77</v>
      </c>
      <c r="L961" s="28">
        <v>9</v>
      </c>
      <c r="M961" s="12">
        <v>4</v>
      </c>
      <c r="N961" s="14">
        <v>45761</v>
      </c>
      <c r="O961" s="10">
        <v>45860</v>
      </c>
      <c r="P961" s="6">
        <f t="shared" ca="1" si="43"/>
        <v>45876</v>
      </c>
      <c r="Q961" s="7" t="str">
        <f t="shared" ca="1" si="44"/>
        <v>Menos de um ano</v>
      </c>
      <c r="R961" s="9">
        <f ca="1">IFERROR(_xlfn.DAYS(Tabela27271516583029313531213[[#This Row],[DIA HOJE]],Tabela27271516583029313531213[[#This Row],[Data Última Compra]]),"0")</f>
        <v>16</v>
      </c>
      <c r="S961" s="8" t="str">
        <f>IF(OR(J961="-",J961=0),"NUNCA COMPROU",
IF(AND(J961&gt;=1,J961&lt;=30),"&lt;=30 DIAS",
IF(AND(J961&gt;=1,J961&lt;=45),"45 DIAS",
IF(AND(J961&gt;=1,J961&lt;=60),"60 DIAS",
IF(AND(J961&gt;=1,J961&lt;=90),"90 DIAS",
"ACIMA DE 90 DIAS")))))</f>
        <v>ACIMA DE 90 DIAS</v>
      </c>
      <c r="T961" s="9" t="str">
        <f>UPPER(TEXT(Tabela27271516583029313531213[[#This Row],[Data de Cadastro]],"MMMM"))</f>
        <v>ABRIL</v>
      </c>
      <c r="U961" s="9" t="str">
        <f>UPPER(TEXT(Tabela27271516583029313531213[[#This Row],[Data de Cadastro]],"AAAA"))</f>
        <v>2025</v>
      </c>
      <c r="V961" s="9" t="str">
        <f>UPPER(TEXT(Tabela27271516583029313531213[[#This Row],[Data Última Compra]],"MMM/AAA"))</f>
        <v>JUL/2025</v>
      </c>
    </row>
    <row r="962" spans="1:22" x14ac:dyDescent="0.25">
      <c r="A962" s="3" t="str">
        <f t="shared" ref="A962:A1025" si="45">IF(M962&gt;=3,"&gt;=3",M962)</f>
        <v>&gt;=3</v>
      </c>
      <c r="B962" s="3" t="s">
        <v>3972</v>
      </c>
      <c r="C962" s="12" t="s">
        <v>2849</v>
      </c>
      <c r="D962" s="12">
        <v>1502622</v>
      </c>
      <c r="E962" s="12" t="s">
        <v>1759</v>
      </c>
      <c r="F962" s="12" t="s">
        <v>17</v>
      </c>
      <c r="G962" s="12" t="s">
        <v>18</v>
      </c>
      <c r="H962" s="12" t="s">
        <v>3826</v>
      </c>
      <c r="I962" s="13" t="s">
        <v>1760</v>
      </c>
      <c r="J962" s="12" t="s">
        <v>76</v>
      </c>
      <c r="K962" s="28" t="s">
        <v>77</v>
      </c>
      <c r="L962" s="28">
        <v>6</v>
      </c>
      <c r="M962" s="12">
        <v>3</v>
      </c>
      <c r="N962" s="14">
        <v>45761</v>
      </c>
      <c r="O962" s="11">
        <v>45863</v>
      </c>
      <c r="P962" s="6">
        <f t="shared" ref="P962:P1025" ca="1" si="46">TODAY()</f>
        <v>45876</v>
      </c>
      <c r="Q962" s="7" t="str">
        <f t="shared" ref="Q962:Q1025" ca="1" si="47">IF(_xlfn.DAYS(P962,N962) = 0, "Abriu a menos de 1 semana",
IF(_xlfn.DAYS(P962,N962) &lt; 360, "Menos de um ano",
ROUND(_xlfn.DAYS(P962,N962) / 360, 0) &amp; " ano(s)"))</f>
        <v>Menos de um ano</v>
      </c>
      <c r="R962" s="9">
        <f ca="1">IFERROR(_xlfn.DAYS(Tabela27271516583029313531213[[#This Row],[DIA HOJE]],Tabela27271516583029313531213[[#This Row],[Data Última Compra]]),"0")</f>
        <v>13</v>
      </c>
      <c r="S962" s="8" t="str">
        <f>IF(OR(J962="-",J962=0),"NUNCA COMPROU",
IF(AND(J962&gt;=1,J962&lt;=30),"&lt;=30 DIAS",
IF(AND(J962&gt;=1,J962&lt;=45),"45 DIAS",
IF(AND(J962&gt;=1,J962&lt;=60),"60 DIAS",
IF(AND(J962&gt;=1,J962&lt;=90),"90 DIAS",
"ACIMA DE 90 DIAS")))))</f>
        <v>ACIMA DE 90 DIAS</v>
      </c>
      <c r="T962" s="9" t="str">
        <f>UPPER(TEXT(Tabela27271516583029313531213[[#This Row],[Data de Cadastro]],"MMMM"))</f>
        <v>ABRIL</v>
      </c>
      <c r="U962" s="9" t="str">
        <f>UPPER(TEXT(Tabela27271516583029313531213[[#This Row],[Data de Cadastro]],"AAAA"))</f>
        <v>2025</v>
      </c>
      <c r="V962" s="9" t="str">
        <f>UPPER(TEXT(Tabela27271516583029313531213[[#This Row],[Data Última Compra]],"MMM/AAA"))</f>
        <v>JUL/2025</v>
      </c>
    </row>
    <row r="963" spans="1:22" x14ac:dyDescent="0.25">
      <c r="A963" s="3">
        <f t="shared" si="45"/>
        <v>1</v>
      </c>
      <c r="B963" s="3" t="s">
        <v>3972</v>
      </c>
      <c r="C963" s="12" t="s">
        <v>2857</v>
      </c>
      <c r="D963" s="12">
        <v>1502685</v>
      </c>
      <c r="E963" s="12" t="s">
        <v>1763</v>
      </c>
      <c r="F963" s="12" t="s">
        <v>17</v>
      </c>
      <c r="G963" s="12" t="s">
        <v>18</v>
      </c>
      <c r="H963" s="12" t="s">
        <v>3828</v>
      </c>
      <c r="I963" s="13" t="s">
        <v>1419</v>
      </c>
      <c r="J963" s="12" t="s">
        <v>76</v>
      </c>
      <c r="K963" s="28" t="s">
        <v>77</v>
      </c>
      <c r="L963" s="28">
        <v>43</v>
      </c>
      <c r="M963" s="12">
        <v>1</v>
      </c>
      <c r="N963" s="14">
        <v>45761</v>
      </c>
      <c r="O963" s="11">
        <v>45826</v>
      </c>
      <c r="P963" s="6">
        <f t="shared" ca="1" si="46"/>
        <v>45876</v>
      </c>
      <c r="Q963" s="7" t="str">
        <f t="shared" ca="1" si="47"/>
        <v>Menos de um ano</v>
      </c>
      <c r="R963" s="9">
        <f ca="1">IFERROR(_xlfn.DAYS(Tabela27271516583029313531213[[#This Row],[DIA HOJE]],Tabela27271516583029313531213[[#This Row],[Data Última Compra]]),"0")</f>
        <v>50</v>
      </c>
      <c r="S963" s="8" t="str">
        <f>IF(OR(J963="-",J963=0),"NUNCA COMPROU",
IF(AND(J963&gt;=1,J963&lt;=30),"&lt;=30 DIAS",
IF(AND(J963&gt;=1,J963&lt;=45),"45 DIAS",
IF(AND(J963&gt;=1,J963&lt;=60),"60 DIAS",
IF(AND(J963&gt;=1,J963&lt;=90),"90 DIAS",
"ACIMA DE 90 DIAS")))))</f>
        <v>ACIMA DE 90 DIAS</v>
      </c>
      <c r="T963" s="9" t="str">
        <f>UPPER(TEXT(Tabela27271516583029313531213[[#This Row],[Data de Cadastro]],"MMMM"))</f>
        <v>ABRIL</v>
      </c>
      <c r="U963" s="9" t="str">
        <f>UPPER(TEXT(Tabela27271516583029313531213[[#This Row],[Data de Cadastro]],"AAAA"))</f>
        <v>2025</v>
      </c>
      <c r="V963" s="9" t="str">
        <f>UPPER(TEXT(Tabela27271516583029313531213[[#This Row],[Data Última Compra]],"MMM/AAA"))</f>
        <v>JUN/2025</v>
      </c>
    </row>
    <row r="964" spans="1:22" x14ac:dyDescent="0.25">
      <c r="A964" s="3">
        <f t="shared" si="45"/>
        <v>0</v>
      </c>
      <c r="B964" s="3" t="s">
        <v>3972</v>
      </c>
      <c r="C964" s="12" t="s">
        <v>2847</v>
      </c>
      <c r="D964" s="12">
        <v>1502684</v>
      </c>
      <c r="E964" s="12" t="s">
        <v>1761</v>
      </c>
      <c r="F964" s="12" t="s">
        <v>17</v>
      </c>
      <c r="G964" s="12" t="s">
        <v>18</v>
      </c>
      <c r="H964" s="12" t="s">
        <v>3827</v>
      </c>
      <c r="I964" s="13" t="s">
        <v>1762</v>
      </c>
      <c r="J964" s="12" t="s">
        <v>339</v>
      </c>
      <c r="K964" s="28" t="s">
        <v>46</v>
      </c>
      <c r="L964" s="28">
        <v>100</v>
      </c>
      <c r="M964" s="12">
        <v>0</v>
      </c>
      <c r="N964" s="14">
        <v>45761</v>
      </c>
      <c r="O964" s="11">
        <v>45769</v>
      </c>
      <c r="P964" s="6">
        <f t="shared" ca="1" si="46"/>
        <v>45876</v>
      </c>
      <c r="Q964" s="7" t="str">
        <f t="shared" ca="1" si="47"/>
        <v>Menos de um ano</v>
      </c>
      <c r="R964" s="9">
        <f ca="1">IFERROR(_xlfn.DAYS(Tabela27271516583029313531213[[#This Row],[DIA HOJE]],Tabela27271516583029313531213[[#This Row],[Data Última Compra]]),"0")</f>
        <v>107</v>
      </c>
      <c r="S964" s="8" t="str">
        <f>IF(OR(J964="-",J964=0),"NUNCA COMPROU",
IF(AND(J964&gt;=1,J964&lt;=30),"&lt;=30 DIAS",
IF(AND(J964&gt;=1,J964&lt;=45),"45 DIAS",
IF(AND(J964&gt;=1,J964&lt;=60),"60 DIAS",
IF(AND(J964&gt;=1,J964&lt;=90),"90 DIAS",
"ACIMA DE 90 DIAS")))))</f>
        <v>ACIMA DE 90 DIAS</v>
      </c>
      <c r="T964" s="9" t="str">
        <f>UPPER(TEXT(Tabela27271516583029313531213[[#This Row],[Data de Cadastro]],"MMMM"))</f>
        <v>ABRIL</v>
      </c>
      <c r="U964" s="9" t="str">
        <f>UPPER(TEXT(Tabela27271516583029313531213[[#This Row],[Data de Cadastro]],"AAAA"))</f>
        <v>2025</v>
      </c>
      <c r="V964" s="9" t="str">
        <f>UPPER(TEXT(Tabela27271516583029313531213[[#This Row],[Data Última Compra]],"MMM/AAA"))</f>
        <v>ABR/2025</v>
      </c>
    </row>
    <row r="965" spans="1:22" x14ac:dyDescent="0.25">
      <c r="A965" s="3">
        <f t="shared" si="45"/>
        <v>0</v>
      </c>
      <c r="B965" s="3" t="s">
        <v>3972</v>
      </c>
      <c r="C965" s="12" t="s">
        <v>6416</v>
      </c>
      <c r="D965" s="12">
        <v>1503365</v>
      </c>
      <c r="E965" s="12" t="s">
        <v>1764</v>
      </c>
      <c r="F965" s="12" t="s">
        <v>17</v>
      </c>
      <c r="G965" s="12" t="s">
        <v>18</v>
      </c>
      <c r="H965" s="12" t="s">
        <v>3829</v>
      </c>
      <c r="I965" s="13" t="s">
        <v>920</v>
      </c>
      <c r="J965" s="12" t="s">
        <v>36</v>
      </c>
      <c r="K965" s="28" t="s">
        <v>73</v>
      </c>
      <c r="L965" s="28">
        <v>0</v>
      </c>
      <c r="M965" s="12">
        <v>0</v>
      </c>
      <c r="N965" s="14">
        <v>45762</v>
      </c>
      <c r="O965" s="11" t="s">
        <v>6415</v>
      </c>
      <c r="P965" s="6">
        <f t="shared" ca="1" si="46"/>
        <v>45876</v>
      </c>
      <c r="Q965" s="7" t="str">
        <f t="shared" ca="1" si="47"/>
        <v>Menos de um ano</v>
      </c>
      <c r="R965" s="9" t="str">
        <f ca="1">IFERROR(_xlfn.DAYS(Tabela27271516583029313531213[[#This Row],[DIA HOJE]],Tabela27271516583029313531213[[#This Row],[Data Última Compra]]),"0")</f>
        <v>0</v>
      </c>
      <c r="S965" s="8" t="str">
        <f>IF(OR(J965="-",J965=0),"NUNCA COMPROU",
IF(AND(J965&gt;=1,J965&lt;=30),"&lt;=30 DIAS",
IF(AND(J965&gt;=1,J965&lt;=45),"45 DIAS",
IF(AND(J965&gt;=1,J965&lt;=60),"60 DIAS",
IF(AND(J965&gt;=1,J965&lt;=90),"90 DIAS",
"ACIMA DE 90 DIAS")))))</f>
        <v>ACIMA DE 90 DIAS</v>
      </c>
      <c r="T965" s="9" t="str">
        <f>UPPER(TEXT(Tabela27271516583029313531213[[#This Row],[Data de Cadastro]],"MMMM"))</f>
        <v>ABRIL</v>
      </c>
      <c r="U965" s="9" t="str">
        <f>UPPER(TEXT(Tabela27271516583029313531213[[#This Row],[Data de Cadastro]],"AAAA"))</f>
        <v>2025</v>
      </c>
      <c r="V965" s="9" t="str">
        <f>UPPER(TEXT(Tabela27271516583029313531213[[#This Row],[Data Última Compra]],"MMM/AAA"))</f>
        <v>-</v>
      </c>
    </row>
    <row r="966" spans="1:22" x14ac:dyDescent="0.25">
      <c r="A966" s="3">
        <f t="shared" si="45"/>
        <v>2</v>
      </c>
      <c r="B966" s="3" t="s">
        <v>3972</v>
      </c>
      <c r="C966" s="12" t="s">
        <v>2849</v>
      </c>
      <c r="D966" s="12">
        <v>1503570</v>
      </c>
      <c r="E966" s="12" t="s">
        <v>1765</v>
      </c>
      <c r="F966" s="12" t="s">
        <v>17</v>
      </c>
      <c r="G966" s="12" t="s">
        <v>18</v>
      </c>
      <c r="H966" s="12" t="s">
        <v>3830</v>
      </c>
      <c r="I966" s="13" t="s">
        <v>1766</v>
      </c>
      <c r="J966" s="4" t="s">
        <v>30</v>
      </c>
      <c r="K966" s="28" t="s">
        <v>59</v>
      </c>
      <c r="L966" s="28">
        <v>13</v>
      </c>
      <c r="M966" s="12">
        <v>2</v>
      </c>
      <c r="N966" s="14">
        <v>45762</v>
      </c>
      <c r="O966" s="10">
        <v>45856</v>
      </c>
      <c r="P966" s="6">
        <f t="shared" ca="1" si="46"/>
        <v>45876</v>
      </c>
      <c r="Q966" s="7" t="str">
        <f t="shared" ca="1" si="47"/>
        <v>Menos de um ano</v>
      </c>
      <c r="R966" s="9">
        <f ca="1">IFERROR(_xlfn.DAYS(Tabela27271516583029313531213[[#This Row],[DIA HOJE]],Tabela27271516583029313531213[[#This Row],[Data Última Compra]]),"0")</f>
        <v>20</v>
      </c>
      <c r="S966" s="8" t="str">
        <f>IF(OR(J966="-",J966=0),"NUNCA COMPROU",
IF(AND(J966&gt;=1,J966&lt;=30),"&lt;=30 DIAS",
IF(AND(J966&gt;=1,J966&lt;=45),"45 DIAS",
IF(AND(J966&gt;=1,J966&lt;=60),"60 DIAS",
IF(AND(J966&gt;=1,J966&lt;=90),"90 DIAS",
"ACIMA DE 90 DIAS")))))</f>
        <v>ACIMA DE 90 DIAS</v>
      </c>
      <c r="T966" s="9" t="str">
        <f>UPPER(TEXT(Tabela27271516583029313531213[[#This Row],[Data de Cadastro]],"MMMM"))</f>
        <v>ABRIL</v>
      </c>
      <c r="U966" s="9" t="str">
        <f>UPPER(TEXT(Tabela27271516583029313531213[[#This Row],[Data de Cadastro]],"AAAA"))</f>
        <v>2025</v>
      </c>
      <c r="V966" s="9" t="str">
        <f>UPPER(TEXT(Tabela27271516583029313531213[[#This Row],[Data Última Compra]],"MMM/AAA"))</f>
        <v>JUL/2025</v>
      </c>
    </row>
    <row r="967" spans="1:22" x14ac:dyDescent="0.25">
      <c r="A967" s="3">
        <f t="shared" si="45"/>
        <v>0</v>
      </c>
      <c r="B967" s="3" t="s">
        <v>3972</v>
      </c>
      <c r="C967" s="12" t="s">
        <v>6416</v>
      </c>
      <c r="D967" s="12">
        <v>1503669</v>
      </c>
      <c r="E967" s="12" t="s">
        <v>1767</v>
      </c>
      <c r="F967" s="12" t="s">
        <v>17</v>
      </c>
      <c r="G967" s="12" t="s">
        <v>18</v>
      </c>
      <c r="H967" s="12" t="s">
        <v>3831</v>
      </c>
      <c r="I967" s="13" t="s">
        <v>1768</v>
      </c>
      <c r="J967" s="12" t="s">
        <v>24</v>
      </c>
      <c r="K967" s="28" t="s">
        <v>25</v>
      </c>
      <c r="L967" s="28">
        <v>0</v>
      </c>
      <c r="M967" s="12">
        <v>0</v>
      </c>
      <c r="N967" s="14">
        <v>45762</v>
      </c>
      <c r="O967" s="11" t="s">
        <v>6415</v>
      </c>
      <c r="P967" s="6">
        <f t="shared" ca="1" si="46"/>
        <v>45876</v>
      </c>
      <c r="Q967" s="7" t="str">
        <f t="shared" ca="1" si="47"/>
        <v>Menos de um ano</v>
      </c>
      <c r="R967" s="9" t="str">
        <f ca="1">IFERROR(_xlfn.DAYS(Tabela27271516583029313531213[[#This Row],[DIA HOJE]],Tabela27271516583029313531213[[#This Row],[Data Última Compra]]),"0")</f>
        <v>0</v>
      </c>
      <c r="S967" s="8" t="str">
        <f>IF(OR(J967="-",J967=0),"NUNCA COMPROU",
IF(AND(J967&gt;=1,J967&lt;=30),"&lt;=30 DIAS",
IF(AND(J967&gt;=1,J967&lt;=45),"45 DIAS",
IF(AND(J967&gt;=1,J967&lt;=60),"60 DIAS",
IF(AND(J967&gt;=1,J967&lt;=90),"90 DIAS",
"ACIMA DE 90 DIAS")))))</f>
        <v>ACIMA DE 90 DIAS</v>
      </c>
      <c r="T967" s="9" t="str">
        <f>UPPER(TEXT(Tabela27271516583029313531213[[#This Row],[Data de Cadastro]],"MMMM"))</f>
        <v>ABRIL</v>
      </c>
      <c r="U967" s="9" t="str">
        <f>UPPER(TEXT(Tabela27271516583029313531213[[#This Row],[Data de Cadastro]],"AAAA"))</f>
        <v>2025</v>
      </c>
      <c r="V967" s="9" t="str">
        <f>UPPER(TEXT(Tabela27271516583029313531213[[#This Row],[Data Última Compra]],"MMM/AAA"))</f>
        <v>-</v>
      </c>
    </row>
    <row r="968" spans="1:22" x14ac:dyDescent="0.25">
      <c r="A968" s="3">
        <f t="shared" si="45"/>
        <v>1</v>
      </c>
      <c r="B968" s="3" t="s">
        <v>3972</v>
      </c>
      <c r="C968" s="12" t="s">
        <v>2857</v>
      </c>
      <c r="D968" s="12">
        <v>1504268</v>
      </c>
      <c r="E968" s="12" t="s">
        <v>1769</v>
      </c>
      <c r="F968" s="12" t="s">
        <v>17</v>
      </c>
      <c r="G968" s="12" t="s">
        <v>18</v>
      </c>
      <c r="H968" s="12" t="s">
        <v>3832</v>
      </c>
      <c r="I968" s="13" t="s">
        <v>1770</v>
      </c>
      <c r="J968" s="4" t="s">
        <v>181</v>
      </c>
      <c r="K968" s="28" t="s">
        <v>73</v>
      </c>
      <c r="L968" s="28">
        <v>40</v>
      </c>
      <c r="M968" s="12">
        <v>1</v>
      </c>
      <c r="N968" s="14">
        <v>45763</v>
      </c>
      <c r="O968" s="10">
        <v>45829</v>
      </c>
      <c r="P968" s="6">
        <f t="shared" ca="1" si="46"/>
        <v>45876</v>
      </c>
      <c r="Q968" s="7" t="str">
        <f t="shared" ca="1" si="47"/>
        <v>Menos de um ano</v>
      </c>
      <c r="R968" s="9">
        <f ca="1">IFERROR(_xlfn.DAYS(Tabela27271516583029313531213[[#This Row],[DIA HOJE]],Tabela27271516583029313531213[[#This Row],[Data Última Compra]]),"0")</f>
        <v>47</v>
      </c>
      <c r="S968" s="8" t="str">
        <f>IF(OR(J968="-",J968=0),"NUNCA COMPROU",
IF(AND(J968&gt;=1,J968&lt;=30),"&lt;=30 DIAS",
IF(AND(J968&gt;=1,J968&lt;=45),"45 DIAS",
IF(AND(J968&gt;=1,J968&lt;=60),"60 DIAS",
IF(AND(J968&gt;=1,J968&lt;=90),"90 DIAS",
"ACIMA DE 90 DIAS")))))</f>
        <v>ACIMA DE 90 DIAS</v>
      </c>
      <c r="T968" s="9" t="str">
        <f>UPPER(TEXT(Tabela27271516583029313531213[[#This Row],[Data de Cadastro]],"MMMM"))</f>
        <v>ABRIL</v>
      </c>
      <c r="U968" s="9" t="str">
        <f>UPPER(TEXT(Tabela27271516583029313531213[[#This Row],[Data de Cadastro]],"AAAA"))</f>
        <v>2025</v>
      </c>
      <c r="V968" s="9" t="str">
        <f>UPPER(TEXT(Tabela27271516583029313531213[[#This Row],[Data Última Compra]],"MMM/AAA"))</f>
        <v>JUN/2025</v>
      </c>
    </row>
    <row r="969" spans="1:22" x14ac:dyDescent="0.25">
      <c r="A969" s="3">
        <f t="shared" si="45"/>
        <v>0</v>
      </c>
      <c r="B969" s="3" t="s">
        <v>3972</v>
      </c>
      <c r="C969" s="12" t="s">
        <v>2847</v>
      </c>
      <c r="D969" s="12">
        <v>1504556</v>
      </c>
      <c r="E969" s="12" t="s">
        <v>1771</v>
      </c>
      <c r="F969" s="12" t="s">
        <v>17</v>
      </c>
      <c r="G969" s="12" t="s">
        <v>18</v>
      </c>
      <c r="H969" s="12" t="s">
        <v>3833</v>
      </c>
      <c r="I969" s="13" t="s">
        <v>1772</v>
      </c>
      <c r="J969" s="12" t="s">
        <v>30</v>
      </c>
      <c r="K969" s="28" t="s">
        <v>59</v>
      </c>
      <c r="L969" s="28">
        <v>99</v>
      </c>
      <c r="M969" s="12">
        <v>0</v>
      </c>
      <c r="N969" s="14">
        <v>45763</v>
      </c>
      <c r="O969" s="11">
        <v>45770</v>
      </c>
      <c r="P969" s="6">
        <f t="shared" ca="1" si="46"/>
        <v>45876</v>
      </c>
      <c r="Q969" s="7" t="str">
        <f t="shared" ca="1" si="47"/>
        <v>Menos de um ano</v>
      </c>
      <c r="R969" s="9">
        <f ca="1">IFERROR(_xlfn.DAYS(Tabela27271516583029313531213[[#This Row],[DIA HOJE]],Tabela27271516583029313531213[[#This Row],[Data Última Compra]]),"0")</f>
        <v>106</v>
      </c>
      <c r="S969" s="8" t="str">
        <f>IF(OR(J969="-",J969=0),"NUNCA COMPROU",
IF(AND(J969&gt;=1,J969&lt;=30),"&lt;=30 DIAS",
IF(AND(J969&gt;=1,J969&lt;=45),"45 DIAS",
IF(AND(J969&gt;=1,J969&lt;=60),"60 DIAS",
IF(AND(J969&gt;=1,J969&lt;=90),"90 DIAS",
"ACIMA DE 90 DIAS")))))</f>
        <v>ACIMA DE 90 DIAS</v>
      </c>
      <c r="T969" s="9" t="str">
        <f>UPPER(TEXT(Tabela27271516583029313531213[[#This Row],[Data de Cadastro]],"MMMM"))</f>
        <v>ABRIL</v>
      </c>
      <c r="U969" s="9" t="str">
        <f>UPPER(TEXT(Tabela27271516583029313531213[[#This Row],[Data de Cadastro]],"AAAA"))</f>
        <v>2025</v>
      </c>
      <c r="V969" s="9" t="str">
        <f>UPPER(TEXT(Tabela27271516583029313531213[[#This Row],[Data Última Compra]],"MMM/AAA"))</f>
        <v>ABR/2025</v>
      </c>
    </row>
    <row r="970" spans="1:22" x14ac:dyDescent="0.25">
      <c r="A970" s="3">
        <f t="shared" si="45"/>
        <v>0</v>
      </c>
      <c r="B970" s="3" t="s">
        <v>3972</v>
      </c>
      <c r="C970" s="12" t="s">
        <v>2847</v>
      </c>
      <c r="D970" s="12">
        <v>1504560</v>
      </c>
      <c r="E970" s="12" t="s">
        <v>1773</v>
      </c>
      <c r="F970" s="12" t="s">
        <v>17</v>
      </c>
      <c r="G970" s="12" t="s">
        <v>18</v>
      </c>
      <c r="H970" s="12" t="s">
        <v>3834</v>
      </c>
      <c r="I970" s="13" t="s">
        <v>1774</v>
      </c>
      <c r="J970" s="12" t="s">
        <v>30</v>
      </c>
      <c r="K970" s="28" t="s">
        <v>21</v>
      </c>
      <c r="L970" s="28">
        <v>98</v>
      </c>
      <c r="M970" s="12">
        <v>0</v>
      </c>
      <c r="N970" s="14">
        <v>45763</v>
      </c>
      <c r="O970" s="10">
        <v>45771</v>
      </c>
      <c r="P970" s="6">
        <f t="shared" ca="1" si="46"/>
        <v>45876</v>
      </c>
      <c r="Q970" s="7" t="str">
        <f t="shared" ca="1" si="47"/>
        <v>Menos de um ano</v>
      </c>
      <c r="R970" s="9">
        <f ca="1">IFERROR(_xlfn.DAYS(Tabela27271516583029313531213[[#This Row],[DIA HOJE]],Tabela27271516583029313531213[[#This Row],[Data Última Compra]]),"0")</f>
        <v>105</v>
      </c>
      <c r="S970" s="8" t="str">
        <f>IF(OR(J970="-",J970=0),"NUNCA COMPROU",
IF(AND(J970&gt;=1,J970&lt;=30),"&lt;=30 DIAS",
IF(AND(J970&gt;=1,J970&lt;=45),"45 DIAS",
IF(AND(J970&gt;=1,J970&lt;=60),"60 DIAS",
IF(AND(J970&gt;=1,J970&lt;=90),"90 DIAS",
"ACIMA DE 90 DIAS")))))</f>
        <v>ACIMA DE 90 DIAS</v>
      </c>
      <c r="T970" s="9" t="str">
        <f>UPPER(TEXT(Tabela27271516583029313531213[[#This Row],[Data de Cadastro]],"MMMM"))</f>
        <v>ABRIL</v>
      </c>
      <c r="U970" s="9" t="str">
        <f>UPPER(TEXT(Tabela27271516583029313531213[[#This Row],[Data de Cadastro]],"AAAA"))</f>
        <v>2025</v>
      </c>
      <c r="V970" s="9" t="str">
        <f>UPPER(TEXT(Tabela27271516583029313531213[[#This Row],[Data Última Compra]],"MMM/AAA"))</f>
        <v>ABR/2025</v>
      </c>
    </row>
    <row r="971" spans="1:22" x14ac:dyDescent="0.25">
      <c r="A971" s="3">
        <f t="shared" si="45"/>
        <v>0</v>
      </c>
      <c r="B971" s="3" t="s">
        <v>3972</v>
      </c>
      <c r="C971" s="12" t="s">
        <v>6416</v>
      </c>
      <c r="D971" s="12">
        <v>1504573</v>
      </c>
      <c r="E971" s="12" t="s">
        <v>1775</v>
      </c>
      <c r="F971" s="12" t="s">
        <v>17</v>
      </c>
      <c r="G971" s="12" t="s">
        <v>18</v>
      </c>
      <c r="H971" s="12" t="s">
        <v>3835</v>
      </c>
      <c r="I971" s="13" t="s">
        <v>1776</v>
      </c>
      <c r="J971" s="12" t="s">
        <v>314</v>
      </c>
      <c r="K971" s="28" t="s">
        <v>25</v>
      </c>
      <c r="L971" s="28">
        <v>0</v>
      </c>
      <c r="M971" s="12">
        <v>0</v>
      </c>
      <c r="N971" s="14">
        <v>45763</v>
      </c>
      <c r="O971" s="11" t="s">
        <v>6415</v>
      </c>
      <c r="P971" s="6">
        <f t="shared" ca="1" si="46"/>
        <v>45876</v>
      </c>
      <c r="Q971" s="7" t="str">
        <f t="shared" ca="1" si="47"/>
        <v>Menos de um ano</v>
      </c>
      <c r="R971" s="9" t="str">
        <f ca="1">IFERROR(_xlfn.DAYS(Tabela27271516583029313531213[[#This Row],[DIA HOJE]],Tabela27271516583029313531213[[#This Row],[Data Última Compra]]),"0")</f>
        <v>0</v>
      </c>
      <c r="S971" s="8" t="str">
        <f>IF(OR(J971="-",J971=0),"NUNCA COMPROU",
IF(AND(J971&gt;=1,J971&lt;=30),"&lt;=30 DIAS",
IF(AND(J971&gt;=1,J971&lt;=45),"45 DIAS",
IF(AND(J971&gt;=1,J971&lt;=60),"60 DIAS",
IF(AND(J971&gt;=1,J971&lt;=90),"90 DIAS",
"ACIMA DE 90 DIAS")))))</f>
        <v>ACIMA DE 90 DIAS</v>
      </c>
      <c r="T971" s="9" t="str">
        <f>UPPER(TEXT(Tabela27271516583029313531213[[#This Row],[Data de Cadastro]],"MMMM"))</f>
        <v>ABRIL</v>
      </c>
      <c r="U971" s="9" t="str">
        <f>UPPER(TEXT(Tabela27271516583029313531213[[#This Row],[Data de Cadastro]],"AAAA"))</f>
        <v>2025</v>
      </c>
      <c r="V971" s="9" t="str">
        <f>UPPER(TEXT(Tabela27271516583029313531213[[#This Row],[Data Última Compra]],"MMM/AAA"))</f>
        <v>-</v>
      </c>
    </row>
    <row r="972" spans="1:22" x14ac:dyDescent="0.25">
      <c r="A972" s="3">
        <f t="shared" si="45"/>
        <v>0</v>
      </c>
      <c r="B972" s="3" t="s">
        <v>3972</v>
      </c>
      <c r="C972" s="12" t="s">
        <v>6416</v>
      </c>
      <c r="D972" s="12">
        <v>1505493</v>
      </c>
      <c r="E972" s="12" t="s">
        <v>1777</v>
      </c>
      <c r="F972" s="12" t="s">
        <v>17</v>
      </c>
      <c r="G972" s="12" t="s">
        <v>18</v>
      </c>
      <c r="H972" s="12" t="s">
        <v>3836</v>
      </c>
      <c r="I972" s="13" t="s">
        <v>1778</v>
      </c>
      <c r="J972" s="4" t="s">
        <v>40</v>
      </c>
      <c r="K972" s="28" t="s">
        <v>31</v>
      </c>
      <c r="L972" s="28">
        <v>0</v>
      </c>
      <c r="M972" s="12">
        <v>0</v>
      </c>
      <c r="N972" s="14">
        <v>45764</v>
      </c>
      <c r="O972" s="10" t="s">
        <v>6415</v>
      </c>
      <c r="P972" s="6">
        <f t="shared" ca="1" si="46"/>
        <v>45876</v>
      </c>
      <c r="Q972" s="7" t="str">
        <f t="shared" ca="1" si="47"/>
        <v>Menos de um ano</v>
      </c>
      <c r="R972" s="9" t="str">
        <f ca="1">IFERROR(_xlfn.DAYS(Tabela27271516583029313531213[[#This Row],[DIA HOJE]],Tabela27271516583029313531213[[#This Row],[Data Última Compra]]),"0")</f>
        <v>0</v>
      </c>
      <c r="S972" s="8" t="str">
        <f>IF(OR(J972="-",J972=0),"NUNCA COMPROU",
IF(AND(J972&gt;=1,J972&lt;=30),"&lt;=30 DIAS",
IF(AND(J972&gt;=1,J972&lt;=45),"45 DIAS",
IF(AND(J972&gt;=1,J972&lt;=60),"60 DIAS",
IF(AND(J972&gt;=1,J972&lt;=90),"90 DIAS",
"ACIMA DE 90 DIAS")))))</f>
        <v>ACIMA DE 90 DIAS</v>
      </c>
      <c r="T972" s="9" t="str">
        <f>UPPER(TEXT(Tabela27271516583029313531213[[#This Row],[Data de Cadastro]],"MMMM"))</f>
        <v>ABRIL</v>
      </c>
      <c r="U972" s="9" t="str">
        <f>UPPER(TEXT(Tabela27271516583029313531213[[#This Row],[Data de Cadastro]],"AAAA"))</f>
        <v>2025</v>
      </c>
      <c r="V972" s="9" t="str">
        <f>UPPER(TEXT(Tabela27271516583029313531213[[#This Row],[Data Última Compra]],"MMM/AAA"))</f>
        <v>-</v>
      </c>
    </row>
    <row r="973" spans="1:22" x14ac:dyDescent="0.25">
      <c r="A973" s="3">
        <f t="shared" si="45"/>
        <v>2</v>
      </c>
      <c r="B973" s="3" t="s">
        <v>3972</v>
      </c>
      <c r="C973" s="12" t="s">
        <v>2849</v>
      </c>
      <c r="D973" s="12">
        <v>1511017</v>
      </c>
      <c r="E973" s="12" t="s">
        <v>1779</v>
      </c>
      <c r="F973" s="12" t="s">
        <v>17</v>
      </c>
      <c r="G973" s="12" t="s">
        <v>18</v>
      </c>
      <c r="H973" s="12" t="s">
        <v>3837</v>
      </c>
      <c r="I973" s="13" t="s">
        <v>328</v>
      </c>
      <c r="J973" s="4" t="s">
        <v>40</v>
      </c>
      <c r="K973" s="28" t="s">
        <v>73</v>
      </c>
      <c r="L973" s="28">
        <v>20</v>
      </c>
      <c r="M973" s="12">
        <v>2</v>
      </c>
      <c r="N973" s="14">
        <v>45769</v>
      </c>
      <c r="O973" s="10">
        <v>45849</v>
      </c>
      <c r="P973" s="6">
        <f t="shared" ca="1" si="46"/>
        <v>45876</v>
      </c>
      <c r="Q973" s="7" t="str">
        <f t="shared" ca="1" si="47"/>
        <v>Menos de um ano</v>
      </c>
      <c r="R973" s="9">
        <f ca="1">IFERROR(_xlfn.DAYS(Tabela27271516583029313531213[[#This Row],[DIA HOJE]],Tabela27271516583029313531213[[#This Row],[Data Última Compra]]),"0")</f>
        <v>27</v>
      </c>
      <c r="S973" s="8" t="str">
        <f>IF(OR(J973="-",J973=0),"NUNCA COMPROU",
IF(AND(J973&gt;=1,J973&lt;=30),"&lt;=30 DIAS",
IF(AND(J973&gt;=1,J973&lt;=45),"45 DIAS",
IF(AND(J973&gt;=1,J973&lt;=60),"60 DIAS",
IF(AND(J973&gt;=1,J973&lt;=90),"90 DIAS",
"ACIMA DE 90 DIAS")))))</f>
        <v>ACIMA DE 90 DIAS</v>
      </c>
      <c r="T973" s="9" t="str">
        <f>UPPER(TEXT(Tabela27271516583029313531213[[#This Row],[Data de Cadastro]],"MMMM"))</f>
        <v>ABRIL</v>
      </c>
      <c r="U973" s="9" t="str">
        <f>UPPER(TEXT(Tabela27271516583029313531213[[#This Row],[Data de Cadastro]],"AAAA"))</f>
        <v>2025</v>
      </c>
      <c r="V973" s="9" t="str">
        <f>UPPER(TEXT(Tabela27271516583029313531213[[#This Row],[Data Última Compra]],"MMM/AAA"))</f>
        <v>JUL/2025</v>
      </c>
    </row>
    <row r="974" spans="1:22" x14ac:dyDescent="0.25">
      <c r="A974" s="3">
        <f t="shared" si="45"/>
        <v>0</v>
      </c>
      <c r="B974" s="3" t="s">
        <v>3972</v>
      </c>
      <c r="C974" s="12" t="s">
        <v>6416</v>
      </c>
      <c r="D974" s="12">
        <v>1512432</v>
      </c>
      <c r="E974" s="12" t="s">
        <v>1780</v>
      </c>
      <c r="F974" s="12" t="s">
        <v>17</v>
      </c>
      <c r="G974" s="12" t="s">
        <v>18</v>
      </c>
      <c r="H974" s="12" t="s">
        <v>3838</v>
      </c>
      <c r="I974" s="13" t="s">
        <v>1781</v>
      </c>
      <c r="J974" s="12" t="s">
        <v>314</v>
      </c>
      <c r="K974" s="28" t="s">
        <v>31</v>
      </c>
      <c r="L974" s="28">
        <v>0</v>
      </c>
      <c r="M974" s="12">
        <v>0</v>
      </c>
      <c r="N974" s="14">
        <v>45771</v>
      </c>
      <c r="O974" s="10" t="s">
        <v>6415</v>
      </c>
      <c r="P974" s="6">
        <f t="shared" ca="1" si="46"/>
        <v>45876</v>
      </c>
      <c r="Q974" s="7" t="str">
        <f t="shared" ca="1" si="47"/>
        <v>Menos de um ano</v>
      </c>
      <c r="R974" s="9" t="str">
        <f ca="1">IFERROR(_xlfn.DAYS(Tabela27271516583029313531213[[#This Row],[DIA HOJE]],Tabela27271516583029313531213[[#This Row],[Data Última Compra]]),"0")</f>
        <v>0</v>
      </c>
      <c r="S974" s="8" t="str">
        <f>IF(OR(J974="-",J974=0),"NUNCA COMPROU",
IF(AND(J974&gt;=1,J974&lt;=30),"&lt;=30 DIAS",
IF(AND(J974&gt;=1,J974&lt;=45),"45 DIAS",
IF(AND(J974&gt;=1,J974&lt;=60),"60 DIAS",
IF(AND(J974&gt;=1,J974&lt;=90),"90 DIAS",
"ACIMA DE 90 DIAS")))))</f>
        <v>ACIMA DE 90 DIAS</v>
      </c>
      <c r="T974" s="9" t="str">
        <f>UPPER(TEXT(Tabela27271516583029313531213[[#This Row],[Data de Cadastro]],"MMMM"))</f>
        <v>ABRIL</v>
      </c>
      <c r="U974" s="9" t="str">
        <f>UPPER(TEXT(Tabela27271516583029313531213[[#This Row],[Data de Cadastro]],"AAAA"))</f>
        <v>2025</v>
      </c>
      <c r="V974" s="9" t="str">
        <f>UPPER(TEXT(Tabela27271516583029313531213[[#This Row],[Data Última Compra]],"MMM/AAA"))</f>
        <v>-</v>
      </c>
    </row>
    <row r="975" spans="1:22" x14ac:dyDescent="0.25">
      <c r="A975" s="3">
        <f t="shared" si="45"/>
        <v>1</v>
      </c>
      <c r="B975" s="3" t="s">
        <v>3972</v>
      </c>
      <c r="C975" s="12" t="s">
        <v>2857</v>
      </c>
      <c r="D975" s="12">
        <v>1512644</v>
      </c>
      <c r="E975" s="12" t="s">
        <v>1782</v>
      </c>
      <c r="F975" s="12" t="s">
        <v>17</v>
      </c>
      <c r="G975" s="12" t="s">
        <v>18</v>
      </c>
      <c r="H975" s="12" t="s">
        <v>3839</v>
      </c>
      <c r="I975" s="13" t="s">
        <v>1783</v>
      </c>
      <c r="J975" s="4" t="s">
        <v>30</v>
      </c>
      <c r="K975" s="28" t="s">
        <v>59</v>
      </c>
      <c r="L975" s="28">
        <v>56</v>
      </c>
      <c r="M975" s="12">
        <v>1</v>
      </c>
      <c r="N975" s="14">
        <v>45771</v>
      </c>
      <c r="O975" s="10">
        <v>45813</v>
      </c>
      <c r="P975" s="6">
        <f t="shared" ca="1" si="46"/>
        <v>45876</v>
      </c>
      <c r="Q975" s="7" t="str">
        <f t="shared" ca="1" si="47"/>
        <v>Menos de um ano</v>
      </c>
      <c r="R975" s="9">
        <f ca="1">IFERROR(_xlfn.DAYS(Tabela27271516583029313531213[[#This Row],[DIA HOJE]],Tabela27271516583029313531213[[#This Row],[Data Última Compra]]),"0")</f>
        <v>63</v>
      </c>
      <c r="S975" s="8" t="str">
        <f>IF(OR(J975="-",J975=0),"NUNCA COMPROU",
IF(AND(J975&gt;=1,J975&lt;=30),"&lt;=30 DIAS",
IF(AND(J975&gt;=1,J975&lt;=45),"45 DIAS",
IF(AND(J975&gt;=1,J975&lt;=60),"60 DIAS",
IF(AND(J975&gt;=1,J975&lt;=90),"90 DIAS",
"ACIMA DE 90 DIAS")))))</f>
        <v>ACIMA DE 90 DIAS</v>
      </c>
      <c r="T975" s="9" t="str">
        <f>UPPER(TEXT(Tabela27271516583029313531213[[#This Row],[Data de Cadastro]],"MMMM"))</f>
        <v>ABRIL</v>
      </c>
      <c r="U975" s="9" t="str">
        <f>UPPER(TEXT(Tabela27271516583029313531213[[#This Row],[Data de Cadastro]],"AAAA"))</f>
        <v>2025</v>
      </c>
      <c r="V975" s="9" t="str">
        <f>UPPER(TEXT(Tabela27271516583029313531213[[#This Row],[Data Última Compra]],"MMM/AAA"))</f>
        <v>JUN/2025</v>
      </c>
    </row>
    <row r="976" spans="1:22" x14ac:dyDescent="0.25">
      <c r="A976" s="3">
        <f t="shared" si="45"/>
        <v>2</v>
      </c>
      <c r="B976" s="3" t="s">
        <v>3972</v>
      </c>
      <c r="C976" s="12" t="s">
        <v>2849</v>
      </c>
      <c r="D976" s="12">
        <v>1513315</v>
      </c>
      <c r="E976" s="12" t="s">
        <v>1784</v>
      </c>
      <c r="F976" s="12" t="s">
        <v>17</v>
      </c>
      <c r="G976" s="12" t="s">
        <v>18</v>
      </c>
      <c r="H976" s="12" t="s">
        <v>3840</v>
      </c>
      <c r="I976" s="13" t="s">
        <v>763</v>
      </c>
      <c r="J976" s="12" t="s">
        <v>72</v>
      </c>
      <c r="K976" s="28" t="s">
        <v>73</v>
      </c>
      <c r="L976" s="28">
        <v>22</v>
      </c>
      <c r="M976" s="12">
        <v>2</v>
      </c>
      <c r="N976" s="14">
        <v>45772</v>
      </c>
      <c r="O976" s="10">
        <v>45847</v>
      </c>
      <c r="P976" s="6">
        <f t="shared" ca="1" si="46"/>
        <v>45876</v>
      </c>
      <c r="Q976" s="7" t="str">
        <f t="shared" ca="1" si="47"/>
        <v>Menos de um ano</v>
      </c>
      <c r="R976" s="9">
        <f ca="1">IFERROR(_xlfn.DAYS(Tabela27271516583029313531213[[#This Row],[DIA HOJE]],Tabela27271516583029313531213[[#This Row],[Data Última Compra]]),"0")</f>
        <v>29</v>
      </c>
      <c r="S976" s="8" t="str">
        <f>IF(OR(J976="-",J976=0),"NUNCA COMPROU",
IF(AND(J976&gt;=1,J976&lt;=30),"&lt;=30 DIAS",
IF(AND(J976&gt;=1,J976&lt;=45),"45 DIAS",
IF(AND(J976&gt;=1,J976&lt;=60),"60 DIAS",
IF(AND(J976&gt;=1,J976&lt;=90),"90 DIAS",
"ACIMA DE 90 DIAS")))))</f>
        <v>ACIMA DE 90 DIAS</v>
      </c>
      <c r="T976" s="9" t="str">
        <f>UPPER(TEXT(Tabela27271516583029313531213[[#This Row],[Data de Cadastro]],"MMMM"))</f>
        <v>ABRIL</v>
      </c>
      <c r="U976" s="9" t="str">
        <f>UPPER(TEXT(Tabela27271516583029313531213[[#This Row],[Data de Cadastro]],"AAAA"))</f>
        <v>2025</v>
      </c>
      <c r="V976" s="9" t="str">
        <f>UPPER(TEXT(Tabela27271516583029313531213[[#This Row],[Data Última Compra]],"MMM/AAA"))</f>
        <v>JUL/2025</v>
      </c>
    </row>
    <row r="977" spans="1:22" x14ac:dyDescent="0.25">
      <c r="A977" s="3">
        <f t="shared" si="45"/>
        <v>1</v>
      </c>
      <c r="B977" s="3" t="s">
        <v>3972</v>
      </c>
      <c r="C977" s="12" t="s">
        <v>2857</v>
      </c>
      <c r="D977" s="12">
        <v>1513542</v>
      </c>
      <c r="E977" s="12" t="s">
        <v>6418</v>
      </c>
      <c r="F977" s="12" t="s">
        <v>17</v>
      </c>
      <c r="G977" s="12" t="s">
        <v>18</v>
      </c>
      <c r="H977" s="12" t="s">
        <v>3841</v>
      </c>
      <c r="I977" s="13" t="e">
        <v>#N/A</v>
      </c>
      <c r="J977" s="4" t="e">
        <v>#N/A</v>
      </c>
      <c r="K977" s="28" t="s">
        <v>77</v>
      </c>
      <c r="L977" s="28">
        <v>37</v>
      </c>
      <c r="M977" s="12">
        <v>1</v>
      </c>
      <c r="N977" s="14">
        <v>45772</v>
      </c>
      <c r="O977" s="10">
        <v>45832</v>
      </c>
      <c r="P977" s="6">
        <f t="shared" ca="1" si="46"/>
        <v>45876</v>
      </c>
      <c r="Q977" s="7" t="str">
        <f t="shared" ca="1" si="47"/>
        <v>Menos de um ano</v>
      </c>
      <c r="R977" s="9">
        <f ca="1">IFERROR(_xlfn.DAYS(Tabela27271516583029313531213[[#This Row],[DIA HOJE]],Tabela27271516583029313531213[[#This Row],[Data Última Compra]]),"0")</f>
        <v>44</v>
      </c>
      <c r="S977" s="8" t="e">
        <f>IF(OR(J977="-",J977=0),"NUNCA COMPROU",
IF(AND(J977&gt;=1,J977&lt;=30),"&lt;=30 DIAS",
IF(AND(J977&gt;=1,J977&lt;=45),"45 DIAS",
IF(AND(J977&gt;=1,J977&lt;=60),"60 DIAS",
IF(AND(J977&gt;=1,J977&lt;=90),"90 DIAS",
"ACIMA DE 90 DIAS")))))</f>
        <v>#N/A</v>
      </c>
      <c r="T977" s="9" t="str">
        <f>UPPER(TEXT(Tabela27271516583029313531213[[#This Row],[Data de Cadastro]],"MMMM"))</f>
        <v>ABRIL</v>
      </c>
      <c r="U977" s="9" t="str">
        <f>UPPER(TEXT(Tabela27271516583029313531213[[#This Row],[Data de Cadastro]],"AAAA"))</f>
        <v>2025</v>
      </c>
      <c r="V977" s="9" t="str">
        <f>UPPER(TEXT(Tabela27271516583029313531213[[#This Row],[Data Última Compra]],"MMM/AAA"))</f>
        <v>JUN/2025</v>
      </c>
    </row>
    <row r="978" spans="1:22" x14ac:dyDescent="0.25">
      <c r="A978" s="3">
        <f t="shared" si="45"/>
        <v>2</v>
      </c>
      <c r="B978" s="3" t="s">
        <v>3972</v>
      </c>
      <c r="C978" s="12" t="s">
        <v>2853</v>
      </c>
      <c r="D978" s="12">
        <v>1513610</v>
      </c>
      <c r="E978" s="12" t="s">
        <v>1786</v>
      </c>
      <c r="F978" s="12" t="s">
        <v>17</v>
      </c>
      <c r="G978" s="12" t="s">
        <v>18</v>
      </c>
      <c r="H978" s="12" t="s">
        <v>3842</v>
      </c>
      <c r="I978" s="13" t="s">
        <v>156</v>
      </c>
      <c r="J978" s="12" t="s">
        <v>58</v>
      </c>
      <c r="K978" s="28" t="s">
        <v>59</v>
      </c>
      <c r="L978" s="28">
        <v>77</v>
      </c>
      <c r="M978" s="12">
        <v>2</v>
      </c>
      <c r="N978" s="14">
        <v>45772</v>
      </c>
      <c r="O978" s="10">
        <v>45792</v>
      </c>
      <c r="P978" s="6">
        <f t="shared" ca="1" si="46"/>
        <v>45876</v>
      </c>
      <c r="Q978" s="7" t="str">
        <f t="shared" ca="1" si="47"/>
        <v>Menos de um ano</v>
      </c>
      <c r="R978" s="9">
        <f ca="1">IFERROR(_xlfn.DAYS(Tabela27271516583029313531213[[#This Row],[DIA HOJE]],Tabela27271516583029313531213[[#This Row],[Data Última Compra]]),"0")</f>
        <v>84</v>
      </c>
      <c r="S978" s="8" t="str">
        <f>IF(OR(J978="-",J978=0),"NUNCA COMPROU",
IF(AND(J978&gt;=1,J978&lt;=30),"&lt;=30 DIAS",
IF(AND(J978&gt;=1,J978&lt;=45),"45 DIAS",
IF(AND(J978&gt;=1,J978&lt;=60),"60 DIAS",
IF(AND(J978&gt;=1,J978&lt;=90),"90 DIAS",
"ACIMA DE 90 DIAS")))))</f>
        <v>ACIMA DE 90 DIAS</v>
      </c>
      <c r="T978" s="9" t="str">
        <f>UPPER(TEXT(Tabela27271516583029313531213[[#This Row],[Data de Cadastro]],"MMMM"))</f>
        <v>ABRIL</v>
      </c>
      <c r="U978" s="9" t="str">
        <f>UPPER(TEXT(Tabela27271516583029313531213[[#This Row],[Data de Cadastro]],"AAAA"))</f>
        <v>2025</v>
      </c>
      <c r="V978" s="9" t="str">
        <f>UPPER(TEXT(Tabela27271516583029313531213[[#This Row],[Data Última Compra]],"MMM/AAA"))</f>
        <v>MAI/2025</v>
      </c>
    </row>
    <row r="979" spans="1:22" x14ac:dyDescent="0.25">
      <c r="A979" s="3">
        <f t="shared" si="45"/>
        <v>2</v>
      </c>
      <c r="B979" s="3" t="s">
        <v>3972</v>
      </c>
      <c r="C979" s="12" t="s">
        <v>2849</v>
      </c>
      <c r="D979" s="12">
        <v>1520551</v>
      </c>
      <c r="E979" s="12" t="s">
        <v>1787</v>
      </c>
      <c r="F979" s="12" t="s">
        <v>17</v>
      </c>
      <c r="G979" s="12" t="s">
        <v>18</v>
      </c>
      <c r="H979" s="12" t="s">
        <v>3843</v>
      </c>
      <c r="I979" s="13" t="s">
        <v>1788</v>
      </c>
      <c r="J979" s="12" t="s">
        <v>540</v>
      </c>
      <c r="K979" s="28" t="s">
        <v>46</v>
      </c>
      <c r="L979" s="28">
        <v>8</v>
      </c>
      <c r="M979" s="12">
        <v>2</v>
      </c>
      <c r="N979" s="14">
        <v>45779</v>
      </c>
      <c r="O979" s="10">
        <v>45861</v>
      </c>
      <c r="P979" s="6">
        <f t="shared" ca="1" si="46"/>
        <v>45876</v>
      </c>
      <c r="Q979" s="7" t="str">
        <f t="shared" ca="1" si="47"/>
        <v>Menos de um ano</v>
      </c>
      <c r="R979" s="9">
        <f ca="1">IFERROR(_xlfn.DAYS(Tabela27271516583029313531213[[#This Row],[DIA HOJE]],Tabela27271516583029313531213[[#This Row],[Data Última Compra]]),"0")</f>
        <v>15</v>
      </c>
      <c r="S979" s="8" t="str">
        <f>IF(OR(J979="-",J979=0),"NUNCA COMPROU",
IF(AND(J979&gt;=1,J979&lt;=30),"&lt;=30 DIAS",
IF(AND(J979&gt;=1,J979&lt;=45),"45 DIAS",
IF(AND(J979&gt;=1,J979&lt;=60),"60 DIAS",
IF(AND(J979&gt;=1,J979&lt;=90),"90 DIAS",
"ACIMA DE 90 DIAS")))))</f>
        <v>ACIMA DE 90 DIAS</v>
      </c>
      <c r="T979" s="9" t="str">
        <f>UPPER(TEXT(Tabela27271516583029313531213[[#This Row],[Data de Cadastro]],"MMMM"))</f>
        <v>MAIO</v>
      </c>
      <c r="U979" s="9" t="str">
        <f>UPPER(TEXT(Tabela27271516583029313531213[[#This Row],[Data de Cadastro]],"AAAA"))</f>
        <v>2025</v>
      </c>
      <c r="V979" s="9" t="str">
        <f>UPPER(TEXT(Tabela27271516583029313531213[[#This Row],[Data Última Compra]],"MMM/AAA"))</f>
        <v>JUL/2025</v>
      </c>
    </row>
    <row r="980" spans="1:22" x14ac:dyDescent="0.25">
      <c r="A980" s="3">
        <f t="shared" si="45"/>
        <v>2</v>
      </c>
      <c r="B980" s="3" t="s">
        <v>3972</v>
      </c>
      <c r="C980" s="12" t="s">
        <v>2849</v>
      </c>
      <c r="D980" s="12">
        <v>1521133</v>
      </c>
      <c r="E980" s="12" t="s">
        <v>1789</v>
      </c>
      <c r="F980" s="12" t="s">
        <v>17</v>
      </c>
      <c r="G980" s="12" t="s">
        <v>18</v>
      </c>
      <c r="H980" s="12" t="s">
        <v>3844</v>
      </c>
      <c r="I980" s="13" t="s">
        <v>1094</v>
      </c>
      <c r="J980" s="12" t="s">
        <v>45</v>
      </c>
      <c r="K980" s="28" t="s">
        <v>46</v>
      </c>
      <c r="L980" s="28">
        <v>10</v>
      </c>
      <c r="M980" s="12">
        <v>2</v>
      </c>
      <c r="N980" s="14">
        <v>45779</v>
      </c>
      <c r="O980" s="10">
        <v>45859</v>
      </c>
      <c r="P980" s="6">
        <f t="shared" ca="1" si="46"/>
        <v>45876</v>
      </c>
      <c r="Q980" s="7" t="str">
        <f t="shared" ca="1" si="47"/>
        <v>Menos de um ano</v>
      </c>
      <c r="R980" s="9">
        <f ca="1">IFERROR(_xlfn.DAYS(Tabela27271516583029313531213[[#This Row],[DIA HOJE]],Tabela27271516583029313531213[[#This Row],[Data Última Compra]]),"0")</f>
        <v>17</v>
      </c>
      <c r="S980" s="8" t="str">
        <f>IF(OR(J980="-",J980=0),"NUNCA COMPROU",
IF(AND(J980&gt;=1,J980&lt;=30),"&lt;=30 DIAS",
IF(AND(J980&gt;=1,J980&lt;=45),"45 DIAS",
IF(AND(J980&gt;=1,J980&lt;=60),"60 DIAS",
IF(AND(J980&gt;=1,J980&lt;=90),"90 DIAS",
"ACIMA DE 90 DIAS")))))</f>
        <v>ACIMA DE 90 DIAS</v>
      </c>
      <c r="T980" s="9" t="str">
        <f>UPPER(TEXT(Tabela27271516583029313531213[[#This Row],[Data de Cadastro]],"MMMM"))</f>
        <v>MAIO</v>
      </c>
      <c r="U980" s="9" t="str">
        <f>UPPER(TEXT(Tabela27271516583029313531213[[#This Row],[Data de Cadastro]],"AAAA"))</f>
        <v>2025</v>
      </c>
      <c r="V980" s="9" t="str">
        <f>UPPER(TEXT(Tabela27271516583029313531213[[#This Row],[Data Última Compra]],"MMM/AAA"))</f>
        <v>JUL/2025</v>
      </c>
    </row>
    <row r="981" spans="1:22" x14ac:dyDescent="0.25">
      <c r="A981" s="3" t="str">
        <f t="shared" si="45"/>
        <v>&gt;=3</v>
      </c>
      <c r="B981" s="3" t="s">
        <v>3972</v>
      </c>
      <c r="C981" s="12" t="s">
        <v>2849</v>
      </c>
      <c r="D981" s="12">
        <v>1521189</v>
      </c>
      <c r="E981" s="12" t="s">
        <v>1790</v>
      </c>
      <c r="F981" s="12" t="s">
        <v>17</v>
      </c>
      <c r="G981" s="12" t="s">
        <v>18</v>
      </c>
      <c r="H981" s="12" t="s">
        <v>3845</v>
      </c>
      <c r="I981" s="13" t="s">
        <v>1791</v>
      </c>
      <c r="J981" s="12" t="s">
        <v>36</v>
      </c>
      <c r="K981" s="28" t="s">
        <v>73</v>
      </c>
      <c r="L981" s="28">
        <v>6</v>
      </c>
      <c r="M981" s="12">
        <v>4</v>
      </c>
      <c r="N981" s="14">
        <v>45779</v>
      </c>
      <c r="O981" s="10">
        <v>45863</v>
      </c>
      <c r="P981" s="6">
        <f t="shared" ca="1" si="46"/>
        <v>45876</v>
      </c>
      <c r="Q981" s="7" t="str">
        <f t="shared" ca="1" si="47"/>
        <v>Menos de um ano</v>
      </c>
      <c r="R981" s="9">
        <f ca="1">IFERROR(_xlfn.DAYS(Tabela27271516583029313531213[[#This Row],[DIA HOJE]],Tabela27271516583029313531213[[#This Row],[Data Última Compra]]),"0")</f>
        <v>13</v>
      </c>
      <c r="S981" s="8" t="str">
        <f>IF(OR(J981="-",J981=0),"NUNCA COMPROU",
IF(AND(J981&gt;=1,J981&lt;=30),"&lt;=30 DIAS",
IF(AND(J981&gt;=1,J981&lt;=45),"45 DIAS",
IF(AND(J981&gt;=1,J981&lt;=60),"60 DIAS",
IF(AND(J981&gt;=1,J981&lt;=90),"90 DIAS",
"ACIMA DE 90 DIAS")))))</f>
        <v>ACIMA DE 90 DIAS</v>
      </c>
      <c r="T981" s="9" t="str">
        <f>UPPER(TEXT(Tabela27271516583029313531213[[#This Row],[Data de Cadastro]],"MMMM"))</f>
        <v>MAIO</v>
      </c>
      <c r="U981" s="9" t="str">
        <f>UPPER(TEXT(Tabela27271516583029313531213[[#This Row],[Data de Cadastro]],"AAAA"))</f>
        <v>2025</v>
      </c>
      <c r="V981" s="9" t="str">
        <f>UPPER(TEXT(Tabela27271516583029313531213[[#This Row],[Data Última Compra]],"MMM/AAA"))</f>
        <v>JUL/2025</v>
      </c>
    </row>
    <row r="982" spans="1:22" x14ac:dyDescent="0.25">
      <c r="A982" s="3">
        <f t="shared" si="45"/>
        <v>0</v>
      </c>
      <c r="B982" s="3" t="s">
        <v>3972</v>
      </c>
      <c r="C982" s="12" t="s">
        <v>6416</v>
      </c>
      <c r="D982" s="12">
        <v>1521192</v>
      </c>
      <c r="E982" s="12" t="s">
        <v>1792</v>
      </c>
      <c r="F982" s="12" t="s">
        <v>17</v>
      </c>
      <c r="G982" s="12" t="s">
        <v>18</v>
      </c>
      <c r="H982" s="12" t="s">
        <v>3846</v>
      </c>
      <c r="I982" s="13" t="s">
        <v>650</v>
      </c>
      <c r="J982" s="12" t="s">
        <v>40</v>
      </c>
      <c r="K982" s="28" t="s">
        <v>59</v>
      </c>
      <c r="L982" s="28">
        <v>0</v>
      </c>
      <c r="M982" s="12">
        <v>0</v>
      </c>
      <c r="N982" s="14">
        <v>45779</v>
      </c>
      <c r="O982" s="11" t="s">
        <v>6415</v>
      </c>
      <c r="P982" s="6">
        <f t="shared" ca="1" si="46"/>
        <v>45876</v>
      </c>
      <c r="Q982" s="7" t="str">
        <f t="shared" ca="1" si="47"/>
        <v>Menos de um ano</v>
      </c>
      <c r="R982" s="9" t="str">
        <f ca="1">IFERROR(_xlfn.DAYS(Tabela27271516583029313531213[[#This Row],[DIA HOJE]],Tabela27271516583029313531213[[#This Row],[Data Última Compra]]),"0")</f>
        <v>0</v>
      </c>
      <c r="S982" s="8" t="str">
        <f>IF(OR(J982="-",J982=0),"NUNCA COMPROU",
IF(AND(J982&gt;=1,J982&lt;=30),"&lt;=30 DIAS",
IF(AND(J982&gt;=1,J982&lt;=45),"45 DIAS",
IF(AND(J982&gt;=1,J982&lt;=60),"60 DIAS",
IF(AND(J982&gt;=1,J982&lt;=90),"90 DIAS",
"ACIMA DE 90 DIAS")))))</f>
        <v>ACIMA DE 90 DIAS</v>
      </c>
      <c r="T982" s="9" t="str">
        <f>UPPER(TEXT(Tabela27271516583029313531213[[#This Row],[Data de Cadastro]],"MMMM"))</f>
        <v>MAIO</v>
      </c>
      <c r="U982" s="9" t="str">
        <f>UPPER(TEXT(Tabela27271516583029313531213[[#This Row],[Data de Cadastro]],"AAAA"))</f>
        <v>2025</v>
      </c>
      <c r="V982" s="9" t="str">
        <f>UPPER(TEXT(Tabela27271516583029313531213[[#This Row],[Data Última Compra]],"MMM/AAA"))</f>
        <v>-</v>
      </c>
    </row>
    <row r="983" spans="1:22" x14ac:dyDescent="0.25">
      <c r="A983" s="3">
        <f t="shared" si="45"/>
        <v>1</v>
      </c>
      <c r="B983" s="3" t="s">
        <v>3972</v>
      </c>
      <c r="C983" s="12" t="s">
        <v>2857</v>
      </c>
      <c r="D983" s="12">
        <v>1526112</v>
      </c>
      <c r="E983" s="12" t="s">
        <v>1793</v>
      </c>
      <c r="F983" s="12" t="s">
        <v>17</v>
      </c>
      <c r="G983" s="12" t="s">
        <v>18</v>
      </c>
      <c r="H983" s="12" t="s">
        <v>3847</v>
      </c>
      <c r="I983" s="13" t="s">
        <v>1794</v>
      </c>
      <c r="J983" s="4" t="s">
        <v>314</v>
      </c>
      <c r="K983" s="28" t="s">
        <v>31</v>
      </c>
      <c r="L983" s="28">
        <v>55</v>
      </c>
      <c r="M983" s="12">
        <v>1</v>
      </c>
      <c r="N983" s="14">
        <v>45782</v>
      </c>
      <c r="O983" s="10">
        <v>45814</v>
      </c>
      <c r="P983" s="6">
        <f t="shared" ca="1" si="46"/>
        <v>45876</v>
      </c>
      <c r="Q983" s="7" t="str">
        <f t="shared" ca="1" si="47"/>
        <v>Menos de um ano</v>
      </c>
      <c r="R983" s="9">
        <f ca="1">IFERROR(_xlfn.DAYS(Tabela27271516583029313531213[[#This Row],[DIA HOJE]],Tabela27271516583029313531213[[#This Row],[Data Última Compra]]),"0")</f>
        <v>62</v>
      </c>
      <c r="S983" s="8" t="str">
        <f>IF(OR(J983="-",J983=0),"NUNCA COMPROU",
IF(AND(J983&gt;=1,J983&lt;=30),"&lt;=30 DIAS",
IF(AND(J983&gt;=1,J983&lt;=45),"45 DIAS",
IF(AND(J983&gt;=1,J983&lt;=60),"60 DIAS",
IF(AND(J983&gt;=1,J983&lt;=90),"90 DIAS",
"ACIMA DE 90 DIAS")))))</f>
        <v>ACIMA DE 90 DIAS</v>
      </c>
      <c r="T983" s="9" t="str">
        <f>UPPER(TEXT(Tabela27271516583029313531213[[#This Row],[Data de Cadastro]],"MMMM"))</f>
        <v>MAIO</v>
      </c>
      <c r="U983" s="9" t="str">
        <f>UPPER(TEXT(Tabela27271516583029313531213[[#This Row],[Data de Cadastro]],"AAAA"))</f>
        <v>2025</v>
      </c>
      <c r="V983" s="9" t="str">
        <f>UPPER(TEXT(Tabela27271516583029313531213[[#This Row],[Data Última Compra]],"MMM/AAA"))</f>
        <v>JUN/2025</v>
      </c>
    </row>
    <row r="984" spans="1:22" x14ac:dyDescent="0.25">
      <c r="A984" s="3" t="str">
        <f t="shared" si="45"/>
        <v>&gt;=3</v>
      </c>
      <c r="B984" s="3" t="s">
        <v>3972</v>
      </c>
      <c r="C984" s="12" t="s">
        <v>2849</v>
      </c>
      <c r="D984" s="12">
        <v>1526126</v>
      </c>
      <c r="E984" s="12" t="s">
        <v>1795</v>
      </c>
      <c r="F984" s="12" t="s">
        <v>17</v>
      </c>
      <c r="G984" s="12" t="s">
        <v>18</v>
      </c>
      <c r="H984" s="12" t="s">
        <v>3848</v>
      </c>
      <c r="I984" s="13" t="s">
        <v>1796</v>
      </c>
      <c r="J984" s="12" t="s">
        <v>76</v>
      </c>
      <c r="K984" s="28" t="s">
        <v>77</v>
      </c>
      <c r="L984" s="28">
        <v>10</v>
      </c>
      <c r="M984" s="12">
        <v>3</v>
      </c>
      <c r="N984" s="14">
        <v>45782</v>
      </c>
      <c r="O984" s="11">
        <v>45859</v>
      </c>
      <c r="P984" s="6">
        <f t="shared" ca="1" si="46"/>
        <v>45876</v>
      </c>
      <c r="Q984" s="7" t="str">
        <f t="shared" ca="1" si="47"/>
        <v>Menos de um ano</v>
      </c>
      <c r="R984" s="9">
        <f ca="1">IFERROR(_xlfn.DAYS(Tabela27271516583029313531213[[#This Row],[DIA HOJE]],Tabela27271516583029313531213[[#This Row],[Data Última Compra]]),"0")</f>
        <v>17</v>
      </c>
      <c r="S984" s="8" t="str">
        <f>IF(OR(J984="-",J984=0),"NUNCA COMPROU",
IF(AND(J984&gt;=1,J984&lt;=30),"&lt;=30 DIAS",
IF(AND(J984&gt;=1,J984&lt;=45),"45 DIAS",
IF(AND(J984&gt;=1,J984&lt;=60),"60 DIAS",
IF(AND(J984&gt;=1,J984&lt;=90),"90 DIAS",
"ACIMA DE 90 DIAS")))))</f>
        <v>ACIMA DE 90 DIAS</v>
      </c>
      <c r="T984" s="9" t="str">
        <f>UPPER(TEXT(Tabela27271516583029313531213[[#This Row],[Data de Cadastro]],"MMMM"))</f>
        <v>MAIO</v>
      </c>
      <c r="U984" s="9" t="str">
        <f>UPPER(TEXT(Tabela27271516583029313531213[[#This Row],[Data de Cadastro]],"AAAA"))</f>
        <v>2025</v>
      </c>
      <c r="V984" s="9" t="str">
        <f>UPPER(TEXT(Tabela27271516583029313531213[[#This Row],[Data Última Compra]],"MMM/AAA"))</f>
        <v>JUL/2025</v>
      </c>
    </row>
    <row r="985" spans="1:22" x14ac:dyDescent="0.25">
      <c r="A985" s="3">
        <f t="shared" si="45"/>
        <v>2</v>
      </c>
      <c r="B985" s="3" t="s">
        <v>3972</v>
      </c>
      <c r="C985" s="12" t="s">
        <v>2849</v>
      </c>
      <c r="D985" s="12">
        <v>1527135</v>
      </c>
      <c r="E985" s="12" t="s">
        <v>1797</v>
      </c>
      <c r="F985" s="12" t="s">
        <v>17</v>
      </c>
      <c r="G985" s="12" t="s">
        <v>18</v>
      </c>
      <c r="H985" s="12" t="s">
        <v>3849</v>
      </c>
      <c r="I985" s="13" t="s">
        <v>1798</v>
      </c>
      <c r="J985" s="12" t="s">
        <v>40</v>
      </c>
      <c r="K985" s="28" t="s">
        <v>77</v>
      </c>
      <c r="L985" s="28">
        <v>9</v>
      </c>
      <c r="M985" s="12">
        <v>2</v>
      </c>
      <c r="N985" s="14">
        <v>45783</v>
      </c>
      <c r="O985" s="10">
        <v>45860</v>
      </c>
      <c r="P985" s="6">
        <f t="shared" ca="1" si="46"/>
        <v>45876</v>
      </c>
      <c r="Q985" s="7" t="str">
        <f t="shared" ca="1" si="47"/>
        <v>Menos de um ano</v>
      </c>
      <c r="R985" s="9">
        <f ca="1">IFERROR(_xlfn.DAYS(Tabela27271516583029313531213[[#This Row],[DIA HOJE]],Tabela27271516583029313531213[[#This Row],[Data Última Compra]]),"0")</f>
        <v>16</v>
      </c>
      <c r="S985" s="8" t="str">
        <f>IF(OR(J985="-",J985=0),"NUNCA COMPROU",
IF(AND(J985&gt;=1,J985&lt;=30),"&lt;=30 DIAS",
IF(AND(J985&gt;=1,J985&lt;=45),"45 DIAS",
IF(AND(J985&gt;=1,J985&lt;=60),"60 DIAS",
IF(AND(J985&gt;=1,J985&lt;=90),"90 DIAS",
"ACIMA DE 90 DIAS")))))</f>
        <v>ACIMA DE 90 DIAS</v>
      </c>
      <c r="T985" s="9" t="str">
        <f>UPPER(TEXT(Tabela27271516583029313531213[[#This Row],[Data de Cadastro]],"MMMM"))</f>
        <v>MAIO</v>
      </c>
      <c r="U985" s="9" t="str">
        <f>UPPER(TEXT(Tabela27271516583029313531213[[#This Row],[Data de Cadastro]],"AAAA"))</f>
        <v>2025</v>
      </c>
      <c r="V985" s="9" t="str">
        <f>UPPER(TEXT(Tabela27271516583029313531213[[#This Row],[Data Última Compra]],"MMM/AAA"))</f>
        <v>JUL/2025</v>
      </c>
    </row>
    <row r="986" spans="1:22" x14ac:dyDescent="0.25">
      <c r="A986" s="3" t="str">
        <f t="shared" si="45"/>
        <v>&gt;=3</v>
      </c>
      <c r="B986" s="3" t="s">
        <v>3972</v>
      </c>
      <c r="C986" s="12" t="s">
        <v>2849</v>
      </c>
      <c r="D986" s="12">
        <v>1528575</v>
      </c>
      <c r="E986" s="12" t="s">
        <v>1799</v>
      </c>
      <c r="F986" s="12" t="s">
        <v>17</v>
      </c>
      <c r="G986" s="12" t="s">
        <v>18</v>
      </c>
      <c r="H986" s="12" t="s">
        <v>3850</v>
      </c>
      <c r="I986" s="13" t="s">
        <v>1800</v>
      </c>
      <c r="J986" s="12" t="s">
        <v>36</v>
      </c>
      <c r="K986" s="28" t="s">
        <v>31</v>
      </c>
      <c r="L986" s="28">
        <v>16</v>
      </c>
      <c r="M986" s="12">
        <v>4</v>
      </c>
      <c r="N986" s="14">
        <v>45784</v>
      </c>
      <c r="O986" s="10">
        <v>45853</v>
      </c>
      <c r="P986" s="6">
        <f t="shared" ca="1" si="46"/>
        <v>45876</v>
      </c>
      <c r="Q986" s="7" t="str">
        <f t="shared" ca="1" si="47"/>
        <v>Menos de um ano</v>
      </c>
      <c r="R986" s="9">
        <f ca="1">IFERROR(_xlfn.DAYS(Tabela27271516583029313531213[[#This Row],[DIA HOJE]],Tabela27271516583029313531213[[#This Row],[Data Última Compra]]),"0")</f>
        <v>23</v>
      </c>
      <c r="S986" s="8" t="str">
        <f>IF(OR(J986="-",J986=0),"NUNCA COMPROU",
IF(AND(J986&gt;=1,J986&lt;=30),"&lt;=30 DIAS",
IF(AND(J986&gt;=1,J986&lt;=45),"45 DIAS",
IF(AND(J986&gt;=1,J986&lt;=60),"60 DIAS",
IF(AND(J986&gt;=1,J986&lt;=90),"90 DIAS",
"ACIMA DE 90 DIAS")))))</f>
        <v>ACIMA DE 90 DIAS</v>
      </c>
      <c r="T986" s="9" t="str">
        <f>UPPER(TEXT(Tabela27271516583029313531213[[#This Row],[Data de Cadastro]],"MMMM"))</f>
        <v>MAIO</v>
      </c>
      <c r="U986" s="9" t="str">
        <f>UPPER(TEXT(Tabela27271516583029313531213[[#This Row],[Data de Cadastro]],"AAAA"))</f>
        <v>2025</v>
      </c>
      <c r="V986" s="9" t="str">
        <f>UPPER(TEXT(Tabela27271516583029313531213[[#This Row],[Data Última Compra]],"MMM/AAA"))</f>
        <v>JUL/2025</v>
      </c>
    </row>
    <row r="987" spans="1:22" x14ac:dyDescent="0.25">
      <c r="A987" s="3" t="str">
        <f t="shared" si="45"/>
        <v>&gt;=3</v>
      </c>
      <c r="B987" s="3" t="s">
        <v>3972</v>
      </c>
      <c r="C987" s="12" t="s">
        <v>2849</v>
      </c>
      <c r="D987" s="12">
        <v>1531271</v>
      </c>
      <c r="E987" s="12" t="s">
        <v>1801</v>
      </c>
      <c r="F987" s="12" t="s">
        <v>17</v>
      </c>
      <c r="G987" s="12" t="s">
        <v>18</v>
      </c>
      <c r="H987" s="12" t="s">
        <v>3851</v>
      </c>
      <c r="I987" s="13" t="s">
        <v>1413</v>
      </c>
      <c r="J987" s="12" t="s">
        <v>40</v>
      </c>
      <c r="K987" s="28" t="s">
        <v>77</v>
      </c>
      <c r="L987" s="28">
        <v>23</v>
      </c>
      <c r="M987" s="12">
        <v>4</v>
      </c>
      <c r="N987" s="14">
        <v>45786</v>
      </c>
      <c r="O987" s="11">
        <v>45846</v>
      </c>
      <c r="P987" s="6">
        <f t="shared" ca="1" si="46"/>
        <v>45876</v>
      </c>
      <c r="Q987" s="7" t="str">
        <f t="shared" ca="1" si="47"/>
        <v>Menos de um ano</v>
      </c>
      <c r="R987" s="9">
        <f ca="1">IFERROR(_xlfn.DAYS(Tabela27271516583029313531213[[#This Row],[DIA HOJE]],Tabela27271516583029313531213[[#This Row],[Data Última Compra]]),"0")</f>
        <v>30</v>
      </c>
      <c r="S987" s="8" t="str">
        <f>IF(OR(J987="-",J987=0),"NUNCA COMPROU",
IF(AND(J987&gt;=1,J987&lt;=30),"&lt;=30 DIAS",
IF(AND(J987&gt;=1,J987&lt;=45),"45 DIAS",
IF(AND(J987&gt;=1,J987&lt;=60),"60 DIAS",
IF(AND(J987&gt;=1,J987&lt;=90),"90 DIAS",
"ACIMA DE 90 DIAS")))))</f>
        <v>ACIMA DE 90 DIAS</v>
      </c>
      <c r="T987" s="9" t="str">
        <f>UPPER(TEXT(Tabela27271516583029313531213[[#This Row],[Data de Cadastro]],"MMMM"))</f>
        <v>MAIO</v>
      </c>
      <c r="U987" s="9" t="str">
        <f>UPPER(TEXT(Tabela27271516583029313531213[[#This Row],[Data de Cadastro]],"AAAA"))</f>
        <v>2025</v>
      </c>
      <c r="V987" s="9" t="str">
        <f>UPPER(TEXT(Tabela27271516583029313531213[[#This Row],[Data Última Compra]],"MMM/AAA"))</f>
        <v>JUL/2025</v>
      </c>
    </row>
    <row r="988" spans="1:22" x14ac:dyDescent="0.25">
      <c r="A988" s="3" t="str">
        <f t="shared" si="45"/>
        <v>&gt;=3</v>
      </c>
      <c r="B988" s="3" t="s">
        <v>3972</v>
      </c>
      <c r="C988" s="12" t="s">
        <v>6416</v>
      </c>
      <c r="D988" s="12">
        <v>1532228</v>
      </c>
      <c r="E988" s="12" t="s">
        <v>1802</v>
      </c>
      <c r="F988" s="12" t="s">
        <v>17</v>
      </c>
      <c r="G988" s="12" t="s">
        <v>18</v>
      </c>
      <c r="H988" s="12" t="s">
        <v>3852</v>
      </c>
      <c r="I988" s="13" t="s">
        <v>1803</v>
      </c>
      <c r="J988" s="12" t="s">
        <v>36</v>
      </c>
      <c r="K988" s="28" t="s">
        <v>31</v>
      </c>
      <c r="L988" s="28">
        <v>0</v>
      </c>
      <c r="M988" s="12">
        <v>4</v>
      </c>
      <c r="N988" s="14">
        <v>45786</v>
      </c>
      <c r="O988" s="11">
        <v>45869</v>
      </c>
      <c r="P988" s="6">
        <f t="shared" ca="1" si="46"/>
        <v>45876</v>
      </c>
      <c r="Q988" s="7" t="str">
        <f t="shared" ca="1" si="47"/>
        <v>Menos de um ano</v>
      </c>
      <c r="R988" s="9">
        <f ca="1">IFERROR(_xlfn.DAYS(Tabela27271516583029313531213[[#This Row],[DIA HOJE]],Tabela27271516583029313531213[[#This Row],[Data Última Compra]]),"0")</f>
        <v>7</v>
      </c>
      <c r="S988" s="8" t="str">
        <f>IF(OR(J988="-",J988=0),"NUNCA COMPROU",
IF(AND(J988&gt;=1,J988&lt;=30),"&lt;=30 DIAS",
IF(AND(J988&gt;=1,J988&lt;=45),"45 DIAS",
IF(AND(J988&gt;=1,J988&lt;=60),"60 DIAS",
IF(AND(J988&gt;=1,J988&lt;=90),"90 DIAS",
"ACIMA DE 90 DIAS")))))</f>
        <v>ACIMA DE 90 DIAS</v>
      </c>
      <c r="T988" s="9" t="str">
        <f>UPPER(TEXT(Tabela27271516583029313531213[[#This Row],[Data de Cadastro]],"MMMM"))</f>
        <v>MAIO</v>
      </c>
      <c r="U988" s="9" t="str">
        <f>UPPER(TEXT(Tabela27271516583029313531213[[#This Row],[Data de Cadastro]],"AAAA"))</f>
        <v>2025</v>
      </c>
      <c r="V988" s="9" t="str">
        <f>UPPER(TEXT(Tabela27271516583029313531213[[#This Row],[Data Última Compra]],"MMM/AAA"))</f>
        <v>JUL/2025</v>
      </c>
    </row>
    <row r="989" spans="1:22" x14ac:dyDescent="0.25">
      <c r="A989" s="3">
        <f t="shared" si="45"/>
        <v>1</v>
      </c>
      <c r="B989" s="3" t="s">
        <v>3972</v>
      </c>
      <c r="C989" s="12" t="s">
        <v>2853</v>
      </c>
      <c r="D989" s="12">
        <v>1543549</v>
      </c>
      <c r="E989" s="12" t="s">
        <v>1804</v>
      </c>
      <c r="F989" s="12" t="s">
        <v>17</v>
      </c>
      <c r="G989" s="12" t="s">
        <v>18</v>
      </c>
      <c r="H989" s="12" t="s">
        <v>3853</v>
      </c>
      <c r="I989" s="13" t="s">
        <v>1805</v>
      </c>
      <c r="J989" s="12" t="s">
        <v>72</v>
      </c>
      <c r="K989" s="28" t="s">
        <v>73</v>
      </c>
      <c r="L989" s="28">
        <v>71</v>
      </c>
      <c r="M989" s="12">
        <v>1</v>
      </c>
      <c r="N989" s="14">
        <v>45790</v>
      </c>
      <c r="O989" s="11">
        <v>45798</v>
      </c>
      <c r="P989" s="6">
        <f t="shared" ca="1" si="46"/>
        <v>45876</v>
      </c>
      <c r="Q989" s="7" t="str">
        <f t="shared" ca="1" si="47"/>
        <v>Menos de um ano</v>
      </c>
      <c r="R989" s="9">
        <f ca="1">IFERROR(_xlfn.DAYS(Tabela27271516583029313531213[[#This Row],[DIA HOJE]],Tabela27271516583029313531213[[#This Row],[Data Última Compra]]),"0")</f>
        <v>78</v>
      </c>
      <c r="S989" s="8" t="str">
        <f>IF(OR(J989="-",J989=0),"NUNCA COMPROU",
IF(AND(J989&gt;=1,J989&lt;=30),"&lt;=30 DIAS",
IF(AND(J989&gt;=1,J989&lt;=45),"45 DIAS",
IF(AND(J989&gt;=1,J989&lt;=60),"60 DIAS",
IF(AND(J989&gt;=1,J989&lt;=90),"90 DIAS",
"ACIMA DE 90 DIAS")))))</f>
        <v>ACIMA DE 90 DIAS</v>
      </c>
      <c r="T989" s="9" t="str">
        <f>UPPER(TEXT(Tabela27271516583029313531213[[#This Row],[Data de Cadastro]],"MMMM"))</f>
        <v>MAIO</v>
      </c>
      <c r="U989" s="9" t="str">
        <f>UPPER(TEXT(Tabela27271516583029313531213[[#This Row],[Data de Cadastro]],"AAAA"))</f>
        <v>2025</v>
      </c>
      <c r="V989" s="9" t="str">
        <f>UPPER(TEXT(Tabela27271516583029313531213[[#This Row],[Data Última Compra]],"MMM/AAA"))</f>
        <v>MAI/2025</v>
      </c>
    </row>
    <row r="990" spans="1:22" x14ac:dyDescent="0.25">
      <c r="A990" s="3">
        <f t="shared" si="45"/>
        <v>1</v>
      </c>
      <c r="B990" s="3" t="s">
        <v>3972</v>
      </c>
      <c r="C990" s="12" t="s">
        <v>2853</v>
      </c>
      <c r="D990" s="12">
        <v>1543553</v>
      </c>
      <c r="E990" s="12" t="s">
        <v>1806</v>
      </c>
      <c r="F990" s="12" t="s">
        <v>17</v>
      </c>
      <c r="G990" s="12" t="s">
        <v>18</v>
      </c>
      <c r="H990" s="12" t="s">
        <v>3854</v>
      </c>
      <c r="I990" s="13" t="s">
        <v>1807</v>
      </c>
      <c r="J990" s="12" t="s">
        <v>1436</v>
      </c>
      <c r="K990" s="28" t="s">
        <v>25</v>
      </c>
      <c r="L990" s="28">
        <v>71</v>
      </c>
      <c r="M990" s="12">
        <v>1</v>
      </c>
      <c r="N990" s="14">
        <v>45790</v>
      </c>
      <c r="O990" s="11">
        <v>45798</v>
      </c>
      <c r="P990" s="6">
        <f t="shared" ca="1" si="46"/>
        <v>45876</v>
      </c>
      <c r="Q990" s="7" t="str">
        <f t="shared" ca="1" si="47"/>
        <v>Menos de um ano</v>
      </c>
      <c r="R990" s="9">
        <f ca="1">IFERROR(_xlfn.DAYS(Tabela27271516583029313531213[[#This Row],[DIA HOJE]],Tabela27271516583029313531213[[#This Row],[Data Última Compra]]),"0")</f>
        <v>78</v>
      </c>
      <c r="S990" s="8" t="str">
        <f>IF(OR(J990="-",J990=0),"NUNCA COMPROU",
IF(AND(J990&gt;=1,J990&lt;=30),"&lt;=30 DIAS",
IF(AND(J990&gt;=1,J990&lt;=45),"45 DIAS",
IF(AND(J990&gt;=1,J990&lt;=60),"60 DIAS",
IF(AND(J990&gt;=1,J990&lt;=90),"90 DIAS",
"ACIMA DE 90 DIAS")))))</f>
        <v>ACIMA DE 90 DIAS</v>
      </c>
      <c r="T990" s="9" t="str">
        <f>UPPER(TEXT(Tabela27271516583029313531213[[#This Row],[Data de Cadastro]],"MMMM"))</f>
        <v>MAIO</v>
      </c>
      <c r="U990" s="9" t="str">
        <f>UPPER(TEXT(Tabela27271516583029313531213[[#This Row],[Data de Cadastro]],"AAAA"))</f>
        <v>2025</v>
      </c>
      <c r="V990" s="9" t="str">
        <f>UPPER(TEXT(Tabela27271516583029313531213[[#This Row],[Data Última Compra]],"MMM/AAA"))</f>
        <v>MAI/2025</v>
      </c>
    </row>
    <row r="991" spans="1:22" x14ac:dyDescent="0.25">
      <c r="A991" s="3" t="str">
        <f t="shared" si="45"/>
        <v>&gt;=3</v>
      </c>
      <c r="B991" s="3" t="s">
        <v>3972</v>
      </c>
      <c r="C991" s="12" t="s">
        <v>2849</v>
      </c>
      <c r="D991" s="12">
        <v>1543556</v>
      </c>
      <c r="E991" s="12" t="s">
        <v>1808</v>
      </c>
      <c r="F991" s="12" t="s">
        <v>17</v>
      </c>
      <c r="G991" s="12" t="s">
        <v>18</v>
      </c>
      <c r="H991" s="12" t="s">
        <v>3855</v>
      </c>
      <c r="I991" s="13" t="s">
        <v>1809</v>
      </c>
      <c r="J991" s="12" t="s">
        <v>53</v>
      </c>
      <c r="K991" s="28" t="s">
        <v>21</v>
      </c>
      <c r="L991" s="28">
        <v>14</v>
      </c>
      <c r="M991" s="12">
        <v>3</v>
      </c>
      <c r="N991" s="14">
        <v>45790</v>
      </c>
      <c r="O991" s="11">
        <v>45855</v>
      </c>
      <c r="P991" s="6">
        <f t="shared" ca="1" si="46"/>
        <v>45876</v>
      </c>
      <c r="Q991" s="7" t="str">
        <f t="shared" ca="1" si="47"/>
        <v>Menos de um ano</v>
      </c>
      <c r="R991" s="9">
        <f ca="1">IFERROR(_xlfn.DAYS(Tabela27271516583029313531213[[#This Row],[DIA HOJE]],Tabela27271516583029313531213[[#This Row],[Data Última Compra]]),"0")</f>
        <v>21</v>
      </c>
      <c r="S991" s="8" t="str">
        <f>IF(OR(J991="-",J991=0),"NUNCA COMPROU",
IF(AND(J991&gt;=1,J991&lt;=30),"&lt;=30 DIAS",
IF(AND(J991&gt;=1,J991&lt;=45),"45 DIAS",
IF(AND(J991&gt;=1,J991&lt;=60),"60 DIAS",
IF(AND(J991&gt;=1,J991&lt;=90),"90 DIAS",
"ACIMA DE 90 DIAS")))))</f>
        <v>ACIMA DE 90 DIAS</v>
      </c>
      <c r="T991" s="9" t="str">
        <f>UPPER(TEXT(Tabela27271516583029313531213[[#This Row],[Data de Cadastro]],"MMMM"))</f>
        <v>MAIO</v>
      </c>
      <c r="U991" s="9" t="str">
        <f>UPPER(TEXT(Tabela27271516583029313531213[[#This Row],[Data de Cadastro]],"AAAA"))</f>
        <v>2025</v>
      </c>
      <c r="V991" s="9" t="str">
        <f>UPPER(TEXT(Tabela27271516583029313531213[[#This Row],[Data Última Compra]],"MMM/AAA"))</f>
        <v>JUL/2025</v>
      </c>
    </row>
    <row r="992" spans="1:22" x14ac:dyDescent="0.25">
      <c r="A992" s="3">
        <f t="shared" si="45"/>
        <v>0</v>
      </c>
      <c r="B992" s="3" t="s">
        <v>3972</v>
      </c>
      <c r="C992" s="12" t="s">
        <v>6416</v>
      </c>
      <c r="D992" s="12">
        <v>1543952</v>
      </c>
      <c r="E992" s="12" t="s">
        <v>1811</v>
      </c>
      <c r="F992" s="12" t="s">
        <v>17</v>
      </c>
      <c r="G992" s="12" t="s">
        <v>18</v>
      </c>
      <c r="H992" s="12" t="s">
        <v>3856</v>
      </c>
      <c r="I992" s="13" t="s">
        <v>1812</v>
      </c>
      <c r="J992" s="12" t="s">
        <v>104</v>
      </c>
      <c r="K992" s="28" t="s">
        <v>25</v>
      </c>
      <c r="L992" s="28">
        <v>0</v>
      </c>
      <c r="M992" s="12">
        <v>0</v>
      </c>
      <c r="N992" s="14">
        <v>45790</v>
      </c>
      <c r="O992" s="11" t="s">
        <v>6415</v>
      </c>
      <c r="P992" s="6">
        <f t="shared" ca="1" si="46"/>
        <v>45876</v>
      </c>
      <c r="Q992" s="7" t="str">
        <f t="shared" ca="1" si="47"/>
        <v>Menos de um ano</v>
      </c>
      <c r="R992" s="9" t="str">
        <f ca="1">IFERROR(_xlfn.DAYS(Tabela27271516583029313531213[[#This Row],[DIA HOJE]],Tabela27271516583029313531213[[#This Row],[Data Última Compra]]),"0")</f>
        <v>0</v>
      </c>
      <c r="S992" s="8" t="str">
        <f>IF(OR(J992="-",J992=0),"NUNCA COMPROU",
IF(AND(J992&gt;=1,J992&lt;=30),"&lt;=30 DIAS",
IF(AND(J992&gt;=1,J992&lt;=45),"45 DIAS",
IF(AND(J992&gt;=1,J992&lt;=60),"60 DIAS",
IF(AND(J992&gt;=1,J992&lt;=90),"90 DIAS",
"ACIMA DE 90 DIAS")))))</f>
        <v>ACIMA DE 90 DIAS</v>
      </c>
      <c r="T992" s="9" t="str">
        <f>UPPER(TEXT(Tabela27271516583029313531213[[#This Row],[Data de Cadastro]],"MMMM"))</f>
        <v>MAIO</v>
      </c>
      <c r="U992" s="9" t="str">
        <f>UPPER(TEXT(Tabela27271516583029313531213[[#This Row],[Data de Cadastro]],"AAAA"))</f>
        <v>2025</v>
      </c>
      <c r="V992" s="9" t="str">
        <f>UPPER(TEXT(Tabela27271516583029313531213[[#This Row],[Data Última Compra]],"MMM/AAA"))</f>
        <v>-</v>
      </c>
    </row>
    <row r="993" spans="1:22" x14ac:dyDescent="0.25">
      <c r="A993" s="3">
        <f t="shared" si="45"/>
        <v>0</v>
      </c>
      <c r="B993" s="3" t="s">
        <v>3972</v>
      </c>
      <c r="C993" s="12" t="s">
        <v>6416</v>
      </c>
      <c r="D993" s="12">
        <v>1544626</v>
      </c>
      <c r="E993" s="12" t="s">
        <v>1813</v>
      </c>
      <c r="F993" s="12" t="s">
        <v>17</v>
      </c>
      <c r="G993" s="12" t="s">
        <v>18</v>
      </c>
      <c r="H993" s="12" t="s">
        <v>3857</v>
      </c>
      <c r="I993" s="13" t="s">
        <v>882</v>
      </c>
      <c r="J993" s="4" t="s">
        <v>40</v>
      </c>
      <c r="K993" s="28" t="s">
        <v>73</v>
      </c>
      <c r="L993" s="28">
        <v>0</v>
      </c>
      <c r="M993" s="12">
        <v>0</v>
      </c>
      <c r="N993" s="14">
        <v>45791</v>
      </c>
      <c r="O993" s="10" t="s">
        <v>6415</v>
      </c>
      <c r="P993" s="6">
        <f t="shared" ca="1" si="46"/>
        <v>45876</v>
      </c>
      <c r="Q993" s="7" t="str">
        <f t="shared" ca="1" si="47"/>
        <v>Menos de um ano</v>
      </c>
      <c r="R993" s="9" t="str">
        <f ca="1">IFERROR(_xlfn.DAYS(Tabela27271516583029313531213[[#This Row],[DIA HOJE]],Tabela27271516583029313531213[[#This Row],[Data Última Compra]]),"0")</f>
        <v>0</v>
      </c>
      <c r="S993" s="8" t="str">
        <f>IF(OR(J993="-",J993=0),"NUNCA COMPROU",
IF(AND(J993&gt;=1,J993&lt;=30),"&lt;=30 DIAS",
IF(AND(J993&gt;=1,J993&lt;=45),"45 DIAS",
IF(AND(J993&gt;=1,J993&lt;=60),"60 DIAS",
IF(AND(J993&gt;=1,J993&lt;=90),"90 DIAS",
"ACIMA DE 90 DIAS")))))</f>
        <v>ACIMA DE 90 DIAS</v>
      </c>
      <c r="T993" s="9" t="str">
        <f>UPPER(TEXT(Tabela27271516583029313531213[[#This Row],[Data de Cadastro]],"MMMM"))</f>
        <v>MAIO</v>
      </c>
      <c r="U993" s="9" t="str">
        <f>UPPER(TEXT(Tabela27271516583029313531213[[#This Row],[Data de Cadastro]],"AAAA"))</f>
        <v>2025</v>
      </c>
      <c r="V993" s="9" t="str">
        <f>UPPER(TEXT(Tabela27271516583029313531213[[#This Row],[Data Última Compra]],"MMM/AAA"))</f>
        <v>-</v>
      </c>
    </row>
    <row r="994" spans="1:22" x14ac:dyDescent="0.25">
      <c r="A994" s="3">
        <f t="shared" si="45"/>
        <v>1</v>
      </c>
      <c r="B994" s="3" t="s">
        <v>3972</v>
      </c>
      <c r="C994" s="12" t="s">
        <v>2853</v>
      </c>
      <c r="D994" s="12">
        <v>1544628</v>
      </c>
      <c r="E994" s="12" t="s">
        <v>1814</v>
      </c>
      <c r="F994" s="12" t="s">
        <v>17</v>
      </c>
      <c r="G994" s="12" t="s">
        <v>18</v>
      </c>
      <c r="H994" s="12" t="s">
        <v>3858</v>
      </c>
      <c r="I994" s="13" t="s">
        <v>866</v>
      </c>
      <c r="J994" s="4" t="s">
        <v>24</v>
      </c>
      <c r="K994" s="28" t="s">
        <v>25</v>
      </c>
      <c r="L994" s="28">
        <v>72</v>
      </c>
      <c r="M994" s="12">
        <v>1</v>
      </c>
      <c r="N994" s="14">
        <v>45791</v>
      </c>
      <c r="O994" s="10">
        <v>45797</v>
      </c>
      <c r="P994" s="6">
        <f t="shared" ca="1" si="46"/>
        <v>45876</v>
      </c>
      <c r="Q994" s="7" t="str">
        <f t="shared" ca="1" si="47"/>
        <v>Menos de um ano</v>
      </c>
      <c r="R994" s="9">
        <f ca="1">IFERROR(_xlfn.DAYS(Tabela27271516583029313531213[[#This Row],[DIA HOJE]],Tabela27271516583029313531213[[#This Row],[Data Última Compra]]),"0")</f>
        <v>79</v>
      </c>
      <c r="S994" s="8" t="str">
        <f>IF(OR(J994="-",J994=0),"NUNCA COMPROU",
IF(AND(J994&gt;=1,J994&lt;=30),"&lt;=30 DIAS",
IF(AND(J994&gt;=1,J994&lt;=45),"45 DIAS",
IF(AND(J994&gt;=1,J994&lt;=60),"60 DIAS",
IF(AND(J994&gt;=1,J994&lt;=90),"90 DIAS",
"ACIMA DE 90 DIAS")))))</f>
        <v>ACIMA DE 90 DIAS</v>
      </c>
      <c r="T994" s="9" t="str">
        <f>UPPER(TEXT(Tabela27271516583029313531213[[#This Row],[Data de Cadastro]],"MMMM"))</f>
        <v>MAIO</v>
      </c>
      <c r="U994" s="9" t="str">
        <f>UPPER(TEXT(Tabela27271516583029313531213[[#This Row],[Data de Cadastro]],"AAAA"))</f>
        <v>2025</v>
      </c>
      <c r="V994" s="9" t="str">
        <f>UPPER(TEXT(Tabela27271516583029313531213[[#This Row],[Data Última Compra]],"MMM/AAA"))</f>
        <v>MAI/2025</v>
      </c>
    </row>
    <row r="995" spans="1:22" x14ac:dyDescent="0.25">
      <c r="A995" s="3">
        <f t="shared" si="45"/>
        <v>1</v>
      </c>
      <c r="B995" s="3" t="s">
        <v>3972</v>
      </c>
      <c r="C995" s="12" t="s">
        <v>2853</v>
      </c>
      <c r="D995" s="12">
        <v>1545104</v>
      </c>
      <c r="E995" s="12" t="s">
        <v>1815</v>
      </c>
      <c r="F995" s="12" t="s">
        <v>17</v>
      </c>
      <c r="G995" s="12" t="s">
        <v>18</v>
      </c>
      <c r="H995" s="12" t="s">
        <v>3859</v>
      </c>
      <c r="I995" s="13" t="s">
        <v>472</v>
      </c>
      <c r="J995" s="12" t="s">
        <v>40</v>
      </c>
      <c r="K995" s="28" t="s">
        <v>77</v>
      </c>
      <c r="L995" s="28">
        <v>71</v>
      </c>
      <c r="M995" s="12">
        <v>1</v>
      </c>
      <c r="N995" s="14">
        <v>45791</v>
      </c>
      <c r="O995" s="10">
        <v>45798</v>
      </c>
      <c r="P995" s="6">
        <f t="shared" ca="1" si="46"/>
        <v>45876</v>
      </c>
      <c r="Q995" s="7" t="str">
        <f t="shared" ca="1" si="47"/>
        <v>Menos de um ano</v>
      </c>
      <c r="R995" s="9">
        <f ca="1">IFERROR(_xlfn.DAYS(Tabela27271516583029313531213[[#This Row],[DIA HOJE]],Tabela27271516583029313531213[[#This Row],[Data Última Compra]]),"0")</f>
        <v>78</v>
      </c>
      <c r="S995" s="8" t="str">
        <f>IF(OR(J995="-",J995=0),"NUNCA COMPROU",
IF(AND(J995&gt;=1,J995&lt;=30),"&lt;=30 DIAS",
IF(AND(J995&gt;=1,J995&lt;=45),"45 DIAS",
IF(AND(J995&gt;=1,J995&lt;=60),"60 DIAS",
IF(AND(J995&gt;=1,J995&lt;=90),"90 DIAS",
"ACIMA DE 90 DIAS")))))</f>
        <v>ACIMA DE 90 DIAS</v>
      </c>
      <c r="T995" s="9" t="str">
        <f>UPPER(TEXT(Tabela27271516583029313531213[[#This Row],[Data de Cadastro]],"MMMM"))</f>
        <v>MAIO</v>
      </c>
      <c r="U995" s="9" t="str">
        <f>UPPER(TEXT(Tabela27271516583029313531213[[#This Row],[Data de Cadastro]],"AAAA"))</f>
        <v>2025</v>
      </c>
      <c r="V995" s="9" t="str">
        <f>UPPER(TEXT(Tabela27271516583029313531213[[#This Row],[Data Última Compra]],"MMM/AAA"))</f>
        <v>MAI/2025</v>
      </c>
    </row>
    <row r="996" spans="1:22" x14ac:dyDescent="0.25">
      <c r="A996" s="3">
        <f t="shared" si="45"/>
        <v>2</v>
      </c>
      <c r="B996" s="3" t="s">
        <v>3972</v>
      </c>
      <c r="C996" s="12" t="s">
        <v>2849</v>
      </c>
      <c r="D996" s="12">
        <v>1546186</v>
      </c>
      <c r="E996" s="12" t="s">
        <v>1816</v>
      </c>
      <c r="F996" s="12" t="s">
        <v>17</v>
      </c>
      <c r="G996" s="12" t="s">
        <v>18</v>
      </c>
      <c r="H996" s="12" t="s">
        <v>3860</v>
      </c>
      <c r="I996" s="13" t="s">
        <v>1537</v>
      </c>
      <c r="J996" s="12" t="s">
        <v>40</v>
      </c>
      <c r="K996" s="28" t="s">
        <v>31</v>
      </c>
      <c r="L996" s="28">
        <v>10</v>
      </c>
      <c r="M996" s="12">
        <v>2</v>
      </c>
      <c r="N996" s="14">
        <v>45792</v>
      </c>
      <c r="O996" s="10">
        <v>45859</v>
      </c>
      <c r="P996" s="6">
        <f t="shared" ca="1" si="46"/>
        <v>45876</v>
      </c>
      <c r="Q996" s="7" t="str">
        <f t="shared" ca="1" si="47"/>
        <v>Menos de um ano</v>
      </c>
      <c r="R996" s="9">
        <f ca="1">IFERROR(_xlfn.DAYS(Tabela27271516583029313531213[[#This Row],[DIA HOJE]],Tabela27271516583029313531213[[#This Row],[Data Última Compra]]),"0")</f>
        <v>17</v>
      </c>
      <c r="S996" s="8" t="str">
        <f>IF(OR(J996="-",J996=0),"NUNCA COMPROU",
IF(AND(J996&gt;=1,J996&lt;=30),"&lt;=30 DIAS",
IF(AND(J996&gt;=1,J996&lt;=45),"45 DIAS",
IF(AND(J996&gt;=1,J996&lt;=60),"60 DIAS",
IF(AND(J996&gt;=1,J996&lt;=90),"90 DIAS",
"ACIMA DE 90 DIAS")))))</f>
        <v>ACIMA DE 90 DIAS</v>
      </c>
      <c r="T996" s="9" t="str">
        <f>UPPER(TEXT(Tabela27271516583029313531213[[#This Row],[Data de Cadastro]],"MMMM"))</f>
        <v>MAIO</v>
      </c>
      <c r="U996" s="9" t="str">
        <f>UPPER(TEXT(Tabela27271516583029313531213[[#This Row],[Data de Cadastro]],"AAAA"))</f>
        <v>2025</v>
      </c>
      <c r="V996" s="9" t="str">
        <f>UPPER(TEXT(Tabela27271516583029313531213[[#This Row],[Data Última Compra]],"MMM/AAA"))</f>
        <v>JUL/2025</v>
      </c>
    </row>
    <row r="997" spans="1:22" x14ac:dyDescent="0.25">
      <c r="A997" s="3">
        <f t="shared" si="45"/>
        <v>2</v>
      </c>
      <c r="B997" s="3" t="s">
        <v>3972</v>
      </c>
      <c r="C997" s="12" t="s">
        <v>2849</v>
      </c>
      <c r="D997" s="12">
        <v>1546199</v>
      </c>
      <c r="E997" s="12" t="s">
        <v>1817</v>
      </c>
      <c r="F997" s="12" t="s">
        <v>17</v>
      </c>
      <c r="G997" s="12" t="s">
        <v>18</v>
      </c>
      <c r="H997" s="12" t="s">
        <v>3861</v>
      </c>
      <c r="I997" s="13" t="s">
        <v>1818</v>
      </c>
      <c r="J997" s="12" t="s">
        <v>30</v>
      </c>
      <c r="K997" s="28" t="s">
        <v>31</v>
      </c>
      <c r="L997" s="28">
        <v>3</v>
      </c>
      <c r="M997" s="12">
        <v>2</v>
      </c>
      <c r="N997" s="14">
        <v>45792</v>
      </c>
      <c r="O997" s="11">
        <v>45866</v>
      </c>
      <c r="P997" s="6">
        <f t="shared" ca="1" si="46"/>
        <v>45876</v>
      </c>
      <c r="Q997" s="7" t="str">
        <f t="shared" ca="1" si="47"/>
        <v>Menos de um ano</v>
      </c>
      <c r="R997" s="9">
        <f ca="1">IFERROR(_xlfn.DAYS(Tabela27271516583029313531213[[#This Row],[DIA HOJE]],Tabela27271516583029313531213[[#This Row],[Data Última Compra]]),"0")</f>
        <v>10</v>
      </c>
      <c r="S997" s="8" t="str">
        <f>IF(OR(J997="-",J997=0),"NUNCA COMPROU",
IF(AND(J997&gt;=1,J997&lt;=30),"&lt;=30 DIAS",
IF(AND(J997&gt;=1,J997&lt;=45),"45 DIAS",
IF(AND(J997&gt;=1,J997&lt;=60),"60 DIAS",
IF(AND(J997&gt;=1,J997&lt;=90),"90 DIAS",
"ACIMA DE 90 DIAS")))))</f>
        <v>ACIMA DE 90 DIAS</v>
      </c>
      <c r="T997" s="9" t="str">
        <f>UPPER(TEXT(Tabela27271516583029313531213[[#This Row],[Data de Cadastro]],"MMMM"))</f>
        <v>MAIO</v>
      </c>
      <c r="U997" s="9" t="str">
        <f>UPPER(TEXT(Tabela27271516583029313531213[[#This Row],[Data de Cadastro]],"AAAA"))</f>
        <v>2025</v>
      </c>
      <c r="V997" s="9" t="str">
        <f>UPPER(TEXT(Tabela27271516583029313531213[[#This Row],[Data Última Compra]],"MMM/AAA"))</f>
        <v>JUL/2025</v>
      </c>
    </row>
    <row r="998" spans="1:22" x14ac:dyDescent="0.25">
      <c r="A998" s="3">
        <f t="shared" si="45"/>
        <v>0</v>
      </c>
      <c r="B998" s="3" t="s">
        <v>3972</v>
      </c>
      <c r="C998" s="12" t="s">
        <v>6416</v>
      </c>
      <c r="D998" s="12">
        <v>1546753</v>
      </c>
      <c r="E998" s="12" t="s">
        <v>1819</v>
      </c>
      <c r="F998" s="12" t="s">
        <v>17</v>
      </c>
      <c r="G998" s="12" t="s">
        <v>18</v>
      </c>
      <c r="H998" s="12" t="s">
        <v>3862</v>
      </c>
      <c r="I998" s="13" t="s">
        <v>1820</v>
      </c>
      <c r="J998" s="12" t="s">
        <v>314</v>
      </c>
      <c r="K998" s="28" t="s">
        <v>25</v>
      </c>
      <c r="L998" s="28">
        <v>0</v>
      </c>
      <c r="M998" s="12">
        <v>0</v>
      </c>
      <c r="N998" s="14">
        <v>45793</v>
      </c>
      <c r="O998" s="11" t="s">
        <v>6415</v>
      </c>
      <c r="P998" s="6">
        <f t="shared" ca="1" si="46"/>
        <v>45876</v>
      </c>
      <c r="Q998" s="7" t="str">
        <f t="shared" ca="1" si="47"/>
        <v>Menos de um ano</v>
      </c>
      <c r="R998" s="9" t="str">
        <f ca="1">IFERROR(_xlfn.DAYS(Tabela27271516583029313531213[[#This Row],[DIA HOJE]],Tabela27271516583029313531213[[#This Row],[Data Última Compra]]),"0")</f>
        <v>0</v>
      </c>
      <c r="S998" s="8" t="str">
        <f>IF(OR(J998="-",J998=0),"NUNCA COMPROU",
IF(AND(J998&gt;=1,J998&lt;=30),"&lt;=30 DIAS",
IF(AND(J998&gt;=1,J998&lt;=45),"45 DIAS",
IF(AND(J998&gt;=1,J998&lt;=60),"60 DIAS",
IF(AND(J998&gt;=1,J998&lt;=90),"90 DIAS",
"ACIMA DE 90 DIAS")))))</f>
        <v>ACIMA DE 90 DIAS</v>
      </c>
      <c r="T998" s="9" t="str">
        <f>UPPER(TEXT(Tabela27271516583029313531213[[#This Row],[Data de Cadastro]],"MMMM"))</f>
        <v>MAIO</v>
      </c>
      <c r="U998" s="9" t="str">
        <f>UPPER(TEXT(Tabela27271516583029313531213[[#This Row],[Data de Cadastro]],"AAAA"))</f>
        <v>2025</v>
      </c>
      <c r="V998" s="9" t="str">
        <f>UPPER(TEXT(Tabela27271516583029313531213[[#This Row],[Data Última Compra]],"MMM/AAA"))</f>
        <v>-</v>
      </c>
    </row>
    <row r="999" spans="1:22" x14ac:dyDescent="0.25">
      <c r="A999" s="3">
        <f t="shared" si="45"/>
        <v>0</v>
      </c>
      <c r="B999" s="3" t="s">
        <v>3972</v>
      </c>
      <c r="C999" s="12" t="s">
        <v>6416</v>
      </c>
      <c r="D999" s="12">
        <v>1547208</v>
      </c>
      <c r="E999" s="12" t="s">
        <v>1821</v>
      </c>
      <c r="F999" s="12" t="s">
        <v>17</v>
      </c>
      <c r="G999" s="12" t="s">
        <v>18</v>
      </c>
      <c r="H999" s="12" t="s">
        <v>3863</v>
      </c>
      <c r="I999" s="13" t="s">
        <v>429</v>
      </c>
      <c r="J999" s="4" t="s">
        <v>72</v>
      </c>
      <c r="K999" s="28" t="s">
        <v>73</v>
      </c>
      <c r="L999" s="28">
        <v>0</v>
      </c>
      <c r="M999" s="12">
        <v>0</v>
      </c>
      <c r="N999" s="14">
        <v>45793</v>
      </c>
      <c r="O999" s="10" t="s">
        <v>6415</v>
      </c>
      <c r="P999" s="6">
        <f t="shared" ca="1" si="46"/>
        <v>45876</v>
      </c>
      <c r="Q999" s="7" t="str">
        <f t="shared" ca="1" si="47"/>
        <v>Menos de um ano</v>
      </c>
      <c r="R999" s="9" t="str">
        <f ca="1">IFERROR(_xlfn.DAYS(Tabela27271516583029313531213[[#This Row],[DIA HOJE]],Tabela27271516583029313531213[[#This Row],[Data Última Compra]]),"0")</f>
        <v>0</v>
      </c>
      <c r="S999" s="8" t="str">
        <f>IF(OR(J999="-",J999=0),"NUNCA COMPROU",
IF(AND(J999&gt;=1,J999&lt;=30),"&lt;=30 DIAS",
IF(AND(J999&gt;=1,J999&lt;=45),"45 DIAS",
IF(AND(J999&gt;=1,J999&lt;=60),"60 DIAS",
IF(AND(J999&gt;=1,J999&lt;=90),"90 DIAS",
"ACIMA DE 90 DIAS")))))</f>
        <v>ACIMA DE 90 DIAS</v>
      </c>
      <c r="T999" s="9" t="str">
        <f>UPPER(TEXT(Tabela27271516583029313531213[[#This Row],[Data de Cadastro]],"MMMM"))</f>
        <v>MAIO</v>
      </c>
      <c r="U999" s="9" t="str">
        <f>UPPER(TEXT(Tabela27271516583029313531213[[#This Row],[Data de Cadastro]],"AAAA"))</f>
        <v>2025</v>
      </c>
      <c r="V999" s="9" t="str">
        <f>UPPER(TEXT(Tabela27271516583029313531213[[#This Row],[Data Última Compra]],"MMM/AAA"))</f>
        <v>-</v>
      </c>
    </row>
    <row r="1000" spans="1:22" x14ac:dyDescent="0.25">
      <c r="A1000" s="3">
        <f t="shared" si="45"/>
        <v>0</v>
      </c>
      <c r="B1000" s="3" t="s">
        <v>3972</v>
      </c>
      <c r="C1000" s="12" t="s">
        <v>6416</v>
      </c>
      <c r="D1000" s="12">
        <v>1551430</v>
      </c>
      <c r="E1000" s="12" t="s">
        <v>1822</v>
      </c>
      <c r="F1000" s="12" t="s">
        <v>17</v>
      </c>
      <c r="G1000" s="12" t="s">
        <v>18</v>
      </c>
      <c r="H1000" s="12" t="s">
        <v>3864</v>
      </c>
      <c r="I1000" s="13" t="s">
        <v>1823</v>
      </c>
      <c r="J1000" s="4" t="s">
        <v>30</v>
      </c>
      <c r="K1000" s="28" t="s">
        <v>21</v>
      </c>
      <c r="L1000" s="28">
        <v>0</v>
      </c>
      <c r="M1000" s="12">
        <v>0</v>
      </c>
      <c r="N1000" s="14">
        <v>45796</v>
      </c>
      <c r="O1000" s="10" t="s">
        <v>6415</v>
      </c>
      <c r="P1000" s="6">
        <f t="shared" ca="1" si="46"/>
        <v>45876</v>
      </c>
      <c r="Q1000" s="7" t="str">
        <f t="shared" ca="1" si="47"/>
        <v>Menos de um ano</v>
      </c>
      <c r="R1000" s="9" t="str">
        <f ca="1">IFERROR(_xlfn.DAYS(Tabela27271516583029313531213[[#This Row],[DIA HOJE]],Tabela27271516583029313531213[[#This Row],[Data Última Compra]]),"0")</f>
        <v>0</v>
      </c>
      <c r="S1000" s="8" t="str">
        <f>IF(OR(J1000="-",J1000=0),"NUNCA COMPROU",
IF(AND(J1000&gt;=1,J1000&lt;=30),"&lt;=30 DIAS",
IF(AND(J1000&gt;=1,J1000&lt;=45),"45 DIAS",
IF(AND(J1000&gt;=1,J1000&lt;=60),"60 DIAS",
IF(AND(J1000&gt;=1,J1000&lt;=90),"90 DIAS",
"ACIMA DE 90 DIAS")))))</f>
        <v>ACIMA DE 90 DIAS</v>
      </c>
      <c r="T1000" s="9" t="str">
        <f>UPPER(TEXT(Tabela27271516583029313531213[[#This Row],[Data de Cadastro]],"MMMM"))</f>
        <v>MAIO</v>
      </c>
      <c r="U1000" s="9" t="str">
        <f>UPPER(TEXT(Tabela27271516583029313531213[[#This Row],[Data de Cadastro]],"AAAA"))</f>
        <v>2025</v>
      </c>
      <c r="V1000" s="9" t="str">
        <f>UPPER(TEXT(Tabela27271516583029313531213[[#This Row],[Data Última Compra]],"MMM/AAA"))</f>
        <v>-</v>
      </c>
    </row>
    <row r="1001" spans="1:22" x14ac:dyDescent="0.25">
      <c r="A1001" s="3">
        <f t="shared" si="45"/>
        <v>1</v>
      </c>
      <c r="B1001" s="3" t="s">
        <v>3972</v>
      </c>
      <c r="C1001" s="12" t="s">
        <v>2853</v>
      </c>
      <c r="D1001" s="12">
        <v>1551440</v>
      </c>
      <c r="E1001" s="12" t="s">
        <v>1824</v>
      </c>
      <c r="F1001" s="12" t="s">
        <v>17</v>
      </c>
      <c r="G1001" s="12" t="s">
        <v>18</v>
      </c>
      <c r="H1001" s="12" t="s">
        <v>3865</v>
      </c>
      <c r="I1001" s="13" t="s">
        <v>1825</v>
      </c>
      <c r="J1001" s="4" t="s">
        <v>339</v>
      </c>
      <c r="K1001" s="28" t="s">
        <v>46</v>
      </c>
      <c r="L1001" s="28">
        <v>63</v>
      </c>
      <c r="M1001" s="12">
        <v>1</v>
      </c>
      <c r="N1001" s="14">
        <v>45796</v>
      </c>
      <c r="O1001" s="10">
        <v>45806</v>
      </c>
      <c r="P1001" s="6">
        <f t="shared" ca="1" si="46"/>
        <v>45876</v>
      </c>
      <c r="Q1001" s="7" t="str">
        <f t="shared" ca="1" si="47"/>
        <v>Menos de um ano</v>
      </c>
      <c r="R1001" s="9">
        <f ca="1">IFERROR(_xlfn.DAYS(Tabela27271516583029313531213[[#This Row],[DIA HOJE]],Tabela27271516583029313531213[[#This Row],[Data Última Compra]]),"0")</f>
        <v>70</v>
      </c>
      <c r="S1001" s="8" t="str">
        <f>IF(OR(J1001="-",J1001=0),"NUNCA COMPROU",
IF(AND(J1001&gt;=1,J1001&lt;=30),"&lt;=30 DIAS",
IF(AND(J1001&gt;=1,J1001&lt;=45),"45 DIAS",
IF(AND(J1001&gt;=1,J1001&lt;=60),"60 DIAS",
IF(AND(J1001&gt;=1,J1001&lt;=90),"90 DIAS",
"ACIMA DE 90 DIAS")))))</f>
        <v>ACIMA DE 90 DIAS</v>
      </c>
      <c r="T1001" s="9" t="str">
        <f>UPPER(TEXT(Tabela27271516583029313531213[[#This Row],[Data de Cadastro]],"MMMM"))</f>
        <v>MAIO</v>
      </c>
      <c r="U1001" s="9" t="str">
        <f>UPPER(TEXT(Tabela27271516583029313531213[[#This Row],[Data de Cadastro]],"AAAA"))</f>
        <v>2025</v>
      </c>
      <c r="V1001" s="9" t="str">
        <f>UPPER(TEXT(Tabela27271516583029313531213[[#This Row],[Data Última Compra]],"MMM/AAA"))</f>
        <v>MAI/2025</v>
      </c>
    </row>
    <row r="1002" spans="1:22" x14ac:dyDescent="0.25">
      <c r="A1002" s="3">
        <f t="shared" si="45"/>
        <v>2</v>
      </c>
      <c r="B1002" s="3" t="s">
        <v>3972</v>
      </c>
      <c r="C1002" s="12" t="s">
        <v>2857</v>
      </c>
      <c r="D1002" s="12">
        <v>1552360</v>
      </c>
      <c r="E1002" s="12" t="s">
        <v>1826</v>
      </c>
      <c r="F1002" s="12" t="s">
        <v>17</v>
      </c>
      <c r="G1002" s="12" t="s">
        <v>18</v>
      </c>
      <c r="H1002" s="12" t="s">
        <v>3866</v>
      </c>
      <c r="I1002" s="13" t="s">
        <v>1827</v>
      </c>
      <c r="J1002" s="12" t="s">
        <v>40</v>
      </c>
      <c r="K1002" s="28" t="s">
        <v>46</v>
      </c>
      <c r="L1002" s="28">
        <v>36</v>
      </c>
      <c r="M1002" s="12">
        <v>2</v>
      </c>
      <c r="N1002" s="14">
        <v>45797</v>
      </c>
      <c r="O1002" s="10">
        <v>45833</v>
      </c>
      <c r="P1002" s="6">
        <f t="shared" ca="1" si="46"/>
        <v>45876</v>
      </c>
      <c r="Q1002" s="7" t="str">
        <f t="shared" ca="1" si="47"/>
        <v>Menos de um ano</v>
      </c>
      <c r="R1002" s="9">
        <f ca="1">IFERROR(_xlfn.DAYS(Tabela27271516583029313531213[[#This Row],[DIA HOJE]],Tabela27271516583029313531213[[#This Row],[Data Última Compra]]),"0")</f>
        <v>43</v>
      </c>
      <c r="S1002" s="8" t="str">
        <f>IF(OR(J1002="-",J1002=0),"NUNCA COMPROU",
IF(AND(J1002&gt;=1,J1002&lt;=30),"&lt;=30 DIAS",
IF(AND(J1002&gt;=1,J1002&lt;=45),"45 DIAS",
IF(AND(J1002&gt;=1,J1002&lt;=60),"60 DIAS",
IF(AND(J1002&gt;=1,J1002&lt;=90),"90 DIAS",
"ACIMA DE 90 DIAS")))))</f>
        <v>ACIMA DE 90 DIAS</v>
      </c>
      <c r="T1002" s="9" t="str">
        <f>UPPER(TEXT(Tabela27271516583029313531213[[#This Row],[Data de Cadastro]],"MMMM"))</f>
        <v>MAIO</v>
      </c>
      <c r="U1002" s="9" t="str">
        <f>UPPER(TEXT(Tabela27271516583029313531213[[#This Row],[Data de Cadastro]],"AAAA"))</f>
        <v>2025</v>
      </c>
      <c r="V1002" s="9" t="str">
        <f>UPPER(TEXT(Tabela27271516583029313531213[[#This Row],[Data Última Compra]],"MMM/AAA"))</f>
        <v>JUN/2025</v>
      </c>
    </row>
    <row r="1003" spans="1:22" x14ac:dyDescent="0.25">
      <c r="A1003" s="3">
        <f t="shared" si="45"/>
        <v>1</v>
      </c>
      <c r="B1003" s="3" t="s">
        <v>3972</v>
      </c>
      <c r="C1003" s="12" t="s">
        <v>2853</v>
      </c>
      <c r="D1003" s="12">
        <v>1552385</v>
      </c>
      <c r="E1003" s="12" t="s">
        <v>1828</v>
      </c>
      <c r="F1003" s="12" t="s">
        <v>17</v>
      </c>
      <c r="G1003" s="12" t="s">
        <v>18</v>
      </c>
      <c r="H1003" s="12" t="s">
        <v>3867</v>
      </c>
      <c r="I1003" s="13" t="s">
        <v>1829</v>
      </c>
      <c r="J1003" s="12" t="s">
        <v>417</v>
      </c>
      <c r="K1003" s="28" t="s">
        <v>46</v>
      </c>
      <c r="L1003" s="28">
        <v>65</v>
      </c>
      <c r="M1003" s="12">
        <v>1</v>
      </c>
      <c r="N1003" s="14">
        <v>45797</v>
      </c>
      <c r="O1003" s="10">
        <v>45804</v>
      </c>
      <c r="P1003" s="6">
        <f t="shared" ca="1" si="46"/>
        <v>45876</v>
      </c>
      <c r="Q1003" s="7" t="str">
        <f t="shared" ca="1" si="47"/>
        <v>Menos de um ano</v>
      </c>
      <c r="R1003" s="9">
        <f ca="1">IFERROR(_xlfn.DAYS(Tabela27271516583029313531213[[#This Row],[DIA HOJE]],Tabela27271516583029313531213[[#This Row],[Data Última Compra]]),"0")</f>
        <v>72</v>
      </c>
      <c r="S1003" s="8" t="str">
        <f>IF(OR(J1003="-",J1003=0),"NUNCA COMPROU",
IF(AND(J1003&gt;=1,J1003&lt;=30),"&lt;=30 DIAS",
IF(AND(J1003&gt;=1,J1003&lt;=45),"45 DIAS",
IF(AND(J1003&gt;=1,J1003&lt;=60),"60 DIAS",
IF(AND(J1003&gt;=1,J1003&lt;=90),"90 DIAS",
"ACIMA DE 90 DIAS")))))</f>
        <v>ACIMA DE 90 DIAS</v>
      </c>
      <c r="T1003" s="9" t="str">
        <f>UPPER(TEXT(Tabela27271516583029313531213[[#This Row],[Data de Cadastro]],"MMMM"))</f>
        <v>MAIO</v>
      </c>
      <c r="U1003" s="9" t="str">
        <f>UPPER(TEXT(Tabela27271516583029313531213[[#This Row],[Data de Cadastro]],"AAAA"))</f>
        <v>2025</v>
      </c>
      <c r="V1003" s="9" t="str">
        <f>UPPER(TEXT(Tabela27271516583029313531213[[#This Row],[Data Última Compra]],"MMM/AAA"))</f>
        <v>MAI/2025</v>
      </c>
    </row>
    <row r="1004" spans="1:22" x14ac:dyDescent="0.25">
      <c r="A1004" s="3">
        <f t="shared" si="45"/>
        <v>2</v>
      </c>
      <c r="B1004" s="3" t="s">
        <v>3972</v>
      </c>
      <c r="C1004" s="12" t="s">
        <v>2853</v>
      </c>
      <c r="D1004" s="12">
        <v>1552393</v>
      </c>
      <c r="E1004" s="12" t="s">
        <v>1830</v>
      </c>
      <c r="F1004" s="12" t="s">
        <v>17</v>
      </c>
      <c r="G1004" s="12" t="s">
        <v>18</v>
      </c>
      <c r="H1004" s="12" t="s">
        <v>3868</v>
      </c>
      <c r="I1004" s="13" t="s">
        <v>142</v>
      </c>
      <c r="J1004" s="12" t="s">
        <v>104</v>
      </c>
      <c r="K1004" s="28" t="s">
        <v>25</v>
      </c>
      <c r="L1004" s="28">
        <v>63</v>
      </c>
      <c r="M1004" s="12">
        <v>2</v>
      </c>
      <c r="N1004" s="14">
        <v>45797</v>
      </c>
      <c r="O1004" s="11">
        <v>45806</v>
      </c>
      <c r="P1004" s="6">
        <f t="shared" ca="1" si="46"/>
        <v>45876</v>
      </c>
      <c r="Q1004" s="7" t="str">
        <f t="shared" ca="1" si="47"/>
        <v>Menos de um ano</v>
      </c>
      <c r="R1004" s="9">
        <f ca="1">IFERROR(_xlfn.DAYS(Tabela27271516583029313531213[[#This Row],[DIA HOJE]],Tabela27271516583029313531213[[#This Row],[Data Última Compra]]),"0")</f>
        <v>70</v>
      </c>
      <c r="S1004" s="8" t="str">
        <f>IF(OR(J1004="-",J1004=0),"NUNCA COMPROU",
IF(AND(J1004&gt;=1,J1004&lt;=30),"&lt;=30 DIAS",
IF(AND(J1004&gt;=1,J1004&lt;=45),"45 DIAS",
IF(AND(J1004&gt;=1,J1004&lt;=60),"60 DIAS",
IF(AND(J1004&gt;=1,J1004&lt;=90),"90 DIAS",
"ACIMA DE 90 DIAS")))))</f>
        <v>ACIMA DE 90 DIAS</v>
      </c>
      <c r="T1004" s="9" t="str">
        <f>UPPER(TEXT(Tabela27271516583029313531213[[#This Row],[Data de Cadastro]],"MMMM"))</f>
        <v>MAIO</v>
      </c>
      <c r="U1004" s="9" t="str">
        <f>UPPER(TEXT(Tabela27271516583029313531213[[#This Row],[Data de Cadastro]],"AAAA"))</f>
        <v>2025</v>
      </c>
      <c r="V1004" s="9" t="str">
        <f>UPPER(TEXT(Tabela27271516583029313531213[[#This Row],[Data Última Compra]],"MMM/AAA"))</f>
        <v>MAI/2025</v>
      </c>
    </row>
    <row r="1005" spans="1:22" x14ac:dyDescent="0.25">
      <c r="A1005" s="3">
        <f t="shared" si="45"/>
        <v>2</v>
      </c>
      <c r="B1005" s="3" t="s">
        <v>3972</v>
      </c>
      <c r="C1005" s="12" t="s">
        <v>2857</v>
      </c>
      <c r="D1005" s="12">
        <v>1552873</v>
      </c>
      <c r="E1005" s="12" t="s">
        <v>1831</v>
      </c>
      <c r="F1005" s="12" t="s">
        <v>17</v>
      </c>
      <c r="G1005" s="12" t="s">
        <v>18</v>
      </c>
      <c r="H1005" s="12" t="s">
        <v>3869</v>
      </c>
      <c r="I1005" s="13" t="s">
        <v>148</v>
      </c>
      <c r="J1005" s="12" t="s">
        <v>67</v>
      </c>
      <c r="K1005" s="28" t="s">
        <v>59</v>
      </c>
      <c r="L1005" s="28">
        <v>34</v>
      </c>
      <c r="M1005" s="12">
        <v>2</v>
      </c>
      <c r="N1005" s="14">
        <v>45798</v>
      </c>
      <c r="O1005" s="11">
        <v>45835</v>
      </c>
      <c r="P1005" s="6">
        <f t="shared" ca="1" si="46"/>
        <v>45876</v>
      </c>
      <c r="Q1005" s="7" t="str">
        <f t="shared" ca="1" si="47"/>
        <v>Menos de um ano</v>
      </c>
      <c r="R1005" s="9">
        <f ca="1">IFERROR(_xlfn.DAYS(Tabela27271516583029313531213[[#This Row],[DIA HOJE]],Tabela27271516583029313531213[[#This Row],[Data Última Compra]]),"0")</f>
        <v>41</v>
      </c>
      <c r="S1005" s="8" t="str">
        <f>IF(OR(J1005="-",J1005=0),"NUNCA COMPROU",
IF(AND(J1005&gt;=1,J1005&lt;=30),"&lt;=30 DIAS",
IF(AND(J1005&gt;=1,J1005&lt;=45),"45 DIAS",
IF(AND(J1005&gt;=1,J1005&lt;=60),"60 DIAS",
IF(AND(J1005&gt;=1,J1005&lt;=90),"90 DIAS",
"ACIMA DE 90 DIAS")))))</f>
        <v>ACIMA DE 90 DIAS</v>
      </c>
      <c r="T1005" s="9" t="str">
        <f>UPPER(TEXT(Tabela27271516583029313531213[[#This Row],[Data de Cadastro]],"MMMM"))</f>
        <v>MAIO</v>
      </c>
      <c r="U1005" s="9" t="str">
        <f>UPPER(TEXT(Tabela27271516583029313531213[[#This Row],[Data de Cadastro]],"AAAA"))</f>
        <v>2025</v>
      </c>
      <c r="V1005" s="9" t="str">
        <f>UPPER(TEXT(Tabela27271516583029313531213[[#This Row],[Data Última Compra]],"MMM/AAA"))</f>
        <v>JUN/2025</v>
      </c>
    </row>
    <row r="1006" spans="1:22" x14ac:dyDescent="0.25">
      <c r="A1006" s="3">
        <f t="shared" si="45"/>
        <v>1</v>
      </c>
      <c r="B1006" s="3" t="s">
        <v>3972</v>
      </c>
      <c r="C1006" s="12" t="s">
        <v>2849</v>
      </c>
      <c r="D1006" s="12">
        <v>1553227</v>
      </c>
      <c r="E1006" s="12" t="s">
        <v>1832</v>
      </c>
      <c r="F1006" s="12" t="s">
        <v>17</v>
      </c>
      <c r="G1006" s="12" t="s">
        <v>18</v>
      </c>
      <c r="H1006" s="12" t="s">
        <v>3870</v>
      </c>
      <c r="I1006" s="13" t="s">
        <v>765</v>
      </c>
      <c r="J1006" s="12" t="s">
        <v>45</v>
      </c>
      <c r="K1006" s="28" t="s">
        <v>46</v>
      </c>
      <c r="L1006" s="28">
        <v>21</v>
      </c>
      <c r="M1006" s="12">
        <v>1</v>
      </c>
      <c r="N1006" s="14">
        <v>45798</v>
      </c>
      <c r="O1006" s="11">
        <v>45848</v>
      </c>
      <c r="P1006" s="6">
        <f t="shared" ca="1" si="46"/>
        <v>45876</v>
      </c>
      <c r="Q1006" s="7" t="str">
        <f t="shared" ca="1" si="47"/>
        <v>Menos de um ano</v>
      </c>
      <c r="R1006" s="9">
        <f ca="1">IFERROR(_xlfn.DAYS(Tabela27271516583029313531213[[#This Row],[DIA HOJE]],Tabela27271516583029313531213[[#This Row],[Data Última Compra]]),"0")</f>
        <v>28</v>
      </c>
      <c r="S1006" s="8" t="str">
        <f>IF(OR(J1006="-",J1006=0),"NUNCA COMPROU",
IF(AND(J1006&gt;=1,J1006&lt;=30),"&lt;=30 DIAS",
IF(AND(J1006&gt;=1,J1006&lt;=45),"45 DIAS",
IF(AND(J1006&gt;=1,J1006&lt;=60),"60 DIAS",
IF(AND(J1006&gt;=1,J1006&lt;=90),"90 DIAS",
"ACIMA DE 90 DIAS")))))</f>
        <v>ACIMA DE 90 DIAS</v>
      </c>
      <c r="T1006" s="9" t="str">
        <f>UPPER(TEXT(Tabela27271516583029313531213[[#This Row],[Data de Cadastro]],"MMMM"))</f>
        <v>MAIO</v>
      </c>
      <c r="U1006" s="9" t="str">
        <f>UPPER(TEXT(Tabela27271516583029313531213[[#This Row],[Data de Cadastro]],"AAAA"))</f>
        <v>2025</v>
      </c>
      <c r="V1006" s="9" t="str">
        <f>UPPER(TEXT(Tabela27271516583029313531213[[#This Row],[Data Última Compra]],"MMM/AAA"))</f>
        <v>JUL/2025</v>
      </c>
    </row>
    <row r="1007" spans="1:22" x14ac:dyDescent="0.25">
      <c r="A1007" s="3" t="str">
        <f t="shared" si="45"/>
        <v>&gt;=3</v>
      </c>
      <c r="B1007" s="3" t="s">
        <v>3972</v>
      </c>
      <c r="C1007" s="12" t="s">
        <v>2849</v>
      </c>
      <c r="D1007" s="12">
        <v>1553231</v>
      </c>
      <c r="E1007" s="12" t="s">
        <v>1833</v>
      </c>
      <c r="F1007" s="12" t="s">
        <v>17</v>
      </c>
      <c r="G1007" s="12" t="s">
        <v>18</v>
      </c>
      <c r="H1007" s="12" t="s">
        <v>3871</v>
      </c>
      <c r="I1007" s="13" t="s">
        <v>898</v>
      </c>
      <c r="J1007" s="4" t="s">
        <v>40</v>
      </c>
      <c r="K1007" s="28" t="s">
        <v>77</v>
      </c>
      <c r="L1007" s="28">
        <v>10</v>
      </c>
      <c r="M1007" s="12">
        <v>5</v>
      </c>
      <c r="N1007" s="14">
        <v>45798</v>
      </c>
      <c r="O1007" s="10">
        <v>45859</v>
      </c>
      <c r="P1007" s="6">
        <f t="shared" ca="1" si="46"/>
        <v>45876</v>
      </c>
      <c r="Q1007" s="7" t="str">
        <f t="shared" ca="1" si="47"/>
        <v>Menos de um ano</v>
      </c>
      <c r="R1007" s="9">
        <f ca="1">IFERROR(_xlfn.DAYS(Tabela27271516583029313531213[[#This Row],[DIA HOJE]],Tabela27271516583029313531213[[#This Row],[Data Última Compra]]),"0")</f>
        <v>17</v>
      </c>
      <c r="S1007" s="8" t="str">
        <f>IF(OR(J1007="-",J1007=0),"NUNCA COMPROU",
IF(AND(J1007&gt;=1,J1007&lt;=30),"&lt;=30 DIAS",
IF(AND(J1007&gt;=1,J1007&lt;=45),"45 DIAS",
IF(AND(J1007&gt;=1,J1007&lt;=60),"60 DIAS",
IF(AND(J1007&gt;=1,J1007&lt;=90),"90 DIAS",
"ACIMA DE 90 DIAS")))))</f>
        <v>ACIMA DE 90 DIAS</v>
      </c>
      <c r="T1007" s="9" t="str">
        <f>UPPER(TEXT(Tabela27271516583029313531213[[#This Row],[Data de Cadastro]],"MMMM"))</f>
        <v>MAIO</v>
      </c>
      <c r="U1007" s="9" t="str">
        <f>UPPER(TEXT(Tabela27271516583029313531213[[#This Row],[Data de Cadastro]],"AAAA"))</f>
        <v>2025</v>
      </c>
      <c r="V1007" s="9" t="str">
        <f>UPPER(TEXT(Tabela27271516583029313531213[[#This Row],[Data Última Compra]],"MMM/AAA"))</f>
        <v>JUL/2025</v>
      </c>
    </row>
    <row r="1008" spans="1:22" x14ac:dyDescent="0.25">
      <c r="A1008" s="3">
        <f t="shared" si="45"/>
        <v>2</v>
      </c>
      <c r="B1008" s="3" t="s">
        <v>3972</v>
      </c>
      <c r="C1008" s="12" t="s">
        <v>2857</v>
      </c>
      <c r="D1008" s="12">
        <v>1553236</v>
      </c>
      <c r="E1008" s="12" t="s">
        <v>1834</v>
      </c>
      <c r="F1008" s="12" t="s">
        <v>17</v>
      </c>
      <c r="G1008" s="12" t="s">
        <v>18</v>
      </c>
      <c r="H1008" s="12" t="s">
        <v>3872</v>
      </c>
      <c r="I1008" s="13" t="s">
        <v>1403</v>
      </c>
      <c r="J1008" s="12" t="s">
        <v>20</v>
      </c>
      <c r="K1008" s="28" t="s">
        <v>21</v>
      </c>
      <c r="L1008" s="28">
        <v>34</v>
      </c>
      <c r="M1008" s="12">
        <v>2</v>
      </c>
      <c r="N1008" s="14">
        <v>45798</v>
      </c>
      <c r="O1008" s="11">
        <v>45835</v>
      </c>
      <c r="P1008" s="6">
        <f t="shared" ca="1" si="46"/>
        <v>45876</v>
      </c>
      <c r="Q1008" s="7" t="str">
        <f t="shared" ca="1" si="47"/>
        <v>Menos de um ano</v>
      </c>
      <c r="R1008" s="9">
        <f ca="1">IFERROR(_xlfn.DAYS(Tabela27271516583029313531213[[#This Row],[DIA HOJE]],Tabela27271516583029313531213[[#This Row],[Data Última Compra]]),"0")</f>
        <v>41</v>
      </c>
      <c r="S1008" s="8" t="str">
        <f>IF(OR(J1008="-",J1008=0),"NUNCA COMPROU",
IF(AND(J1008&gt;=1,J1008&lt;=30),"&lt;=30 DIAS",
IF(AND(J1008&gt;=1,J1008&lt;=45),"45 DIAS",
IF(AND(J1008&gt;=1,J1008&lt;=60),"60 DIAS",
IF(AND(J1008&gt;=1,J1008&lt;=90),"90 DIAS",
"ACIMA DE 90 DIAS")))))</f>
        <v>ACIMA DE 90 DIAS</v>
      </c>
      <c r="T1008" s="9" t="str">
        <f>UPPER(TEXT(Tabela27271516583029313531213[[#This Row],[Data de Cadastro]],"MMMM"))</f>
        <v>MAIO</v>
      </c>
      <c r="U1008" s="9" t="str">
        <f>UPPER(TEXT(Tabela27271516583029313531213[[#This Row],[Data de Cadastro]],"AAAA"))</f>
        <v>2025</v>
      </c>
      <c r="V1008" s="9" t="str">
        <f>UPPER(TEXT(Tabela27271516583029313531213[[#This Row],[Data Última Compra]],"MMM/AAA"))</f>
        <v>JUN/2025</v>
      </c>
    </row>
    <row r="1009" spans="1:22" x14ac:dyDescent="0.25">
      <c r="A1009" s="3">
        <f t="shared" si="45"/>
        <v>2</v>
      </c>
      <c r="B1009" s="3" t="s">
        <v>3972</v>
      </c>
      <c r="C1009" s="12" t="s">
        <v>2857</v>
      </c>
      <c r="D1009" s="12">
        <v>1553252</v>
      </c>
      <c r="E1009" s="12" t="s">
        <v>1835</v>
      </c>
      <c r="F1009" s="12" t="s">
        <v>17</v>
      </c>
      <c r="G1009" s="12" t="s">
        <v>18</v>
      </c>
      <c r="H1009" s="12" t="s">
        <v>3873</v>
      </c>
      <c r="I1009" s="13" t="s">
        <v>1836</v>
      </c>
      <c r="J1009" s="12" t="s">
        <v>20</v>
      </c>
      <c r="K1009" s="28" t="s">
        <v>21</v>
      </c>
      <c r="L1009" s="28">
        <v>35</v>
      </c>
      <c r="M1009" s="12">
        <v>2</v>
      </c>
      <c r="N1009" s="14">
        <v>45798</v>
      </c>
      <c r="O1009" s="10">
        <v>45834</v>
      </c>
      <c r="P1009" s="6">
        <f t="shared" ca="1" si="46"/>
        <v>45876</v>
      </c>
      <c r="Q1009" s="7" t="str">
        <f t="shared" ca="1" si="47"/>
        <v>Menos de um ano</v>
      </c>
      <c r="R1009" s="9">
        <f ca="1">IFERROR(_xlfn.DAYS(Tabela27271516583029313531213[[#This Row],[DIA HOJE]],Tabela27271516583029313531213[[#This Row],[Data Última Compra]]),"0")</f>
        <v>42</v>
      </c>
      <c r="S1009" s="8" t="str">
        <f>IF(OR(J1009="-",J1009=0),"NUNCA COMPROU",
IF(AND(J1009&gt;=1,J1009&lt;=30),"&lt;=30 DIAS",
IF(AND(J1009&gt;=1,J1009&lt;=45),"45 DIAS",
IF(AND(J1009&gt;=1,J1009&lt;=60),"60 DIAS",
IF(AND(J1009&gt;=1,J1009&lt;=90),"90 DIAS",
"ACIMA DE 90 DIAS")))))</f>
        <v>ACIMA DE 90 DIAS</v>
      </c>
      <c r="T1009" s="9" t="str">
        <f>UPPER(TEXT(Tabela27271516583029313531213[[#This Row],[Data de Cadastro]],"MMMM"))</f>
        <v>MAIO</v>
      </c>
      <c r="U1009" s="9" t="str">
        <f>UPPER(TEXT(Tabela27271516583029313531213[[#This Row],[Data de Cadastro]],"AAAA"))</f>
        <v>2025</v>
      </c>
      <c r="V1009" s="9" t="str">
        <f>UPPER(TEXT(Tabela27271516583029313531213[[#This Row],[Data Última Compra]],"MMM/AAA"))</f>
        <v>JUN/2025</v>
      </c>
    </row>
    <row r="1010" spans="1:22" x14ac:dyDescent="0.25">
      <c r="A1010" s="3">
        <f t="shared" si="45"/>
        <v>1</v>
      </c>
      <c r="B1010" s="3" t="s">
        <v>3972</v>
      </c>
      <c r="C1010" s="12" t="s">
        <v>2853</v>
      </c>
      <c r="D1010" s="12">
        <v>1553306</v>
      </c>
      <c r="E1010" s="12" t="s">
        <v>1837</v>
      </c>
      <c r="F1010" s="12" t="s">
        <v>17</v>
      </c>
      <c r="G1010" s="12" t="s">
        <v>18</v>
      </c>
      <c r="H1010" s="12" t="s">
        <v>3874</v>
      </c>
      <c r="I1010" s="13" t="s">
        <v>799</v>
      </c>
      <c r="J1010" s="12" t="s">
        <v>76</v>
      </c>
      <c r="K1010" s="28" t="s">
        <v>77</v>
      </c>
      <c r="L1010" s="28">
        <v>63</v>
      </c>
      <c r="M1010" s="12">
        <v>1</v>
      </c>
      <c r="N1010" s="14">
        <v>45798</v>
      </c>
      <c r="O1010" s="11">
        <v>45806</v>
      </c>
      <c r="P1010" s="6">
        <f t="shared" ca="1" si="46"/>
        <v>45876</v>
      </c>
      <c r="Q1010" s="7" t="str">
        <f t="shared" ca="1" si="47"/>
        <v>Menos de um ano</v>
      </c>
      <c r="R1010" s="9">
        <f ca="1">IFERROR(_xlfn.DAYS(Tabela27271516583029313531213[[#This Row],[DIA HOJE]],Tabela27271516583029313531213[[#This Row],[Data Última Compra]]),"0")</f>
        <v>70</v>
      </c>
      <c r="S1010" s="8" t="str">
        <f>IF(OR(J1010="-",J1010=0),"NUNCA COMPROU",
IF(AND(J1010&gt;=1,J1010&lt;=30),"&lt;=30 DIAS",
IF(AND(J1010&gt;=1,J1010&lt;=45),"45 DIAS",
IF(AND(J1010&gt;=1,J1010&lt;=60),"60 DIAS",
IF(AND(J1010&gt;=1,J1010&lt;=90),"90 DIAS",
"ACIMA DE 90 DIAS")))))</f>
        <v>ACIMA DE 90 DIAS</v>
      </c>
      <c r="T1010" s="9" t="str">
        <f>UPPER(TEXT(Tabela27271516583029313531213[[#This Row],[Data de Cadastro]],"MMMM"))</f>
        <v>MAIO</v>
      </c>
      <c r="U1010" s="9" t="str">
        <f>UPPER(TEXT(Tabela27271516583029313531213[[#This Row],[Data de Cadastro]],"AAAA"))</f>
        <v>2025</v>
      </c>
      <c r="V1010" s="9" t="str">
        <f>UPPER(TEXT(Tabela27271516583029313531213[[#This Row],[Data Última Compra]],"MMM/AAA"))</f>
        <v>MAI/2025</v>
      </c>
    </row>
    <row r="1011" spans="1:22" x14ac:dyDescent="0.25">
      <c r="A1011" s="3" t="str">
        <f t="shared" si="45"/>
        <v>&gt;=3</v>
      </c>
      <c r="B1011" s="3" t="s">
        <v>3972</v>
      </c>
      <c r="C1011" s="12" t="s">
        <v>2849</v>
      </c>
      <c r="D1011" s="12">
        <v>1553336</v>
      </c>
      <c r="E1011" s="12" t="s">
        <v>1838</v>
      </c>
      <c r="F1011" s="12" t="s">
        <v>17</v>
      </c>
      <c r="G1011" s="12" t="s">
        <v>18</v>
      </c>
      <c r="H1011" s="12" t="s">
        <v>3875</v>
      </c>
      <c r="I1011" s="13" t="s">
        <v>1030</v>
      </c>
      <c r="J1011" s="12" t="s">
        <v>40</v>
      </c>
      <c r="K1011" s="28" t="s">
        <v>73</v>
      </c>
      <c r="L1011" s="28">
        <v>6</v>
      </c>
      <c r="M1011" s="12">
        <v>4</v>
      </c>
      <c r="N1011" s="14">
        <v>45798</v>
      </c>
      <c r="O1011" s="11">
        <v>45863</v>
      </c>
      <c r="P1011" s="6">
        <f t="shared" ca="1" si="46"/>
        <v>45876</v>
      </c>
      <c r="Q1011" s="7" t="str">
        <f t="shared" ca="1" si="47"/>
        <v>Menos de um ano</v>
      </c>
      <c r="R1011" s="9">
        <f ca="1">IFERROR(_xlfn.DAYS(Tabela27271516583029313531213[[#This Row],[DIA HOJE]],Tabela27271516583029313531213[[#This Row],[Data Última Compra]]),"0")</f>
        <v>13</v>
      </c>
      <c r="S1011" s="8" t="str">
        <f>IF(OR(J1011="-",J1011=0),"NUNCA COMPROU",
IF(AND(J1011&gt;=1,J1011&lt;=30),"&lt;=30 DIAS",
IF(AND(J1011&gt;=1,J1011&lt;=45),"45 DIAS",
IF(AND(J1011&gt;=1,J1011&lt;=60),"60 DIAS",
IF(AND(J1011&gt;=1,J1011&lt;=90),"90 DIAS",
"ACIMA DE 90 DIAS")))))</f>
        <v>ACIMA DE 90 DIAS</v>
      </c>
      <c r="T1011" s="9" t="str">
        <f>UPPER(TEXT(Tabela27271516583029313531213[[#This Row],[Data de Cadastro]],"MMMM"))</f>
        <v>MAIO</v>
      </c>
      <c r="U1011" s="9" t="str">
        <f>UPPER(TEXT(Tabela27271516583029313531213[[#This Row],[Data de Cadastro]],"AAAA"))</f>
        <v>2025</v>
      </c>
      <c r="V1011" s="9" t="str">
        <f>UPPER(TEXT(Tabela27271516583029313531213[[#This Row],[Data Última Compra]],"MMM/AAA"))</f>
        <v>JUL/2025</v>
      </c>
    </row>
    <row r="1012" spans="1:22" x14ac:dyDescent="0.25">
      <c r="A1012" s="3">
        <f t="shared" si="45"/>
        <v>1</v>
      </c>
      <c r="B1012" s="3" t="s">
        <v>3972</v>
      </c>
      <c r="C1012" s="12" t="s">
        <v>2853</v>
      </c>
      <c r="D1012" s="12">
        <v>1554230</v>
      </c>
      <c r="E1012" s="12" t="s">
        <v>1840</v>
      </c>
      <c r="F1012" s="12" t="s">
        <v>17</v>
      </c>
      <c r="G1012" s="12" t="s">
        <v>18</v>
      </c>
      <c r="H1012" s="12" t="s">
        <v>3877</v>
      </c>
      <c r="I1012" s="13" t="s">
        <v>1841</v>
      </c>
      <c r="J1012" s="12" t="s">
        <v>40</v>
      </c>
      <c r="K1012" s="28" t="s">
        <v>59</v>
      </c>
      <c r="L1012" s="28">
        <v>63</v>
      </c>
      <c r="M1012" s="12">
        <v>1</v>
      </c>
      <c r="N1012" s="14">
        <v>45799</v>
      </c>
      <c r="O1012" s="11">
        <v>45806</v>
      </c>
      <c r="P1012" s="6">
        <f t="shared" ca="1" si="46"/>
        <v>45876</v>
      </c>
      <c r="Q1012" s="7" t="str">
        <f t="shared" ca="1" si="47"/>
        <v>Menos de um ano</v>
      </c>
      <c r="R1012" s="9">
        <f ca="1">IFERROR(_xlfn.DAYS(Tabela27271516583029313531213[[#This Row],[DIA HOJE]],Tabela27271516583029313531213[[#This Row],[Data Última Compra]]),"0")</f>
        <v>70</v>
      </c>
      <c r="S1012" s="8" t="str">
        <f>IF(OR(J1012="-",J1012=0),"NUNCA COMPROU",
IF(AND(J1012&gt;=1,J1012&lt;=30),"&lt;=30 DIAS",
IF(AND(J1012&gt;=1,J1012&lt;=45),"45 DIAS",
IF(AND(J1012&gt;=1,J1012&lt;=60),"60 DIAS",
IF(AND(J1012&gt;=1,J1012&lt;=90),"90 DIAS",
"ACIMA DE 90 DIAS")))))</f>
        <v>ACIMA DE 90 DIAS</v>
      </c>
      <c r="T1012" s="9" t="str">
        <f>UPPER(TEXT(Tabela27271516583029313531213[[#This Row],[Data de Cadastro]],"MMMM"))</f>
        <v>MAIO</v>
      </c>
      <c r="U1012" s="9" t="str">
        <f>UPPER(TEXT(Tabela27271516583029313531213[[#This Row],[Data de Cadastro]],"AAAA"))</f>
        <v>2025</v>
      </c>
      <c r="V1012" s="9" t="str">
        <f>UPPER(TEXT(Tabela27271516583029313531213[[#This Row],[Data Última Compra]],"MMM/AAA"))</f>
        <v>MAI/2025</v>
      </c>
    </row>
    <row r="1013" spans="1:22" x14ac:dyDescent="0.25">
      <c r="A1013" s="3">
        <f t="shared" si="45"/>
        <v>2</v>
      </c>
      <c r="B1013" s="3" t="s">
        <v>3972</v>
      </c>
      <c r="C1013" s="12" t="s">
        <v>2849</v>
      </c>
      <c r="D1013" s="12">
        <v>1554228</v>
      </c>
      <c r="E1013" s="12" t="s">
        <v>1839</v>
      </c>
      <c r="F1013" s="12" t="s">
        <v>17</v>
      </c>
      <c r="G1013" s="12" t="s">
        <v>18</v>
      </c>
      <c r="H1013" s="12" t="s">
        <v>3876</v>
      </c>
      <c r="I1013" s="13" t="s">
        <v>1421</v>
      </c>
      <c r="J1013" s="12" t="s">
        <v>76</v>
      </c>
      <c r="K1013" s="28" t="s">
        <v>77</v>
      </c>
      <c r="L1013" s="28">
        <v>1</v>
      </c>
      <c r="M1013" s="12">
        <v>2</v>
      </c>
      <c r="N1013" s="14">
        <v>45799</v>
      </c>
      <c r="O1013" s="11">
        <v>45868</v>
      </c>
      <c r="P1013" s="6">
        <f t="shared" ca="1" si="46"/>
        <v>45876</v>
      </c>
      <c r="Q1013" s="7" t="str">
        <f t="shared" ca="1" si="47"/>
        <v>Menos de um ano</v>
      </c>
      <c r="R1013" s="9">
        <f ca="1">IFERROR(_xlfn.DAYS(Tabela27271516583029313531213[[#This Row],[DIA HOJE]],Tabela27271516583029313531213[[#This Row],[Data Última Compra]]),"0")</f>
        <v>8</v>
      </c>
      <c r="S1013" s="8" t="str">
        <f>IF(OR(J1013="-",J1013=0),"NUNCA COMPROU",
IF(AND(J1013&gt;=1,J1013&lt;=30),"&lt;=30 DIAS",
IF(AND(J1013&gt;=1,J1013&lt;=45),"45 DIAS",
IF(AND(J1013&gt;=1,J1013&lt;=60),"60 DIAS",
IF(AND(J1013&gt;=1,J1013&lt;=90),"90 DIAS",
"ACIMA DE 90 DIAS")))))</f>
        <v>ACIMA DE 90 DIAS</v>
      </c>
      <c r="T1013" s="9" t="str">
        <f>UPPER(TEXT(Tabela27271516583029313531213[[#This Row],[Data de Cadastro]],"MMMM"))</f>
        <v>MAIO</v>
      </c>
      <c r="U1013" s="9" t="str">
        <f>UPPER(TEXT(Tabela27271516583029313531213[[#This Row],[Data de Cadastro]],"AAAA"))</f>
        <v>2025</v>
      </c>
      <c r="V1013" s="9" t="str">
        <f>UPPER(TEXT(Tabela27271516583029313531213[[#This Row],[Data Última Compra]],"MMM/AAA"))</f>
        <v>JUL/2025</v>
      </c>
    </row>
    <row r="1014" spans="1:22" x14ac:dyDescent="0.25">
      <c r="A1014" s="3">
        <f t="shared" si="45"/>
        <v>2</v>
      </c>
      <c r="B1014" s="3" t="s">
        <v>3972</v>
      </c>
      <c r="C1014" s="12" t="s">
        <v>2849</v>
      </c>
      <c r="D1014" s="12">
        <v>1554358</v>
      </c>
      <c r="E1014" s="12" t="s">
        <v>1842</v>
      </c>
      <c r="F1014" s="12" t="s">
        <v>17</v>
      </c>
      <c r="G1014" s="12" t="s">
        <v>18</v>
      </c>
      <c r="H1014" s="12" t="s">
        <v>3878</v>
      </c>
      <c r="I1014" s="13" t="s">
        <v>1843</v>
      </c>
      <c r="J1014" s="12" t="s">
        <v>40</v>
      </c>
      <c r="K1014" s="28" t="s">
        <v>46</v>
      </c>
      <c r="L1014" s="28">
        <v>10</v>
      </c>
      <c r="M1014" s="12">
        <v>2</v>
      </c>
      <c r="N1014" s="14">
        <v>45799</v>
      </c>
      <c r="O1014" s="11">
        <v>45859</v>
      </c>
      <c r="P1014" s="6">
        <f t="shared" ca="1" si="46"/>
        <v>45876</v>
      </c>
      <c r="Q1014" s="7" t="str">
        <f t="shared" ca="1" si="47"/>
        <v>Menos de um ano</v>
      </c>
      <c r="R1014" s="9">
        <f ca="1">IFERROR(_xlfn.DAYS(Tabela27271516583029313531213[[#This Row],[DIA HOJE]],Tabela27271516583029313531213[[#This Row],[Data Última Compra]]),"0")</f>
        <v>17</v>
      </c>
      <c r="S1014" s="8" t="str">
        <f>IF(OR(J1014="-",J1014=0),"NUNCA COMPROU",
IF(AND(J1014&gt;=1,J1014&lt;=30),"&lt;=30 DIAS",
IF(AND(J1014&gt;=1,J1014&lt;=45),"45 DIAS",
IF(AND(J1014&gt;=1,J1014&lt;=60),"60 DIAS",
IF(AND(J1014&gt;=1,J1014&lt;=90),"90 DIAS",
"ACIMA DE 90 DIAS")))))</f>
        <v>ACIMA DE 90 DIAS</v>
      </c>
      <c r="T1014" s="9" t="str">
        <f>UPPER(TEXT(Tabela27271516583029313531213[[#This Row],[Data de Cadastro]],"MMMM"))</f>
        <v>MAIO</v>
      </c>
      <c r="U1014" s="9" t="str">
        <f>UPPER(TEXT(Tabela27271516583029313531213[[#This Row],[Data de Cadastro]],"AAAA"))</f>
        <v>2025</v>
      </c>
      <c r="V1014" s="9" t="str">
        <f>UPPER(TEXT(Tabela27271516583029313531213[[#This Row],[Data Última Compra]],"MMM/AAA"))</f>
        <v>JUL/2025</v>
      </c>
    </row>
    <row r="1015" spans="1:22" x14ac:dyDescent="0.25">
      <c r="A1015" s="3">
        <f t="shared" si="45"/>
        <v>1</v>
      </c>
      <c r="B1015" s="3" t="s">
        <v>3972</v>
      </c>
      <c r="C1015" s="12" t="s">
        <v>2853</v>
      </c>
      <c r="D1015" s="12">
        <v>1554803</v>
      </c>
      <c r="E1015" s="12" t="s">
        <v>1844</v>
      </c>
      <c r="F1015" s="12" t="s">
        <v>17</v>
      </c>
      <c r="G1015" s="12" t="s">
        <v>18</v>
      </c>
      <c r="H1015" s="12" t="s">
        <v>3879</v>
      </c>
      <c r="I1015" s="13" t="s">
        <v>1472</v>
      </c>
      <c r="J1015" s="12" t="s">
        <v>76</v>
      </c>
      <c r="K1015" s="28" t="s">
        <v>77</v>
      </c>
      <c r="L1015" s="28">
        <v>64</v>
      </c>
      <c r="M1015" s="12">
        <v>1</v>
      </c>
      <c r="N1015" s="14">
        <v>45800</v>
      </c>
      <c r="O1015" s="11">
        <v>45805</v>
      </c>
      <c r="P1015" s="6">
        <f t="shared" ca="1" si="46"/>
        <v>45876</v>
      </c>
      <c r="Q1015" s="7" t="str">
        <f t="shared" ca="1" si="47"/>
        <v>Menos de um ano</v>
      </c>
      <c r="R1015" s="9">
        <f ca="1">IFERROR(_xlfn.DAYS(Tabela27271516583029313531213[[#This Row],[DIA HOJE]],Tabela27271516583029313531213[[#This Row],[Data Última Compra]]),"0")</f>
        <v>71</v>
      </c>
      <c r="S1015" s="8" t="str">
        <f>IF(OR(J1015="-",J1015=0),"NUNCA COMPROU",
IF(AND(J1015&gt;=1,J1015&lt;=30),"&lt;=30 DIAS",
IF(AND(J1015&gt;=1,J1015&lt;=45),"45 DIAS",
IF(AND(J1015&gt;=1,J1015&lt;=60),"60 DIAS",
IF(AND(J1015&gt;=1,J1015&lt;=90),"90 DIAS",
"ACIMA DE 90 DIAS")))))</f>
        <v>ACIMA DE 90 DIAS</v>
      </c>
      <c r="T1015" s="9" t="str">
        <f>UPPER(TEXT(Tabela27271516583029313531213[[#This Row],[Data de Cadastro]],"MMMM"))</f>
        <v>MAIO</v>
      </c>
      <c r="U1015" s="9" t="str">
        <f>UPPER(TEXT(Tabela27271516583029313531213[[#This Row],[Data de Cadastro]],"AAAA"))</f>
        <v>2025</v>
      </c>
      <c r="V1015" s="9" t="str">
        <f>UPPER(TEXT(Tabela27271516583029313531213[[#This Row],[Data Última Compra]],"MMM/AAA"))</f>
        <v>MAI/2025</v>
      </c>
    </row>
    <row r="1016" spans="1:22" x14ac:dyDescent="0.25">
      <c r="A1016" s="3">
        <f t="shared" si="45"/>
        <v>1</v>
      </c>
      <c r="B1016" s="3" t="s">
        <v>3972</v>
      </c>
      <c r="C1016" s="12" t="s">
        <v>6416</v>
      </c>
      <c r="D1016" s="12">
        <v>1554806</v>
      </c>
      <c r="E1016" s="12" t="s">
        <v>1845</v>
      </c>
      <c r="F1016" s="12" t="s">
        <v>17</v>
      </c>
      <c r="G1016" s="12" t="s">
        <v>18</v>
      </c>
      <c r="H1016" s="12" t="s">
        <v>3880</v>
      </c>
      <c r="I1016" s="13" t="s">
        <v>1846</v>
      </c>
      <c r="J1016" s="12" t="s">
        <v>67</v>
      </c>
      <c r="K1016" s="28" t="s">
        <v>59</v>
      </c>
      <c r="L1016" s="28">
        <v>0</v>
      </c>
      <c r="M1016" s="12">
        <v>1</v>
      </c>
      <c r="N1016" s="14">
        <v>45800</v>
      </c>
      <c r="O1016" s="11">
        <v>45869</v>
      </c>
      <c r="P1016" s="6">
        <f t="shared" ca="1" si="46"/>
        <v>45876</v>
      </c>
      <c r="Q1016" s="7" t="str">
        <f t="shared" ca="1" si="47"/>
        <v>Menos de um ano</v>
      </c>
      <c r="R1016" s="9">
        <f ca="1">IFERROR(_xlfn.DAYS(Tabela27271516583029313531213[[#This Row],[DIA HOJE]],Tabela27271516583029313531213[[#This Row],[Data Última Compra]]),"0")</f>
        <v>7</v>
      </c>
      <c r="S1016" s="8" t="str">
        <f>IF(OR(J1016="-",J1016=0),"NUNCA COMPROU",
IF(AND(J1016&gt;=1,J1016&lt;=30),"&lt;=30 DIAS",
IF(AND(J1016&gt;=1,J1016&lt;=45),"45 DIAS",
IF(AND(J1016&gt;=1,J1016&lt;=60),"60 DIAS",
IF(AND(J1016&gt;=1,J1016&lt;=90),"90 DIAS",
"ACIMA DE 90 DIAS")))))</f>
        <v>ACIMA DE 90 DIAS</v>
      </c>
      <c r="T1016" s="9" t="str">
        <f>UPPER(TEXT(Tabela27271516583029313531213[[#This Row],[Data de Cadastro]],"MMMM"))</f>
        <v>MAIO</v>
      </c>
      <c r="U1016" s="9" t="str">
        <f>UPPER(TEXT(Tabela27271516583029313531213[[#This Row],[Data de Cadastro]],"AAAA"))</f>
        <v>2025</v>
      </c>
      <c r="V1016" s="9" t="str">
        <f>UPPER(TEXT(Tabela27271516583029313531213[[#This Row],[Data Última Compra]],"MMM/AAA"))</f>
        <v>JUL/2025</v>
      </c>
    </row>
    <row r="1017" spans="1:22" x14ac:dyDescent="0.25">
      <c r="A1017" s="3">
        <f t="shared" si="45"/>
        <v>1</v>
      </c>
      <c r="B1017" s="3" t="s">
        <v>3972</v>
      </c>
      <c r="C1017" s="12" t="s">
        <v>2853</v>
      </c>
      <c r="D1017" s="12">
        <v>1555251</v>
      </c>
      <c r="E1017" s="12" t="s">
        <v>1847</v>
      </c>
      <c r="F1017" s="12" t="s">
        <v>17</v>
      </c>
      <c r="G1017" s="12" t="s">
        <v>18</v>
      </c>
      <c r="H1017" s="12" t="s">
        <v>3881</v>
      </c>
      <c r="I1017" s="13" t="s">
        <v>1665</v>
      </c>
      <c r="J1017" s="12" t="s">
        <v>53</v>
      </c>
      <c r="K1017" s="28" t="s">
        <v>21</v>
      </c>
      <c r="L1017" s="28">
        <v>63</v>
      </c>
      <c r="M1017" s="12">
        <v>1</v>
      </c>
      <c r="N1017" s="14">
        <v>45800</v>
      </c>
      <c r="O1017" s="11">
        <v>45806</v>
      </c>
      <c r="P1017" s="6">
        <f t="shared" ca="1" si="46"/>
        <v>45876</v>
      </c>
      <c r="Q1017" s="7" t="str">
        <f t="shared" ca="1" si="47"/>
        <v>Menos de um ano</v>
      </c>
      <c r="R1017" s="9">
        <f ca="1">IFERROR(_xlfn.DAYS(Tabela27271516583029313531213[[#This Row],[DIA HOJE]],Tabela27271516583029313531213[[#This Row],[Data Última Compra]]),"0")</f>
        <v>70</v>
      </c>
      <c r="S1017" s="8" t="str">
        <f>IF(OR(J1017="-",J1017=0),"NUNCA COMPROU",
IF(AND(J1017&gt;=1,J1017&lt;=30),"&lt;=30 DIAS",
IF(AND(J1017&gt;=1,J1017&lt;=45),"45 DIAS",
IF(AND(J1017&gt;=1,J1017&lt;=60),"60 DIAS",
IF(AND(J1017&gt;=1,J1017&lt;=90),"90 DIAS",
"ACIMA DE 90 DIAS")))))</f>
        <v>ACIMA DE 90 DIAS</v>
      </c>
      <c r="T1017" s="9" t="str">
        <f>UPPER(TEXT(Tabela27271516583029313531213[[#This Row],[Data de Cadastro]],"MMMM"))</f>
        <v>MAIO</v>
      </c>
      <c r="U1017" s="9" t="str">
        <f>UPPER(TEXT(Tabela27271516583029313531213[[#This Row],[Data de Cadastro]],"AAAA"))</f>
        <v>2025</v>
      </c>
      <c r="V1017" s="9" t="str">
        <f>UPPER(TEXT(Tabela27271516583029313531213[[#This Row],[Data Última Compra]],"MMM/AAA"))</f>
        <v>MAI/2025</v>
      </c>
    </row>
    <row r="1018" spans="1:22" x14ac:dyDescent="0.25">
      <c r="A1018" s="3">
        <f t="shared" si="45"/>
        <v>0</v>
      </c>
      <c r="B1018" s="3" t="s">
        <v>3972</v>
      </c>
      <c r="C1018" s="12" t="s">
        <v>6416</v>
      </c>
      <c r="D1018" s="12">
        <v>1555279</v>
      </c>
      <c r="E1018" s="12" t="s">
        <v>1848</v>
      </c>
      <c r="F1018" s="12" t="s">
        <v>17</v>
      </c>
      <c r="G1018" s="12" t="s">
        <v>18</v>
      </c>
      <c r="H1018" s="12" t="s">
        <v>3882</v>
      </c>
      <c r="I1018" s="13" t="s">
        <v>1849</v>
      </c>
      <c r="J1018" s="12" t="s">
        <v>40</v>
      </c>
      <c r="K1018" s="28" t="s">
        <v>73</v>
      </c>
      <c r="L1018" s="28">
        <v>0</v>
      </c>
      <c r="M1018" s="12">
        <v>0</v>
      </c>
      <c r="N1018" s="14">
        <v>45800</v>
      </c>
      <c r="O1018" s="11" t="s">
        <v>6415</v>
      </c>
      <c r="P1018" s="6">
        <f t="shared" ca="1" si="46"/>
        <v>45876</v>
      </c>
      <c r="Q1018" s="7" t="str">
        <f t="shared" ca="1" si="47"/>
        <v>Menos de um ano</v>
      </c>
      <c r="R1018" s="9" t="str">
        <f ca="1">IFERROR(_xlfn.DAYS(Tabela27271516583029313531213[[#This Row],[DIA HOJE]],Tabela27271516583029313531213[[#This Row],[Data Última Compra]]),"0")</f>
        <v>0</v>
      </c>
      <c r="S1018" s="8" t="str">
        <f>IF(OR(J1018="-",J1018=0),"NUNCA COMPROU",
IF(AND(J1018&gt;=1,J1018&lt;=30),"&lt;=30 DIAS",
IF(AND(J1018&gt;=1,J1018&lt;=45),"45 DIAS",
IF(AND(J1018&gt;=1,J1018&lt;=60),"60 DIAS",
IF(AND(J1018&gt;=1,J1018&lt;=90),"90 DIAS",
"ACIMA DE 90 DIAS")))))</f>
        <v>ACIMA DE 90 DIAS</v>
      </c>
      <c r="T1018" s="9" t="str">
        <f>UPPER(TEXT(Tabela27271516583029313531213[[#This Row],[Data de Cadastro]],"MMMM"))</f>
        <v>MAIO</v>
      </c>
      <c r="U1018" s="9" t="str">
        <f>UPPER(TEXT(Tabela27271516583029313531213[[#This Row],[Data de Cadastro]],"AAAA"))</f>
        <v>2025</v>
      </c>
      <c r="V1018" s="9" t="str">
        <f>UPPER(TEXT(Tabela27271516583029313531213[[#This Row],[Data Última Compra]],"MMM/AAA"))</f>
        <v>-</v>
      </c>
    </row>
    <row r="1019" spans="1:22" x14ac:dyDescent="0.25">
      <c r="A1019" s="3">
        <f t="shared" si="45"/>
        <v>1</v>
      </c>
      <c r="B1019" s="3" t="s">
        <v>3972</v>
      </c>
      <c r="C1019" s="12" t="s">
        <v>2853</v>
      </c>
      <c r="D1019" s="12">
        <v>1558300</v>
      </c>
      <c r="E1019" s="12" t="s">
        <v>1850</v>
      </c>
      <c r="F1019" s="12" t="s">
        <v>17</v>
      </c>
      <c r="G1019" s="12" t="s">
        <v>18</v>
      </c>
      <c r="H1019" s="12" t="s">
        <v>3883</v>
      </c>
      <c r="I1019" s="13" t="s">
        <v>1851</v>
      </c>
      <c r="J1019" s="4" t="s">
        <v>20</v>
      </c>
      <c r="K1019" s="28" t="s">
        <v>21</v>
      </c>
      <c r="L1019" s="28">
        <v>63</v>
      </c>
      <c r="M1019" s="12">
        <v>1</v>
      </c>
      <c r="N1019" s="14">
        <v>45803</v>
      </c>
      <c r="O1019" s="10">
        <v>45806</v>
      </c>
      <c r="P1019" s="6">
        <f t="shared" ca="1" si="46"/>
        <v>45876</v>
      </c>
      <c r="Q1019" s="7" t="str">
        <f t="shared" ca="1" si="47"/>
        <v>Menos de um ano</v>
      </c>
      <c r="R1019" s="9">
        <f ca="1">IFERROR(_xlfn.DAYS(Tabela27271516583029313531213[[#This Row],[DIA HOJE]],Tabela27271516583029313531213[[#This Row],[Data Última Compra]]),"0")</f>
        <v>70</v>
      </c>
      <c r="S1019" s="8" t="str">
        <f>IF(OR(J1019="-",J1019=0),"NUNCA COMPROU",
IF(AND(J1019&gt;=1,J1019&lt;=30),"&lt;=30 DIAS",
IF(AND(J1019&gt;=1,J1019&lt;=45),"45 DIAS",
IF(AND(J1019&gt;=1,J1019&lt;=60),"60 DIAS",
IF(AND(J1019&gt;=1,J1019&lt;=90),"90 DIAS",
"ACIMA DE 90 DIAS")))))</f>
        <v>ACIMA DE 90 DIAS</v>
      </c>
      <c r="T1019" s="9" t="str">
        <f>UPPER(TEXT(Tabela27271516583029313531213[[#This Row],[Data de Cadastro]],"MMMM"))</f>
        <v>MAIO</v>
      </c>
      <c r="U1019" s="9" t="str">
        <f>UPPER(TEXT(Tabela27271516583029313531213[[#This Row],[Data de Cadastro]],"AAAA"))</f>
        <v>2025</v>
      </c>
      <c r="V1019" s="9" t="str">
        <f>UPPER(TEXT(Tabela27271516583029313531213[[#This Row],[Data Última Compra]],"MMM/AAA"))</f>
        <v>MAI/2025</v>
      </c>
    </row>
    <row r="1020" spans="1:22" x14ac:dyDescent="0.25">
      <c r="A1020" s="3" t="str">
        <f t="shared" si="45"/>
        <v>&gt;=3</v>
      </c>
      <c r="B1020" s="3" t="s">
        <v>3972</v>
      </c>
      <c r="C1020" s="12" t="s">
        <v>6416</v>
      </c>
      <c r="D1020" s="12">
        <v>1558709</v>
      </c>
      <c r="E1020" s="12" t="s">
        <v>1852</v>
      </c>
      <c r="F1020" s="12" t="s">
        <v>17</v>
      </c>
      <c r="G1020" s="12" t="s">
        <v>18</v>
      </c>
      <c r="H1020" s="12" t="s">
        <v>3884</v>
      </c>
      <c r="I1020" s="13" t="s">
        <v>363</v>
      </c>
      <c r="J1020" s="12" t="s">
        <v>67</v>
      </c>
      <c r="K1020" s="28" t="s">
        <v>59</v>
      </c>
      <c r="L1020" s="28">
        <v>0</v>
      </c>
      <c r="M1020" s="12">
        <v>4</v>
      </c>
      <c r="N1020" s="14">
        <v>45803</v>
      </c>
      <c r="O1020" s="11">
        <v>45869</v>
      </c>
      <c r="P1020" s="6">
        <f t="shared" ca="1" si="46"/>
        <v>45876</v>
      </c>
      <c r="Q1020" s="7" t="str">
        <f t="shared" ca="1" si="47"/>
        <v>Menos de um ano</v>
      </c>
      <c r="R1020" s="9">
        <f ca="1">IFERROR(_xlfn.DAYS(Tabela27271516583029313531213[[#This Row],[DIA HOJE]],Tabela27271516583029313531213[[#This Row],[Data Última Compra]]),"0")</f>
        <v>7</v>
      </c>
      <c r="S1020" s="8" t="str">
        <f>IF(OR(J1020="-",J1020=0),"NUNCA COMPROU",
IF(AND(J1020&gt;=1,J1020&lt;=30),"&lt;=30 DIAS",
IF(AND(J1020&gt;=1,J1020&lt;=45),"45 DIAS",
IF(AND(J1020&gt;=1,J1020&lt;=60),"60 DIAS",
IF(AND(J1020&gt;=1,J1020&lt;=90),"90 DIAS",
"ACIMA DE 90 DIAS")))))</f>
        <v>ACIMA DE 90 DIAS</v>
      </c>
      <c r="T1020" s="9" t="str">
        <f>UPPER(TEXT(Tabela27271516583029313531213[[#This Row],[Data de Cadastro]],"MMMM"))</f>
        <v>MAIO</v>
      </c>
      <c r="U1020" s="9" t="str">
        <f>UPPER(TEXT(Tabela27271516583029313531213[[#This Row],[Data de Cadastro]],"AAAA"))</f>
        <v>2025</v>
      </c>
      <c r="V1020" s="9" t="str">
        <f>UPPER(TEXT(Tabela27271516583029313531213[[#This Row],[Data Última Compra]],"MMM/AAA"))</f>
        <v>JUL/2025</v>
      </c>
    </row>
    <row r="1021" spans="1:22" x14ac:dyDescent="0.25">
      <c r="A1021" s="3">
        <f t="shared" si="45"/>
        <v>2</v>
      </c>
      <c r="B1021" s="3" t="s">
        <v>3972</v>
      </c>
      <c r="C1021" s="12" t="s">
        <v>2849</v>
      </c>
      <c r="D1021" s="12">
        <v>1558844</v>
      </c>
      <c r="E1021" s="12" t="s">
        <v>1853</v>
      </c>
      <c r="F1021" s="12" t="s">
        <v>17</v>
      </c>
      <c r="G1021" s="12" t="s">
        <v>18</v>
      </c>
      <c r="H1021" s="12" t="s">
        <v>3885</v>
      </c>
      <c r="I1021" s="13" t="s">
        <v>1854</v>
      </c>
      <c r="J1021" s="12" t="s">
        <v>20</v>
      </c>
      <c r="K1021" s="28" t="s">
        <v>21</v>
      </c>
      <c r="L1021" s="28">
        <v>1</v>
      </c>
      <c r="M1021" s="12">
        <v>2</v>
      </c>
      <c r="N1021" s="14">
        <v>45803</v>
      </c>
      <c r="O1021" s="10">
        <v>45868</v>
      </c>
      <c r="P1021" s="6">
        <f t="shared" ca="1" si="46"/>
        <v>45876</v>
      </c>
      <c r="Q1021" s="7" t="str">
        <f t="shared" ca="1" si="47"/>
        <v>Menos de um ano</v>
      </c>
      <c r="R1021" s="9">
        <f ca="1">IFERROR(_xlfn.DAYS(Tabela27271516583029313531213[[#This Row],[DIA HOJE]],Tabela27271516583029313531213[[#This Row],[Data Última Compra]]),"0")</f>
        <v>8</v>
      </c>
      <c r="S1021" s="8" t="str">
        <f>IF(OR(J1021="-",J1021=0),"NUNCA COMPROU",
IF(AND(J1021&gt;=1,J1021&lt;=30),"&lt;=30 DIAS",
IF(AND(J1021&gt;=1,J1021&lt;=45),"45 DIAS",
IF(AND(J1021&gt;=1,J1021&lt;=60),"60 DIAS",
IF(AND(J1021&gt;=1,J1021&lt;=90),"90 DIAS",
"ACIMA DE 90 DIAS")))))</f>
        <v>ACIMA DE 90 DIAS</v>
      </c>
      <c r="T1021" s="9" t="str">
        <f>UPPER(TEXT(Tabela27271516583029313531213[[#This Row],[Data de Cadastro]],"MMMM"))</f>
        <v>MAIO</v>
      </c>
      <c r="U1021" s="9" t="str">
        <f>UPPER(TEXT(Tabela27271516583029313531213[[#This Row],[Data de Cadastro]],"AAAA"))</f>
        <v>2025</v>
      </c>
      <c r="V1021" s="9" t="str">
        <f>UPPER(TEXT(Tabela27271516583029313531213[[#This Row],[Data Última Compra]],"MMM/AAA"))</f>
        <v>JUL/2025</v>
      </c>
    </row>
    <row r="1022" spans="1:22" x14ac:dyDescent="0.25">
      <c r="A1022" s="3">
        <f t="shared" si="45"/>
        <v>2</v>
      </c>
      <c r="B1022" s="3" t="s">
        <v>3972</v>
      </c>
      <c r="C1022" s="12" t="s">
        <v>2849</v>
      </c>
      <c r="D1022" s="12">
        <v>1559973</v>
      </c>
      <c r="E1022" s="12" t="s">
        <v>1855</v>
      </c>
      <c r="F1022" s="12" t="s">
        <v>17</v>
      </c>
      <c r="G1022" s="12" t="s">
        <v>18</v>
      </c>
      <c r="H1022" s="12" t="s">
        <v>3886</v>
      </c>
      <c r="I1022" s="13" t="s">
        <v>682</v>
      </c>
      <c r="J1022" s="12" t="s">
        <v>45</v>
      </c>
      <c r="K1022" s="28" t="s">
        <v>46</v>
      </c>
      <c r="L1022" s="28">
        <v>8</v>
      </c>
      <c r="M1022" s="12">
        <v>2</v>
      </c>
      <c r="N1022" s="14">
        <v>45804</v>
      </c>
      <c r="O1022" s="11">
        <v>45861</v>
      </c>
      <c r="P1022" s="6">
        <f t="shared" ca="1" si="46"/>
        <v>45876</v>
      </c>
      <c r="Q1022" s="7" t="str">
        <f t="shared" ca="1" si="47"/>
        <v>Menos de um ano</v>
      </c>
      <c r="R1022" s="9">
        <f ca="1">IFERROR(_xlfn.DAYS(Tabela27271516583029313531213[[#This Row],[DIA HOJE]],Tabela27271516583029313531213[[#This Row],[Data Última Compra]]),"0")</f>
        <v>15</v>
      </c>
      <c r="S1022" s="8" t="str">
        <f>IF(OR(J1022="-",J1022=0),"NUNCA COMPROU",
IF(AND(J1022&gt;=1,J1022&lt;=30),"&lt;=30 DIAS",
IF(AND(J1022&gt;=1,J1022&lt;=45),"45 DIAS",
IF(AND(J1022&gt;=1,J1022&lt;=60),"60 DIAS",
IF(AND(J1022&gt;=1,J1022&lt;=90),"90 DIAS",
"ACIMA DE 90 DIAS")))))</f>
        <v>ACIMA DE 90 DIAS</v>
      </c>
      <c r="T1022" s="9" t="str">
        <f>UPPER(TEXT(Tabela27271516583029313531213[[#This Row],[Data de Cadastro]],"MMMM"))</f>
        <v>MAIO</v>
      </c>
      <c r="U1022" s="9" t="str">
        <f>UPPER(TEXT(Tabela27271516583029313531213[[#This Row],[Data de Cadastro]],"AAAA"))</f>
        <v>2025</v>
      </c>
      <c r="V1022" s="9" t="str">
        <f>UPPER(TEXT(Tabela27271516583029313531213[[#This Row],[Data Última Compra]],"MMM/AAA"))</f>
        <v>JUL/2025</v>
      </c>
    </row>
    <row r="1023" spans="1:22" x14ac:dyDescent="0.25">
      <c r="A1023" s="3">
        <f t="shared" si="45"/>
        <v>1</v>
      </c>
      <c r="B1023" s="3" t="s">
        <v>3972</v>
      </c>
      <c r="C1023" s="12" t="s">
        <v>2853</v>
      </c>
      <c r="D1023" s="12">
        <v>1560046</v>
      </c>
      <c r="E1023" s="12" t="s">
        <v>1856</v>
      </c>
      <c r="F1023" s="12" t="s">
        <v>17</v>
      </c>
      <c r="G1023" s="12" t="s">
        <v>18</v>
      </c>
      <c r="H1023" s="12" t="s">
        <v>3887</v>
      </c>
      <c r="I1023" s="13" t="s">
        <v>1423</v>
      </c>
      <c r="J1023" s="12" t="s">
        <v>181</v>
      </c>
      <c r="K1023" s="28" t="s">
        <v>73</v>
      </c>
      <c r="L1023" s="28">
        <v>63</v>
      </c>
      <c r="M1023" s="12">
        <v>1</v>
      </c>
      <c r="N1023" s="14">
        <v>45804</v>
      </c>
      <c r="O1023" s="10">
        <v>45806</v>
      </c>
      <c r="P1023" s="6">
        <f t="shared" ca="1" si="46"/>
        <v>45876</v>
      </c>
      <c r="Q1023" s="7" t="str">
        <f t="shared" ca="1" si="47"/>
        <v>Menos de um ano</v>
      </c>
      <c r="R1023" s="9">
        <f ca="1">IFERROR(_xlfn.DAYS(Tabela27271516583029313531213[[#This Row],[DIA HOJE]],Tabela27271516583029313531213[[#This Row],[Data Última Compra]]),"0")</f>
        <v>70</v>
      </c>
      <c r="S1023" s="8" t="str">
        <f>IF(OR(J1023="-",J1023=0),"NUNCA COMPROU",
IF(AND(J1023&gt;=1,J1023&lt;=30),"&lt;=30 DIAS",
IF(AND(J1023&gt;=1,J1023&lt;=45),"45 DIAS",
IF(AND(J1023&gt;=1,J1023&lt;=60),"60 DIAS",
IF(AND(J1023&gt;=1,J1023&lt;=90),"90 DIAS",
"ACIMA DE 90 DIAS")))))</f>
        <v>ACIMA DE 90 DIAS</v>
      </c>
      <c r="T1023" s="9" t="str">
        <f>UPPER(TEXT(Tabela27271516583029313531213[[#This Row],[Data de Cadastro]],"MMMM"))</f>
        <v>MAIO</v>
      </c>
      <c r="U1023" s="9" t="str">
        <f>UPPER(TEXT(Tabela27271516583029313531213[[#This Row],[Data de Cadastro]],"AAAA"))</f>
        <v>2025</v>
      </c>
      <c r="V1023" s="9" t="str">
        <f>UPPER(TEXT(Tabela27271516583029313531213[[#This Row],[Data Última Compra]],"MMM/AAA"))</f>
        <v>MAI/2025</v>
      </c>
    </row>
    <row r="1024" spans="1:22" x14ac:dyDescent="0.25">
      <c r="A1024" s="3">
        <f t="shared" si="45"/>
        <v>0</v>
      </c>
      <c r="B1024" s="3" t="s">
        <v>3972</v>
      </c>
      <c r="C1024" s="12" t="s">
        <v>6416</v>
      </c>
      <c r="D1024" s="12">
        <v>1560597</v>
      </c>
      <c r="E1024" s="12" t="s">
        <v>1857</v>
      </c>
      <c r="F1024" s="12" t="s">
        <v>17</v>
      </c>
      <c r="G1024" s="12" t="s">
        <v>18</v>
      </c>
      <c r="H1024" s="12" t="s">
        <v>3888</v>
      </c>
      <c r="I1024" s="13" t="s">
        <v>1858</v>
      </c>
      <c r="J1024" s="12" t="s">
        <v>231</v>
      </c>
      <c r="K1024" s="28" t="s">
        <v>77</v>
      </c>
      <c r="L1024" s="28">
        <v>0</v>
      </c>
      <c r="M1024" s="12">
        <v>0</v>
      </c>
      <c r="N1024" s="14">
        <v>45805</v>
      </c>
      <c r="O1024" s="11" t="s">
        <v>6415</v>
      </c>
      <c r="P1024" s="6">
        <f t="shared" ca="1" si="46"/>
        <v>45876</v>
      </c>
      <c r="Q1024" s="7" t="str">
        <f t="shared" ca="1" si="47"/>
        <v>Menos de um ano</v>
      </c>
      <c r="R1024" s="9" t="str">
        <f ca="1">IFERROR(_xlfn.DAYS(Tabela27271516583029313531213[[#This Row],[DIA HOJE]],Tabela27271516583029313531213[[#This Row],[Data Última Compra]]),"0")</f>
        <v>0</v>
      </c>
      <c r="S1024" s="8" t="str">
        <f>IF(OR(J1024="-",J1024=0),"NUNCA COMPROU",
IF(AND(J1024&gt;=1,J1024&lt;=30),"&lt;=30 DIAS",
IF(AND(J1024&gt;=1,J1024&lt;=45),"45 DIAS",
IF(AND(J1024&gt;=1,J1024&lt;=60),"60 DIAS",
IF(AND(J1024&gt;=1,J1024&lt;=90),"90 DIAS",
"ACIMA DE 90 DIAS")))))</f>
        <v>ACIMA DE 90 DIAS</v>
      </c>
      <c r="T1024" s="9" t="str">
        <f>UPPER(TEXT(Tabela27271516583029313531213[[#This Row],[Data de Cadastro]],"MMMM"))</f>
        <v>MAIO</v>
      </c>
      <c r="U1024" s="9" t="str">
        <f>UPPER(TEXT(Tabela27271516583029313531213[[#This Row],[Data de Cadastro]],"AAAA"))</f>
        <v>2025</v>
      </c>
      <c r="V1024" s="9" t="str">
        <f>UPPER(TEXT(Tabela27271516583029313531213[[#This Row],[Data Última Compra]],"MMM/AAA"))</f>
        <v>-</v>
      </c>
    </row>
    <row r="1025" spans="1:22" x14ac:dyDescent="0.25">
      <c r="A1025" s="3">
        <f t="shared" si="45"/>
        <v>2</v>
      </c>
      <c r="B1025" s="3" t="s">
        <v>3972</v>
      </c>
      <c r="C1025" s="12" t="s">
        <v>2849</v>
      </c>
      <c r="D1025" s="12">
        <v>1560926</v>
      </c>
      <c r="E1025" s="12" t="s">
        <v>1859</v>
      </c>
      <c r="F1025" s="12" t="s">
        <v>17</v>
      </c>
      <c r="G1025" s="12" t="s">
        <v>18</v>
      </c>
      <c r="H1025" s="12" t="s">
        <v>3889</v>
      </c>
      <c r="I1025" s="13" t="s">
        <v>671</v>
      </c>
      <c r="J1025" s="4" t="s">
        <v>45</v>
      </c>
      <c r="K1025" s="28" t="s">
        <v>46</v>
      </c>
      <c r="L1025" s="28">
        <v>10</v>
      </c>
      <c r="M1025" s="12">
        <v>2</v>
      </c>
      <c r="N1025" s="14">
        <v>45805</v>
      </c>
      <c r="O1025" s="10">
        <v>45859</v>
      </c>
      <c r="P1025" s="6">
        <f t="shared" ca="1" si="46"/>
        <v>45876</v>
      </c>
      <c r="Q1025" s="7" t="str">
        <f t="shared" ca="1" si="47"/>
        <v>Menos de um ano</v>
      </c>
      <c r="R1025" s="9">
        <f ca="1">IFERROR(_xlfn.DAYS(Tabela27271516583029313531213[[#This Row],[DIA HOJE]],Tabela27271516583029313531213[[#This Row],[Data Última Compra]]),"0")</f>
        <v>17</v>
      </c>
      <c r="S1025" s="8" t="str">
        <f>IF(OR(J1025="-",J1025=0),"NUNCA COMPROU",
IF(AND(J1025&gt;=1,J1025&lt;=30),"&lt;=30 DIAS",
IF(AND(J1025&gt;=1,J1025&lt;=45),"45 DIAS",
IF(AND(J1025&gt;=1,J1025&lt;=60),"60 DIAS",
IF(AND(J1025&gt;=1,J1025&lt;=90),"90 DIAS",
"ACIMA DE 90 DIAS")))))</f>
        <v>ACIMA DE 90 DIAS</v>
      </c>
      <c r="T1025" s="9" t="str">
        <f>UPPER(TEXT(Tabela27271516583029313531213[[#This Row],[Data de Cadastro]],"MMMM"))</f>
        <v>MAIO</v>
      </c>
      <c r="U1025" s="9" t="str">
        <f>UPPER(TEXT(Tabela27271516583029313531213[[#This Row],[Data de Cadastro]],"AAAA"))</f>
        <v>2025</v>
      </c>
      <c r="V1025" s="9" t="str">
        <f>UPPER(TEXT(Tabela27271516583029313531213[[#This Row],[Data Última Compra]],"MMM/AAA"))</f>
        <v>JUL/2025</v>
      </c>
    </row>
    <row r="1026" spans="1:22" x14ac:dyDescent="0.25">
      <c r="A1026" s="3">
        <f t="shared" ref="A1026:A1071" si="48">IF(M1026&gt;=3,"&gt;=3",M1026)</f>
        <v>1</v>
      </c>
      <c r="B1026" s="3" t="s">
        <v>3972</v>
      </c>
      <c r="C1026" s="12" t="s">
        <v>2853</v>
      </c>
      <c r="D1026" s="12">
        <v>1560932</v>
      </c>
      <c r="E1026" s="12" t="s">
        <v>1860</v>
      </c>
      <c r="F1026" s="12" t="s">
        <v>17</v>
      </c>
      <c r="G1026" s="12" t="s">
        <v>18</v>
      </c>
      <c r="H1026" s="12" t="s">
        <v>3890</v>
      </c>
      <c r="I1026" s="13" t="s">
        <v>1154</v>
      </c>
      <c r="J1026" s="12" t="s">
        <v>181</v>
      </c>
      <c r="K1026" s="28" t="s">
        <v>46</v>
      </c>
      <c r="L1026" s="28">
        <v>63</v>
      </c>
      <c r="M1026" s="12">
        <v>1</v>
      </c>
      <c r="N1026" s="14">
        <v>45805</v>
      </c>
      <c r="O1026" s="11">
        <v>45806</v>
      </c>
      <c r="P1026" s="6">
        <f t="shared" ref="P1026:P1071" ca="1" si="49">TODAY()</f>
        <v>45876</v>
      </c>
      <c r="Q1026" s="7" t="str">
        <f t="shared" ref="Q1026:Q1071" ca="1" si="50">IF(_xlfn.DAYS(P1026,N1026) = 0, "Abriu a menos de 1 semana",
IF(_xlfn.DAYS(P1026,N1026) &lt; 360, "Menos de um ano",
ROUND(_xlfn.DAYS(P1026,N1026) / 360, 0) &amp; " ano(s)"))</f>
        <v>Menos de um ano</v>
      </c>
      <c r="R1026" s="9">
        <f ca="1">IFERROR(_xlfn.DAYS(Tabela27271516583029313531213[[#This Row],[DIA HOJE]],Tabela27271516583029313531213[[#This Row],[Data Última Compra]]),"0")</f>
        <v>70</v>
      </c>
      <c r="S1026" s="8" t="str">
        <f>IF(OR(J1026="-",J1026=0),"NUNCA COMPROU",
IF(AND(J1026&gt;=1,J1026&lt;=30),"&lt;=30 DIAS",
IF(AND(J1026&gt;=1,J1026&lt;=45),"45 DIAS",
IF(AND(J1026&gt;=1,J1026&lt;=60),"60 DIAS",
IF(AND(J1026&gt;=1,J1026&lt;=90),"90 DIAS",
"ACIMA DE 90 DIAS")))))</f>
        <v>ACIMA DE 90 DIAS</v>
      </c>
      <c r="T1026" s="9" t="str">
        <f>UPPER(TEXT(Tabela27271516583029313531213[[#This Row],[Data de Cadastro]],"MMMM"))</f>
        <v>MAIO</v>
      </c>
      <c r="U1026" s="9" t="str">
        <f>UPPER(TEXT(Tabela27271516583029313531213[[#This Row],[Data de Cadastro]],"AAAA"))</f>
        <v>2025</v>
      </c>
      <c r="V1026" s="9" t="str">
        <f>UPPER(TEXT(Tabela27271516583029313531213[[#This Row],[Data Última Compra]],"MMM/AAA"))</f>
        <v>MAI/2025</v>
      </c>
    </row>
    <row r="1027" spans="1:22" x14ac:dyDescent="0.25">
      <c r="A1027" s="3">
        <f t="shared" si="48"/>
        <v>1</v>
      </c>
      <c r="B1027" s="3" t="s">
        <v>3972</v>
      </c>
      <c r="C1027" s="12" t="s">
        <v>2853</v>
      </c>
      <c r="D1027" s="12">
        <v>1561026</v>
      </c>
      <c r="E1027" s="12" t="s">
        <v>1861</v>
      </c>
      <c r="F1027" s="12" t="s">
        <v>17</v>
      </c>
      <c r="G1027" s="12" t="s">
        <v>18</v>
      </c>
      <c r="H1027" s="12" t="s">
        <v>3891</v>
      </c>
      <c r="I1027" s="13" t="s">
        <v>1356</v>
      </c>
      <c r="J1027" s="12" t="s">
        <v>67</v>
      </c>
      <c r="K1027" s="28" t="s">
        <v>59</v>
      </c>
      <c r="L1027" s="28">
        <v>62</v>
      </c>
      <c r="M1027" s="12">
        <v>1</v>
      </c>
      <c r="N1027" s="14">
        <v>45805</v>
      </c>
      <c r="O1027" s="10">
        <v>45807</v>
      </c>
      <c r="P1027" s="6">
        <f t="shared" ca="1" si="49"/>
        <v>45876</v>
      </c>
      <c r="Q1027" s="7" t="str">
        <f t="shared" ca="1" si="50"/>
        <v>Menos de um ano</v>
      </c>
      <c r="R1027" s="9">
        <f ca="1">IFERROR(_xlfn.DAYS(Tabela27271516583029313531213[[#This Row],[DIA HOJE]],Tabela27271516583029313531213[[#This Row],[Data Última Compra]]),"0")</f>
        <v>69</v>
      </c>
      <c r="S1027" s="8" t="str">
        <f>IF(OR(J1027="-",J1027=0),"NUNCA COMPROU",
IF(AND(J1027&gt;=1,J1027&lt;=30),"&lt;=30 DIAS",
IF(AND(J1027&gt;=1,J1027&lt;=45),"45 DIAS",
IF(AND(J1027&gt;=1,J1027&lt;=60),"60 DIAS",
IF(AND(J1027&gt;=1,J1027&lt;=90),"90 DIAS",
"ACIMA DE 90 DIAS")))))</f>
        <v>ACIMA DE 90 DIAS</v>
      </c>
      <c r="T1027" s="9" t="str">
        <f>UPPER(TEXT(Tabela27271516583029313531213[[#This Row],[Data de Cadastro]],"MMMM"))</f>
        <v>MAIO</v>
      </c>
      <c r="U1027" s="9" t="str">
        <f>UPPER(TEXT(Tabela27271516583029313531213[[#This Row],[Data de Cadastro]],"AAAA"))</f>
        <v>2025</v>
      </c>
      <c r="V1027" s="9" t="str">
        <f>UPPER(TEXT(Tabela27271516583029313531213[[#This Row],[Data Última Compra]],"MMM/AAA"))</f>
        <v>MAI/2025</v>
      </c>
    </row>
    <row r="1028" spans="1:22" x14ac:dyDescent="0.25">
      <c r="A1028" s="3">
        <f t="shared" si="48"/>
        <v>0</v>
      </c>
      <c r="B1028" s="3" t="s">
        <v>3972</v>
      </c>
      <c r="C1028" s="12" t="s">
        <v>6416</v>
      </c>
      <c r="D1028" s="12">
        <v>1561061</v>
      </c>
      <c r="E1028" s="12" t="s">
        <v>1862</v>
      </c>
      <c r="F1028" s="12" t="s">
        <v>17</v>
      </c>
      <c r="G1028" s="12" t="s">
        <v>18</v>
      </c>
      <c r="H1028" s="12" t="s">
        <v>3892</v>
      </c>
      <c r="I1028" s="13" t="s">
        <v>1863</v>
      </c>
      <c r="J1028" s="12" t="s">
        <v>72</v>
      </c>
      <c r="K1028" s="28" t="s">
        <v>73</v>
      </c>
      <c r="L1028" s="28">
        <v>0</v>
      </c>
      <c r="M1028" s="12">
        <v>0</v>
      </c>
      <c r="N1028" s="14">
        <v>45805</v>
      </c>
      <c r="O1028" s="11" t="s">
        <v>6415</v>
      </c>
      <c r="P1028" s="6">
        <f t="shared" ca="1" si="49"/>
        <v>45876</v>
      </c>
      <c r="Q1028" s="7" t="str">
        <f t="shared" ca="1" si="50"/>
        <v>Menos de um ano</v>
      </c>
      <c r="R1028" s="9" t="str">
        <f ca="1">IFERROR(_xlfn.DAYS(Tabela27271516583029313531213[[#This Row],[DIA HOJE]],Tabela27271516583029313531213[[#This Row],[Data Última Compra]]),"0")</f>
        <v>0</v>
      </c>
      <c r="S1028" s="8" t="str">
        <f>IF(OR(J1028="-",J1028=0),"NUNCA COMPROU",
IF(AND(J1028&gt;=1,J1028&lt;=30),"&lt;=30 DIAS",
IF(AND(J1028&gt;=1,J1028&lt;=45),"45 DIAS",
IF(AND(J1028&gt;=1,J1028&lt;=60),"60 DIAS",
IF(AND(J1028&gt;=1,J1028&lt;=90),"90 DIAS",
"ACIMA DE 90 DIAS")))))</f>
        <v>ACIMA DE 90 DIAS</v>
      </c>
      <c r="T1028" s="9" t="str">
        <f>UPPER(TEXT(Tabela27271516583029313531213[[#This Row],[Data de Cadastro]],"MMMM"))</f>
        <v>MAIO</v>
      </c>
      <c r="U1028" s="9" t="str">
        <f>UPPER(TEXT(Tabela27271516583029313531213[[#This Row],[Data de Cadastro]],"AAAA"))</f>
        <v>2025</v>
      </c>
      <c r="V1028" s="9" t="str">
        <f>UPPER(TEXT(Tabela27271516583029313531213[[#This Row],[Data Última Compra]],"MMM/AAA"))</f>
        <v>-</v>
      </c>
    </row>
    <row r="1029" spans="1:22" x14ac:dyDescent="0.25">
      <c r="A1029" s="3">
        <f t="shared" si="48"/>
        <v>1</v>
      </c>
      <c r="B1029" s="3" t="s">
        <v>3972</v>
      </c>
      <c r="C1029" s="12" t="s">
        <v>2857</v>
      </c>
      <c r="D1029" s="12">
        <v>1561953</v>
      </c>
      <c r="E1029" s="12" t="s">
        <v>1865</v>
      </c>
      <c r="F1029" s="12" t="s">
        <v>17</v>
      </c>
      <c r="G1029" s="12" t="s">
        <v>18</v>
      </c>
      <c r="H1029" s="12" t="s">
        <v>3894</v>
      </c>
      <c r="I1029" s="13" t="s">
        <v>539</v>
      </c>
      <c r="J1029" s="4" t="s">
        <v>540</v>
      </c>
      <c r="K1029" s="28" t="s">
        <v>46</v>
      </c>
      <c r="L1029" s="28">
        <v>56</v>
      </c>
      <c r="M1029" s="12">
        <v>1</v>
      </c>
      <c r="N1029" s="14">
        <v>45806</v>
      </c>
      <c r="O1029" s="10">
        <v>45813</v>
      </c>
      <c r="P1029" s="6">
        <f t="shared" ca="1" si="49"/>
        <v>45876</v>
      </c>
      <c r="Q1029" s="7" t="str">
        <f t="shared" ca="1" si="50"/>
        <v>Menos de um ano</v>
      </c>
      <c r="R1029" s="9">
        <f ca="1">IFERROR(_xlfn.DAYS(Tabela27271516583029313531213[[#This Row],[DIA HOJE]],Tabela27271516583029313531213[[#This Row],[Data Última Compra]]),"0")</f>
        <v>63</v>
      </c>
      <c r="S1029" s="8" t="str">
        <f>IF(OR(J1029="-",J1029=0),"NUNCA COMPROU",
IF(AND(J1029&gt;=1,J1029&lt;=30),"&lt;=30 DIAS",
IF(AND(J1029&gt;=1,J1029&lt;=45),"45 DIAS",
IF(AND(J1029&gt;=1,J1029&lt;=60),"60 DIAS",
IF(AND(J1029&gt;=1,J1029&lt;=90),"90 DIAS",
"ACIMA DE 90 DIAS")))))</f>
        <v>ACIMA DE 90 DIAS</v>
      </c>
      <c r="T1029" s="9" t="str">
        <f>UPPER(TEXT(Tabela27271516583029313531213[[#This Row],[Data de Cadastro]],"MMMM"))</f>
        <v>MAIO</v>
      </c>
      <c r="U1029" s="9" t="str">
        <f>UPPER(TEXT(Tabela27271516583029313531213[[#This Row],[Data de Cadastro]],"AAAA"))</f>
        <v>2025</v>
      </c>
      <c r="V1029" s="9" t="str">
        <f>UPPER(TEXT(Tabela27271516583029313531213[[#This Row],[Data Última Compra]],"MMM/AAA"))</f>
        <v>JUN/2025</v>
      </c>
    </row>
    <row r="1030" spans="1:22" x14ac:dyDescent="0.25">
      <c r="A1030" s="3">
        <f t="shared" si="48"/>
        <v>0</v>
      </c>
      <c r="B1030" s="3" t="s">
        <v>3972</v>
      </c>
      <c r="C1030" s="12" t="s">
        <v>6416</v>
      </c>
      <c r="D1030" s="12">
        <v>1561911</v>
      </c>
      <c r="E1030" s="12" t="s">
        <v>1864</v>
      </c>
      <c r="F1030" s="12" t="s">
        <v>17</v>
      </c>
      <c r="G1030" s="12" t="s">
        <v>18</v>
      </c>
      <c r="H1030" s="12" t="s">
        <v>3893</v>
      </c>
      <c r="I1030" s="13" t="s">
        <v>530</v>
      </c>
      <c r="J1030" s="4" t="s">
        <v>72</v>
      </c>
      <c r="K1030" s="28" t="s">
        <v>73</v>
      </c>
      <c r="L1030" s="28">
        <v>0</v>
      </c>
      <c r="M1030" s="12">
        <v>0</v>
      </c>
      <c r="N1030" s="14">
        <v>45806</v>
      </c>
      <c r="O1030" s="10" t="s">
        <v>6415</v>
      </c>
      <c r="P1030" s="6">
        <f t="shared" ca="1" si="49"/>
        <v>45876</v>
      </c>
      <c r="Q1030" s="7" t="str">
        <f t="shared" ca="1" si="50"/>
        <v>Menos de um ano</v>
      </c>
      <c r="R1030" s="9" t="str">
        <f ca="1">IFERROR(_xlfn.DAYS(Tabela27271516583029313531213[[#This Row],[DIA HOJE]],Tabela27271516583029313531213[[#This Row],[Data Última Compra]]),"0")</f>
        <v>0</v>
      </c>
      <c r="S1030" s="8" t="str">
        <f>IF(OR(J1030="-",J1030=0),"NUNCA COMPROU",
IF(AND(J1030&gt;=1,J1030&lt;=30),"&lt;=30 DIAS",
IF(AND(J1030&gt;=1,J1030&lt;=45),"45 DIAS",
IF(AND(J1030&gt;=1,J1030&lt;=60),"60 DIAS",
IF(AND(J1030&gt;=1,J1030&lt;=90),"90 DIAS",
"ACIMA DE 90 DIAS")))))</f>
        <v>ACIMA DE 90 DIAS</v>
      </c>
      <c r="T1030" s="9" t="str">
        <f>UPPER(TEXT(Tabela27271516583029313531213[[#This Row],[Data de Cadastro]],"MMMM"))</f>
        <v>MAIO</v>
      </c>
      <c r="U1030" s="9" t="str">
        <f>UPPER(TEXT(Tabela27271516583029313531213[[#This Row],[Data de Cadastro]],"AAAA"))</f>
        <v>2025</v>
      </c>
      <c r="V1030" s="9" t="str">
        <f>UPPER(TEXT(Tabela27271516583029313531213[[#This Row],[Data Última Compra]],"MMM/AAA"))</f>
        <v>-</v>
      </c>
    </row>
    <row r="1031" spans="1:22" x14ac:dyDescent="0.25">
      <c r="A1031" s="3">
        <f t="shared" si="48"/>
        <v>2</v>
      </c>
      <c r="B1031" s="3" t="s">
        <v>3972</v>
      </c>
      <c r="C1031" s="12" t="s">
        <v>2857</v>
      </c>
      <c r="D1031" s="12">
        <v>1566325</v>
      </c>
      <c r="E1031" s="12" t="s">
        <v>1866</v>
      </c>
      <c r="F1031" s="12" t="s">
        <v>17</v>
      </c>
      <c r="G1031" s="12" t="s">
        <v>18</v>
      </c>
      <c r="H1031" s="12" t="s">
        <v>3895</v>
      </c>
      <c r="I1031" s="13" t="s">
        <v>1867</v>
      </c>
      <c r="J1031" s="12" t="s">
        <v>40</v>
      </c>
      <c r="K1031" s="28" t="s">
        <v>59</v>
      </c>
      <c r="L1031" s="28">
        <v>57</v>
      </c>
      <c r="M1031" s="12">
        <v>2</v>
      </c>
      <c r="N1031" s="14">
        <v>45810</v>
      </c>
      <c r="O1031" s="10">
        <v>45812</v>
      </c>
      <c r="P1031" s="6">
        <f t="shared" ca="1" si="49"/>
        <v>45876</v>
      </c>
      <c r="Q1031" s="7" t="str">
        <f t="shared" ca="1" si="50"/>
        <v>Menos de um ano</v>
      </c>
      <c r="R1031" s="9">
        <f ca="1">IFERROR(_xlfn.DAYS(Tabela27271516583029313531213[[#This Row],[DIA HOJE]],Tabela27271516583029313531213[[#This Row],[Data Última Compra]]),"0")</f>
        <v>64</v>
      </c>
      <c r="S1031" s="8" t="str">
        <f>IF(OR(J1031="-",J1031=0),"NUNCA COMPROU",
IF(AND(J1031&gt;=1,J1031&lt;=30),"&lt;=30 DIAS",
IF(AND(J1031&gt;=1,J1031&lt;=45),"45 DIAS",
IF(AND(J1031&gt;=1,J1031&lt;=60),"60 DIAS",
IF(AND(J1031&gt;=1,J1031&lt;=90),"90 DIAS",
"ACIMA DE 90 DIAS")))))</f>
        <v>ACIMA DE 90 DIAS</v>
      </c>
      <c r="T1031" s="9" t="str">
        <f>UPPER(TEXT(Tabela27271516583029313531213[[#This Row],[Data de Cadastro]],"MMMM"))</f>
        <v>JUNHO</v>
      </c>
      <c r="U1031" s="9" t="str">
        <f>UPPER(TEXT(Tabela27271516583029313531213[[#This Row],[Data de Cadastro]],"AAAA"))</f>
        <v>2025</v>
      </c>
      <c r="V1031" s="9" t="str">
        <f>UPPER(TEXT(Tabela27271516583029313531213[[#This Row],[Data Última Compra]],"MMM/AAA"))</f>
        <v>JUN/2025</v>
      </c>
    </row>
    <row r="1032" spans="1:22" x14ac:dyDescent="0.25">
      <c r="A1032" s="3">
        <f t="shared" si="48"/>
        <v>2</v>
      </c>
      <c r="B1032" s="3" t="s">
        <v>3972</v>
      </c>
      <c r="C1032" s="12" t="s">
        <v>2849</v>
      </c>
      <c r="D1032" s="12">
        <v>1566908</v>
      </c>
      <c r="E1032" s="12" t="s">
        <v>1868</v>
      </c>
      <c r="F1032" s="12" t="s">
        <v>17</v>
      </c>
      <c r="G1032" s="12" t="s">
        <v>18</v>
      </c>
      <c r="H1032" s="12" t="s">
        <v>3896</v>
      </c>
      <c r="I1032" s="13" t="s">
        <v>1869</v>
      </c>
      <c r="J1032" s="12" t="s">
        <v>339</v>
      </c>
      <c r="K1032" s="28" t="s">
        <v>46</v>
      </c>
      <c r="L1032" s="28">
        <v>16</v>
      </c>
      <c r="M1032" s="12">
        <v>2</v>
      </c>
      <c r="N1032" s="14">
        <v>45810</v>
      </c>
      <c r="O1032" s="10">
        <v>45853</v>
      </c>
      <c r="P1032" s="6">
        <f t="shared" ca="1" si="49"/>
        <v>45876</v>
      </c>
      <c r="Q1032" s="7" t="str">
        <f t="shared" ca="1" si="50"/>
        <v>Menos de um ano</v>
      </c>
      <c r="R1032" s="9">
        <f ca="1">IFERROR(_xlfn.DAYS(Tabela27271516583029313531213[[#This Row],[DIA HOJE]],Tabela27271516583029313531213[[#This Row],[Data Última Compra]]),"0")</f>
        <v>23</v>
      </c>
      <c r="S1032" s="8" t="str">
        <f>IF(OR(J1032="-",J1032=0),"NUNCA COMPROU",
IF(AND(J1032&gt;=1,J1032&lt;=30),"&lt;=30 DIAS",
IF(AND(J1032&gt;=1,J1032&lt;=45),"45 DIAS",
IF(AND(J1032&gt;=1,J1032&lt;=60),"60 DIAS",
IF(AND(J1032&gt;=1,J1032&lt;=90),"90 DIAS",
"ACIMA DE 90 DIAS")))))</f>
        <v>ACIMA DE 90 DIAS</v>
      </c>
      <c r="T1032" s="9" t="str">
        <f>UPPER(TEXT(Tabela27271516583029313531213[[#This Row],[Data de Cadastro]],"MMMM"))</f>
        <v>JUNHO</v>
      </c>
      <c r="U1032" s="9" t="str">
        <f>UPPER(TEXT(Tabela27271516583029313531213[[#This Row],[Data de Cadastro]],"AAAA"))</f>
        <v>2025</v>
      </c>
      <c r="V1032" s="9" t="str">
        <f>UPPER(TEXT(Tabela27271516583029313531213[[#This Row],[Data Última Compra]],"MMM/AAA"))</f>
        <v>JUL/2025</v>
      </c>
    </row>
    <row r="1033" spans="1:22" x14ac:dyDescent="0.25">
      <c r="A1033" s="3">
        <f t="shared" si="48"/>
        <v>2</v>
      </c>
      <c r="B1033" s="3" t="s">
        <v>3972</v>
      </c>
      <c r="C1033" s="12" t="s">
        <v>2849</v>
      </c>
      <c r="D1033" s="12">
        <v>1566911</v>
      </c>
      <c r="E1033" s="12" t="s">
        <v>1870</v>
      </c>
      <c r="F1033" s="12" t="s">
        <v>17</v>
      </c>
      <c r="G1033" s="12" t="s">
        <v>18</v>
      </c>
      <c r="H1033" s="12" t="s">
        <v>3897</v>
      </c>
      <c r="I1033" s="13" t="s">
        <v>1619</v>
      </c>
      <c r="J1033" s="12" t="s">
        <v>339</v>
      </c>
      <c r="K1033" s="28" t="s">
        <v>46</v>
      </c>
      <c r="L1033" s="28">
        <v>16</v>
      </c>
      <c r="M1033" s="12">
        <v>2</v>
      </c>
      <c r="N1033" s="14">
        <v>45810</v>
      </c>
      <c r="O1033" s="10">
        <v>45853</v>
      </c>
      <c r="P1033" s="6">
        <f t="shared" ca="1" si="49"/>
        <v>45876</v>
      </c>
      <c r="Q1033" s="7" t="str">
        <f t="shared" ca="1" si="50"/>
        <v>Menos de um ano</v>
      </c>
      <c r="R1033" s="9">
        <f ca="1">IFERROR(_xlfn.DAYS(Tabela27271516583029313531213[[#This Row],[DIA HOJE]],Tabela27271516583029313531213[[#This Row],[Data Última Compra]]),"0")</f>
        <v>23</v>
      </c>
      <c r="S1033" s="8" t="str">
        <f>IF(OR(J1033="-",J1033=0),"NUNCA COMPROU",
IF(AND(J1033&gt;=1,J1033&lt;=30),"&lt;=30 DIAS",
IF(AND(J1033&gt;=1,J1033&lt;=45),"45 DIAS",
IF(AND(J1033&gt;=1,J1033&lt;=60),"60 DIAS",
IF(AND(J1033&gt;=1,J1033&lt;=90),"90 DIAS",
"ACIMA DE 90 DIAS")))))</f>
        <v>ACIMA DE 90 DIAS</v>
      </c>
      <c r="T1033" s="9" t="str">
        <f>UPPER(TEXT(Tabela27271516583029313531213[[#This Row],[Data de Cadastro]],"MMMM"))</f>
        <v>JUNHO</v>
      </c>
      <c r="U1033" s="9" t="str">
        <f>UPPER(TEXT(Tabela27271516583029313531213[[#This Row],[Data de Cadastro]],"AAAA"))</f>
        <v>2025</v>
      </c>
      <c r="V1033" s="9" t="str">
        <f>UPPER(TEXT(Tabela27271516583029313531213[[#This Row],[Data Última Compra]],"MMM/AAA"))</f>
        <v>JUL/2025</v>
      </c>
    </row>
    <row r="1034" spans="1:22" x14ac:dyDescent="0.25">
      <c r="A1034" s="3">
        <f t="shared" si="48"/>
        <v>2</v>
      </c>
      <c r="B1034" s="3" t="s">
        <v>3972</v>
      </c>
      <c r="C1034" s="12" t="s">
        <v>2849</v>
      </c>
      <c r="D1034" s="12">
        <v>1566913</v>
      </c>
      <c r="E1034" s="12" t="s">
        <v>1871</v>
      </c>
      <c r="F1034" s="12" t="s">
        <v>17</v>
      </c>
      <c r="G1034" s="12" t="s">
        <v>18</v>
      </c>
      <c r="H1034" s="12" t="s">
        <v>3898</v>
      </c>
      <c r="I1034" s="13" t="s">
        <v>1825</v>
      </c>
      <c r="J1034" s="12" t="s">
        <v>339</v>
      </c>
      <c r="K1034" s="28" t="s">
        <v>46</v>
      </c>
      <c r="L1034" s="28">
        <v>21</v>
      </c>
      <c r="M1034" s="12">
        <v>2</v>
      </c>
      <c r="N1034" s="14">
        <v>45810</v>
      </c>
      <c r="O1034" s="11">
        <v>45848</v>
      </c>
      <c r="P1034" s="6">
        <f t="shared" ca="1" si="49"/>
        <v>45876</v>
      </c>
      <c r="Q1034" s="7" t="str">
        <f t="shared" ca="1" si="50"/>
        <v>Menos de um ano</v>
      </c>
      <c r="R1034" s="9">
        <f ca="1">IFERROR(_xlfn.DAYS(Tabela27271516583029313531213[[#This Row],[DIA HOJE]],Tabela27271516583029313531213[[#This Row],[Data Última Compra]]),"0")</f>
        <v>28</v>
      </c>
      <c r="S1034" s="8" t="str">
        <f>IF(OR(J1034="-",J1034=0),"NUNCA COMPROU",
IF(AND(J1034&gt;=1,J1034&lt;=30),"&lt;=30 DIAS",
IF(AND(J1034&gt;=1,J1034&lt;=45),"45 DIAS",
IF(AND(J1034&gt;=1,J1034&lt;=60),"60 DIAS",
IF(AND(J1034&gt;=1,J1034&lt;=90),"90 DIAS",
"ACIMA DE 90 DIAS")))))</f>
        <v>ACIMA DE 90 DIAS</v>
      </c>
      <c r="T1034" s="9" t="str">
        <f>UPPER(TEXT(Tabela27271516583029313531213[[#This Row],[Data de Cadastro]],"MMMM"))</f>
        <v>JUNHO</v>
      </c>
      <c r="U1034" s="9" t="str">
        <f>UPPER(TEXT(Tabela27271516583029313531213[[#This Row],[Data de Cadastro]],"AAAA"))</f>
        <v>2025</v>
      </c>
      <c r="V1034" s="9" t="str">
        <f>UPPER(TEXT(Tabela27271516583029313531213[[#This Row],[Data Última Compra]],"MMM/AAA"))</f>
        <v>JUL/2025</v>
      </c>
    </row>
    <row r="1035" spans="1:22" x14ac:dyDescent="0.25">
      <c r="A1035" s="3">
        <f t="shared" si="48"/>
        <v>2</v>
      </c>
      <c r="B1035" s="3" t="s">
        <v>3972</v>
      </c>
      <c r="C1035" s="12" t="s">
        <v>2857</v>
      </c>
      <c r="D1035" s="12">
        <v>1567522</v>
      </c>
      <c r="E1035" s="12" t="s">
        <v>1872</v>
      </c>
      <c r="F1035" s="12" t="s">
        <v>17</v>
      </c>
      <c r="G1035" s="12" t="s">
        <v>18</v>
      </c>
      <c r="H1035" s="12" t="s">
        <v>3899</v>
      </c>
      <c r="I1035" s="13" t="s">
        <v>1873</v>
      </c>
      <c r="J1035" s="12" t="s">
        <v>20</v>
      </c>
      <c r="K1035" s="28" t="s">
        <v>21</v>
      </c>
      <c r="L1035" s="28">
        <v>34</v>
      </c>
      <c r="M1035" s="12">
        <v>2</v>
      </c>
      <c r="N1035" s="14">
        <v>45811</v>
      </c>
      <c r="O1035" s="11">
        <v>45835</v>
      </c>
      <c r="P1035" s="6">
        <f t="shared" ca="1" si="49"/>
        <v>45876</v>
      </c>
      <c r="Q1035" s="7" t="str">
        <f t="shared" ca="1" si="50"/>
        <v>Menos de um ano</v>
      </c>
      <c r="R1035" s="9">
        <f ca="1">IFERROR(_xlfn.DAYS(Tabela27271516583029313531213[[#This Row],[DIA HOJE]],Tabela27271516583029313531213[[#This Row],[Data Última Compra]]),"0")</f>
        <v>41</v>
      </c>
      <c r="S1035" s="8" t="str">
        <f>IF(OR(J1035="-",J1035=0),"NUNCA COMPROU",
IF(AND(J1035&gt;=1,J1035&lt;=30),"&lt;=30 DIAS",
IF(AND(J1035&gt;=1,J1035&lt;=45),"45 DIAS",
IF(AND(J1035&gt;=1,J1035&lt;=60),"60 DIAS",
IF(AND(J1035&gt;=1,J1035&lt;=90),"90 DIAS",
"ACIMA DE 90 DIAS")))))</f>
        <v>ACIMA DE 90 DIAS</v>
      </c>
      <c r="T1035" s="9" t="str">
        <f>UPPER(TEXT(Tabela27271516583029313531213[[#This Row],[Data de Cadastro]],"MMMM"))</f>
        <v>JUNHO</v>
      </c>
      <c r="U1035" s="9" t="str">
        <f>UPPER(TEXT(Tabela27271516583029313531213[[#This Row],[Data de Cadastro]],"AAAA"))</f>
        <v>2025</v>
      </c>
      <c r="V1035" s="9" t="str">
        <f>UPPER(TEXT(Tabela27271516583029313531213[[#This Row],[Data Última Compra]],"MMM/AAA"))</f>
        <v>JUN/2025</v>
      </c>
    </row>
    <row r="1036" spans="1:22" x14ac:dyDescent="0.25">
      <c r="A1036" s="3">
        <f t="shared" si="48"/>
        <v>0</v>
      </c>
      <c r="B1036" s="3" t="s">
        <v>3972</v>
      </c>
      <c r="C1036" s="12" t="s">
        <v>6416</v>
      </c>
      <c r="D1036" s="12">
        <v>1567847</v>
      </c>
      <c r="E1036" s="12" t="s">
        <v>1874</v>
      </c>
      <c r="F1036" s="12" t="s">
        <v>17</v>
      </c>
      <c r="G1036" s="12" t="s">
        <v>18</v>
      </c>
      <c r="H1036" s="12" t="s">
        <v>3900</v>
      </c>
      <c r="I1036" s="13" t="s">
        <v>1045</v>
      </c>
      <c r="J1036" s="12" t="s">
        <v>40</v>
      </c>
      <c r="K1036" s="28" t="s">
        <v>46</v>
      </c>
      <c r="L1036" s="28">
        <v>0</v>
      </c>
      <c r="M1036" s="12">
        <v>0</v>
      </c>
      <c r="N1036" s="14">
        <v>45811</v>
      </c>
      <c r="O1036" s="11" t="s">
        <v>6415</v>
      </c>
      <c r="P1036" s="6">
        <f t="shared" ca="1" si="49"/>
        <v>45876</v>
      </c>
      <c r="Q1036" s="7" t="str">
        <f t="shared" ca="1" si="50"/>
        <v>Menos de um ano</v>
      </c>
      <c r="R1036" s="9" t="str">
        <f ca="1">IFERROR(_xlfn.DAYS(Tabela27271516583029313531213[[#This Row],[DIA HOJE]],Tabela27271516583029313531213[[#This Row],[Data Última Compra]]),"0")</f>
        <v>0</v>
      </c>
      <c r="S1036" s="8" t="str">
        <f>IF(OR(J1036="-",J1036=0),"NUNCA COMPROU",
IF(AND(J1036&gt;=1,J1036&lt;=30),"&lt;=30 DIAS",
IF(AND(J1036&gt;=1,J1036&lt;=45),"45 DIAS",
IF(AND(J1036&gt;=1,J1036&lt;=60),"60 DIAS",
IF(AND(J1036&gt;=1,J1036&lt;=90),"90 DIAS",
"ACIMA DE 90 DIAS")))))</f>
        <v>ACIMA DE 90 DIAS</v>
      </c>
      <c r="T1036" s="9" t="str">
        <f>UPPER(TEXT(Tabela27271516583029313531213[[#This Row],[Data de Cadastro]],"MMMM"))</f>
        <v>JUNHO</v>
      </c>
      <c r="U1036" s="9" t="str">
        <f>UPPER(TEXT(Tabela27271516583029313531213[[#This Row],[Data de Cadastro]],"AAAA"))</f>
        <v>2025</v>
      </c>
      <c r="V1036" s="9" t="str">
        <f>UPPER(TEXT(Tabela27271516583029313531213[[#This Row],[Data Última Compra]],"MMM/AAA"))</f>
        <v>-</v>
      </c>
    </row>
    <row r="1037" spans="1:22" x14ac:dyDescent="0.25">
      <c r="A1037" s="3">
        <f t="shared" si="48"/>
        <v>1</v>
      </c>
      <c r="B1037" s="3" t="s">
        <v>3972</v>
      </c>
      <c r="C1037" s="12" t="s">
        <v>2857</v>
      </c>
      <c r="D1037" s="12">
        <v>1567932</v>
      </c>
      <c r="E1037" s="12" t="s">
        <v>1876</v>
      </c>
      <c r="F1037" s="12" t="s">
        <v>17</v>
      </c>
      <c r="G1037" s="12" t="s">
        <v>18</v>
      </c>
      <c r="H1037" s="12" t="s">
        <v>3902</v>
      </c>
      <c r="I1037" s="13" t="s">
        <v>667</v>
      </c>
      <c r="J1037" s="4" t="s">
        <v>40</v>
      </c>
      <c r="K1037" s="28" t="s">
        <v>46</v>
      </c>
      <c r="L1037" s="28">
        <v>55</v>
      </c>
      <c r="M1037" s="12">
        <v>1</v>
      </c>
      <c r="N1037" s="14">
        <v>45811</v>
      </c>
      <c r="O1037" s="10">
        <v>45814</v>
      </c>
      <c r="P1037" s="6">
        <f t="shared" ca="1" si="49"/>
        <v>45876</v>
      </c>
      <c r="Q1037" s="7" t="str">
        <f t="shared" ca="1" si="50"/>
        <v>Menos de um ano</v>
      </c>
      <c r="R1037" s="9">
        <f ca="1">IFERROR(_xlfn.DAYS(Tabela27271516583029313531213[[#This Row],[DIA HOJE]],Tabela27271516583029313531213[[#This Row],[Data Última Compra]]),"0")</f>
        <v>62</v>
      </c>
      <c r="S1037" s="8" t="str">
        <f>IF(OR(J1037="-",J1037=0),"NUNCA COMPROU",
IF(AND(J1037&gt;=1,J1037&lt;=30),"&lt;=30 DIAS",
IF(AND(J1037&gt;=1,J1037&lt;=45),"45 DIAS",
IF(AND(J1037&gt;=1,J1037&lt;=60),"60 DIAS",
IF(AND(J1037&gt;=1,J1037&lt;=90),"90 DIAS",
"ACIMA DE 90 DIAS")))))</f>
        <v>ACIMA DE 90 DIAS</v>
      </c>
      <c r="T1037" s="9" t="str">
        <f>UPPER(TEXT(Tabela27271516583029313531213[[#This Row],[Data de Cadastro]],"MMMM"))</f>
        <v>JUNHO</v>
      </c>
      <c r="U1037" s="9" t="str">
        <f>UPPER(TEXT(Tabela27271516583029313531213[[#This Row],[Data de Cadastro]],"AAAA"))</f>
        <v>2025</v>
      </c>
      <c r="V1037" s="9" t="str">
        <f>UPPER(TEXT(Tabela27271516583029313531213[[#This Row],[Data Última Compra]],"MMM/AAA"))</f>
        <v>JUN/2025</v>
      </c>
    </row>
    <row r="1038" spans="1:22" x14ac:dyDescent="0.25">
      <c r="A1038" s="3">
        <f t="shared" si="48"/>
        <v>1</v>
      </c>
      <c r="B1038" s="3" t="s">
        <v>3972</v>
      </c>
      <c r="C1038" s="12" t="s">
        <v>2857</v>
      </c>
      <c r="D1038" s="12">
        <v>1567929</v>
      </c>
      <c r="E1038" s="12" t="s">
        <v>1875</v>
      </c>
      <c r="F1038" s="12" t="s">
        <v>17</v>
      </c>
      <c r="G1038" s="12" t="s">
        <v>18</v>
      </c>
      <c r="H1038" s="12" t="s">
        <v>3901</v>
      </c>
      <c r="I1038" s="13" t="s">
        <v>735</v>
      </c>
      <c r="J1038" s="12" t="s">
        <v>40</v>
      </c>
      <c r="K1038" s="28" t="s">
        <v>77</v>
      </c>
      <c r="L1038" s="28">
        <v>56</v>
      </c>
      <c r="M1038" s="12">
        <v>1</v>
      </c>
      <c r="N1038" s="14">
        <v>45811</v>
      </c>
      <c r="O1038" s="11">
        <v>45813</v>
      </c>
      <c r="P1038" s="6">
        <f t="shared" ca="1" si="49"/>
        <v>45876</v>
      </c>
      <c r="Q1038" s="7" t="str">
        <f t="shared" ca="1" si="50"/>
        <v>Menos de um ano</v>
      </c>
      <c r="R1038" s="9">
        <f ca="1">IFERROR(_xlfn.DAYS(Tabela27271516583029313531213[[#This Row],[DIA HOJE]],Tabela27271516583029313531213[[#This Row],[Data Última Compra]]),"0")</f>
        <v>63</v>
      </c>
      <c r="S1038" s="8" t="str">
        <f>IF(OR(J1038="-",J1038=0),"NUNCA COMPROU",
IF(AND(J1038&gt;=1,J1038&lt;=30),"&lt;=30 DIAS",
IF(AND(J1038&gt;=1,J1038&lt;=45),"45 DIAS",
IF(AND(J1038&gt;=1,J1038&lt;=60),"60 DIAS",
IF(AND(J1038&gt;=1,J1038&lt;=90),"90 DIAS",
"ACIMA DE 90 DIAS")))))</f>
        <v>ACIMA DE 90 DIAS</v>
      </c>
      <c r="T1038" s="9" t="str">
        <f>UPPER(TEXT(Tabela27271516583029313531213[[#This Row],[Data de Cadastro]],"MMMM"))</f>
        <v>JUNHO</v>
      </c>
      <c r="U1038" s="9" t="str">
        <f>UPPER(TEXT(Tabela27271516583029313531213[[#This Row],[Data de Cadastro]],"AAAA"))</f>
        <v>2025</v>
      </c>
      <c r="V1038" s="9" t="str">
        <f>UPPER(TEXT(Tabela27271516583029313531213[[#This Row],[Data Última Compra]],"MMM/AAA"))</f>
        <v>JUN/2025</v>
      </c>
    </row>
    <row r="1039" spans="1:22" x14ac:dyDescent="0.25">
      <c r="A1039" s="3">
        <f t="shared" si="48"/>
        <v>1</v>
      </c>
      <c r="B1039" s="3" t="s">
        <v>3972</v>
      </c>
      <c r="C1039" s="12" t="s">
        <v>2857</v>
      </c>
      <c r="D1039" s="12">
        <v>1568869</v>
      </c>
      <c r="E1039" s="12" t="s">
        <v>1877</v>
      </c>
      <c r="F1039" s="12" t="s">
        <v>17</v>
      </c>
      <c r="G1039" s="12" t="s">
        <v>18</v>
      </c>
      <c r="H1039" s="12" t="s">
        <v>3903</v>
      </c>
      <c r="I1039" s="13" t="s">
        <v>1878</v>
      </c>
      <c r="J1039" s="12" t="s">
        <v>30</v>
      </c>
      <c r="K1039" s="28" t="s">
        <v>59</v>
      </c>
      <c r="L1039" s="28">
        <v>56</v>
      </c>
      <c r="M1039" s="12">
        <v>1</v>
      </c>
      <c r="N1039" s="14">
        <v>45812</v>
      </c>
      <c r="O1039" s="11">
        <v>45813</v>
      </c>
      <c r="P1039" s="6">
        <f t="shared" ca="1" si="49"/>
        <v>45876</v>
      </c>
      <c r="Q1039" s="7" t="str">
        <f t="shared" ca="1" si="50"/>
        <v>Menos de um ano</v>
      </c>
      <c r="R1039" s="9">
        <f ca="1">IFERROR(_xlfn.DAYS(Tabela27271516583029313531213[[#This Row],[DIA HOJE]],Tabela27271516583029313531213[[#This Row],[Data Última Compra]]),"0")</f>
        <v>63</v>
      </c>
      <c r="S1039" s="8" t="str">
        <f>IF(OR(J1039="-",J1039=0),"NUNCA COMPROU",
IF(AND(J1039&gt;=1,J1039&lt;=30),"&lt;=30 DIAS",
IF(AND(J1039&gt;=1,J1039&lt;=45),"45 DIAS",
IF(AND(J1039&gt;=1,J1039&lt;=60),"60 DIAS",
IF(AND(J1039&gt;=1,J1039&lt;=90),"90 DIAS",
"ACIMA DE 90 DIAS")))))</f>
        <v>ACIMA DE 90 DIAS</v>
      </c>
      <c r="T1039" s="9" t="str">
        <f>UPPER(TEXT(Tabela27271516583029313531213[[#This Row],[Data de Cadastro]],"MMMM"))</f>
        <v>JUNHO</v>
      </c>
      <c r="U1039" s="9" t="str">
        <f>UPPER(TEXT(Tabela27271516583029313531213[[#This Row],[Data de Cadastro]],"AAAA"))</f>
        <v>2025</v>
      </c>
      <c r="V1039" s="9" t="str">
        <f>UPPER(TEXT(Tabela27271516583029313531213[[#This Row],[Data Última Compra]],"MMM/AAA"))</f>
        <v>JUN/2025</v>
      </c>
    </row>
    <row r="1040" spans="1:22" x14ac:dyDescent="0.25">
      <c r="A1040" s="3">
        <f t="shared" si="48"/>
        <v>0</v>
      </c>
      <c r="B1040" s="3" t="s">
        <v>3972</v>
      </c>
      <c r="C1040" s="12" t="s">
        <v>6416</v>
      </c>
      <c r="D1040" s="12">
        <v>1568897</v>
      </c>
      <c r="E1040" s="12" t="s">
        <v>1879</v>
      </c>
      <c r="F1040" s="12" t="s">
        <v>17</v>
      </c>
      <c r="G1040" s="12" t="s">
        <v>18</v>
      </c>
      <c r="H1040" s="12" t="s">
        <v>3904</v>
      </c>
      <c r="I1040" s="13" t="s">
        <v>1880</v>
      </c>
      <c r="J1040" s="12" t="s">
        <v>76</v>
      </c>
      <c r="K1040" s="28" t="s">
        <v>77</v>
      </c>
      <c r="L1040" s="28">
        <v>0</v>
      </c>
      <c r="M1040" s="12">
        <v>0</v>
      </c>
      <c r="N1040" s="14">
        <v>45812</v>
      </c>
      <c r="O1040" s="11" t="s">
        <v>6415</v>
      </c>
      <c r="P1040" s="6">
        <f t="shared" ca="1" si="49"/>
        <v>45876</v>
      </c>
      <c r="Q1040" s="7" t="str">
        <f t="shared" ca="1" si="50"/>
        <v>Menos de um ano</v>
      </c>
      <c r="R1040" s="9" t="str">
        <f ca="1">IFERROR(_xlfn.DAYS(Tabela27271516583029313531213[[#This Row],[DIA HOJE]],Tabela27271516583029313531213[[#This Row],[Data Última Compra]]),"0")</f>
        <v>0</v>
      </c>
      <c r="S1040" s="8" t="str">
        <f>IF(OR(J1040="-",J1040=0),"NUNCA COMPROU",
IF(AND(J1040&gt;=1,J1040&lt;=30),"&lt;=30 DIAS",
IF(AND(J1040&gt;=1,J1040&lt;=45),"45 DIAS",
IF(AND(J1040&gt;=1,J1040&lt;=60),"60 DIAS",
IF(AND(J1040&gt;=1,J1040&lt;=90),"90 DIAS",
"ACIMA DE 90 DIAS")))))</f>
        <v>ACIMA DE 90 DIAS</v>
      </c>
      <c r="T1040" s="9" t="str">
        <f>UPPER(TEXT(Tabela27271516583029313531213[[#This Row],[Data de Cadastro]],"MMMM"))</f>
        <v>JUNHO</v>
      </c>
      <c r="U1040" s="9" t="str">
        <f>UPPER(TEXT(Tabela27271516583029313531213[[#This Row],[Data de Cadastro]],"AAAA"))</f>
        <v>2025</v>
      </c>
      <c r="V1040" s="9" t="str">
        <f>UPPER(TEXT(Tabela27271516583029313531213[[#This Row],[Data Última Compra]],"MMM/AAA"))</f>
        <v>-</v>
      </c>
    </row>
    <row r="1041" spans="1:22" x14ac:dyDescent="0.25">
      <c r="A1041" s="3">
        <f t="shared" si="48"/>
        <v>0</v>
      </c>
      <c r="B1041" s="3" t="s">
        <v>3972</v>
      </c>
      <c r="C1041" s="12" t="s">
        <v>6416</v>
      </c>
      <c r="D1041" s="12">
        <v>1568923</v>
      </c>
      <c r="E1041" s="12" t="s">
        <v>1881</v>
      </c>
      <c r="F1041" s="12" t="s">
        <v>17</v>
      </c>
      <c r="G1041" s="12" t="s">
        <v>18</v>
      </c>
      <c r="H1041" s="12" t="s">
        <v>3905</v>
      </c>
      <c r="I1041" s="13" t="s">
        <v>1882</v>
      </c>
      <c r="J1041" s="4" t="s">
        <v>339</v>
      </c>
      <c r="K1041" s="28" t="s">
        <v>46</v>
      </c>
      <c r="L1041" s="28">
        <v>0</v>
      </c>
      <c r="M1041" s="12">
        <v>0</v>
      </c>
      <c r="N1041" s="14">
        <v>45812</v>
      </c>
      <c r="O1041" s="10" t="s">
        <v>6415</v>
      </c>
      <c r="P1041" s="6">
        <f t="shared" ca="1" si="49"/>
        <v>45876</v>
      </c>
      <c r="Q1041" s="7" t="str">
        <f t="shared" ca="1" si="50"/>
        <v>Menos de um ano</v>
      </c>
      <c r="R1041" s="9" t="str">
        <f ca="1">IFERROR(_xlfn.DAYS(Tabela27271516583029313531213[[#This Row],[DIA HOJE]],Tabela27271516583029313531213[[#This Row],[Data Última Compra]]),"0")</f>
        <v>0</v>
      </c>
      <c r="S1041" s="8" t="str">
        <f>IF(OR(J1041="-",J1041=0),"NUNCA COMPROU",
IF(AND(J1041&gt;=1,J1041&lt;=30),"&lt;=30 DIAS",
IF(AND(J1041&gt;=1,J1041&lt;=45),"45 DIAS",
IF(AND(J1041&gt;=1,J1041&lt;=60),"60 DIAS",
IF(AND(J1041&gt;=1,J1041&lt;=90),"90 DIAS",
"ACIMA DE 90 DIAS")))))</f>
        <v>ACIMA DE 90 DIAS</v>
      </c>
      <c r="T1041" s="9" t="str">
        <f>UPPER(TEXT(Tabela27271516583029313531213[[#This Row],[Data de Cadastro]],"MMMM"))</f>
        <v>JUNHO</v>
      </c>
      <c r="U1041" s="9" t="str">
        <f>UPPER(TEXT(Tabela27271516583029313531213[[#This Row],[Data de Cadastro]],"AAAA"))</f>
        <v>2025</v>
      </c>
      <c r="V1041" s="9" t="str">
        <f>UPPER(TEXT(Tabela27271516583029313531213[[#This Row],[Data Última Compra]],"MMM/AAA"))</f>
        <v>-</v>
      </c>
    </row>
    <row r="1042" spans="1:22" x14ac:dyDescent="0.25">
      <c r="A1042" s="3">
        <f t="shared" si="48"/>
        <v>0</v>
      </c>
      <c r="B1042" s="3" t="s">
        <v>3972</v>
      </c>
      <c r="C1042" s="12" t="s">
        <v>6416</v>
      </c>
      <c r="D1042" s="12">
        <v>1569966</v>
      </c>
      <c r="E1042" s="12" t="s">
        <v>1883</v>
      </c>
      <c r="F1042" s="12" t="s">
        <v>17</v>
      </c>
      <c r="G1042" s="12" t="s">
        <v>18</v>
      </c>
      <c r="H1042" s="12" t="s">
        <v>3906</v>
      </c>
      <c r="I1042" s="13" t="s">
        <v>461</v>
      </c>
      <c r="J1042" s="4" t="s">
        <v>188</v>
      </c>
      <c r="K1042" s="28" t="s">
        <v>25</v>
      </c>
      <c r="L1042" s="28">
        <v>0</v>
      </c>
      <c r="M1042" s="12">
        <v>0</v>
      </c>
      <c r="N1042" s="14">
        <v>45813</v>
      </c>
      <c r="O1042" s="10" t="s">
        <v>6415</v>
      </c>
      <c r="P1042" s="6">
        <f t="shared" ca="1" si="49"/>
        <v>45876</v>
      </c>
      <c r="Q1042" s="7" t="str">
        <f t="shared" ca="1" si="50"/>
        <v>Menos de um ano</v>
      </c>
      <c r="R1042" s="9" t="str">
        <f ca="1">IFERROR(_xlfn.DAYS(Tabela27271516583029313531213[[#This Row],[DIA HOJE]],Tabela27271516583029313531213[[#This Row],[Data Última Compra]]),"0")</f>
        <v>0</v>
      </c>
      <c r="S1042" s="8" t="str">
        <f>IF(OR(J1042="-",J1042=0),"NUNCA COMPROU",
IF(AND(J1042&gt;=1,J1042&lt;=30),"&lt;=30 DIAS",
IF(AND(J1042&gt;=1,J1042&lt;=45),"45 DIAS",
IF(AND(J1042&gt;=1,J1042&lt;=60),"60 DIAS",
IF(AND(J1042&gt;=1,J1042&lt;=90),"90 DIAS",
"ACIMA DE 90 DIAS")))))</f>
        <v>ACIMA DE 90 DIAS</v>
      </c>
      <c r="T1042" s="9" t="str">
        <f>UPPER(TEXT(Tabela27271516583029313531213[[#This Row],[Data de Cadastro]],"MMMM"))</f>
        <v>JUNHO</v>
      </c>
      <c r="U1042" s="9" t="str">
        <f>UPPER(TEXT(Tabela27271516583029313531213[[#This Row],[Data de Cadastro]],"AAAA"))</f>
        <v>2025</v>
      </c>
      <c r="V1042" s="9" t="str">
        <f>UPPER(TEXT(Tabela27271516583029313531213[[#This Row],[Data Última Compra]],"MMM/AAA"))</f>
        <v>-</v>
      </c>
    </row>
    <row r="1043" spans="1:22" x14ac:dyDescent="0.25">
      <c r="A1043" s="3">
        <f t="shared" si="48"/>
        <v>0</v>
      </c>
      <c r="B1043" s="3" t="s">
        <v>3972</v>
      </c>
      <c r="C1043" s="12" t="s">
        <v>6416</v>
      </c>
      <c r="D1043" s="12">
        <v>1569976</v>
      </c>
      <c r="E1043" s="12" t="s">
        <v>1884</v>
      </c>
      <c r="F1043" s="12" t="s">
        <v>17</v>
      </c>
      <c r="G1043" s="12" t="s">
        <v>18</v>
      </c>
      <c r="H1043" s="12" t="s">
        <v>3907</v>
      </c>
      <c r="I1043" s="13" t="s">
        <v>1885</v>
      </c>
      <c r="J1043" s="4" t="s">
        <v>188</v>
      </c>
      <c r="K1043" s="28" t="s">
        <v>21</v>
      </c>
      <c r="L1043" s="28">
        <v>0</v>
      </c>
      <c r="M1043" s="12">
        <v>0</v>
      </c>
      <c r="N1043" s="14">
        <v>45813</v>
      </c>
      <c r="O1043" s="10" t="s">
        <v>6415</v>
      </c>
      <c r="P1043" s="6">
        <f t="shared" ca="1" si="49"/>
        <v>45876</v>
      </c>
      <c r="Q1043" s="7" t="str">
        <f t="shared" ca="1" si="50"/>
        <v>Menos de um ano</v>
      </c>
      <c r="R1043" s="9" t="str">
        <f ca="1">IFERROR(_xlfn.DAYS(Tabela27271516583029313531213[[#This Row],[DIA HOJE]],Tabela27271516583029313531213[[#This Row],[Data Última Compra]]),"0")</f>
        <v>0</v>
      </c>
      <c r="S1043" s="8" t="str">
        <f>IF(OR(J1043="-",J1043=0),"NUNCA COMPROU",
IF(AND(J1043&gt;=1,J1043&lt;=30),"&lt;=30 DIAS",
IF(AND(J1043&gt;=1,J1043&lt;=45),"45 DIAS",
IF(AND(J1043&gt;=1,J1043&lt;=60),"60 DIAS",
IF(AND(J1043&gt;=1,J1043&lt;=90),"90 DIAS",
"ACIMA DE 90 DIAS")))))</f>
        <v>ACIMA DE 90 DIAS</v>
      </c>
      <c r="T1043" s="9" t="str">
        <f>UPPER(TEXT(Tabela27271516583029313531213[[#This Row],[Data de Cadastro]],"MMMM"))</f>
        <v>JUNHO</v>
      </c>
      <c r="U1043" s="9" t="str">
        <f>UPPER(TEXT(Tabela27271516583029313531213[[#This Row],[Data de Cadastro]],"AAAA"))</f>
        <v>2025</v>
      </c>
      <c r="V1043" s="9" t="str">
        <f>UPPER(TEXT(Tabela27271516583029313531213[[#This Row],[Data Última Compra]],"MMM/AAA"))</f>
        <v>-</v>
      </c>
    </row>
    <row r="1044" spans="1:22" x14ac:dyDescent="0.25">
      <c r="A1044" s="3" t="str">
        <f t="shared" si="48"/>
        <v>&gt;=3</v>
      </c>
      <c r="B1044" s="3" t="s">
        <v>3972</v>
      </c>
      <c r="C1044" s="12" t="s">
        <v>2849</v>
      </c>
      <c r="D1044" s="12">
        <v>1571071</v>
      </c>
      <c r="E1044" s="12" t="s">
        <v>1886</v>
      </c>
      <c r="F1044" s="12" t="s">
        <v>17</v>
      </c>
      <c r="G1044" s="12" t="s">
        <v>18</v>
      </c>
      <c r="H1044" s="12" t="s">
        <v>3908</v>
      </c>
      <c r="I1044" s="13" t="s">
        <v>1887</v>
      </c>
      <c r="J1044" s="4" t="s">
        <v>40</v>
      </c>
      <c r="K1044" s="28" t="s">
        <v>31</v>
      </c>
      <c r="L1044" s="28">
        <v>8</v>
      </c>
      <c r="M1044" s="12">
        <v>4</v>
      </c>
      <c r="N1044" s="14">
        <v>45814</v>
      </c>
      <c r="O1044" s="10">
        <v>45861</v>
      </c>
      <c r="P1044" s="6">
        <f t="shared" ca="1" si="49"/>
        <v>45876</v>
      </c>
      <c r="Q1044" s="7" t="str">
        <f t="shared" ca="1" si="50"/>
        <v>Menos de um ano</v>
      </c>
      <c r="R1044" s="9">
        <f ca="1">IFERROR(_xlfn.DAYS(Tabela27271516583029313531213[[#This Row],[DIA HOJE]],Tabela27271516583029313531213[[#This Row],[Data Última Compra]]),"0")</f>
        <v>15</v>
      </c>
      <c r="S1044" s="8" t="str">
        <f>IF(OR(J1044="-",J1044=0),"NUNCA COMPROU",
IF(AND(J1044&gt;=1,J1044&lt;=30),"&lt;=30 DIAS",
IF(AND(J1044&gt;=1,J1044&lt;=45),"45 DIAS",
IF(AND(J1044&gt;=1,J1044&lt;=60),"60 DIAS",
IF(AND(J1044&gt;=1,J1044&lt;=90),"90 DIAS",
"ACIMA DE 90 DIAS")))))</f>
        <v>ACIMA DE 90 DIAS</v>
      </c>
      <c r="T1044" s="9" t="str">
        <f>UPPER(TEXT(Tabela27271516583029313531213[[#This Row],[Data de Cadastro]],"MMMM"))</f>
        <v>JUNHO</v>
      </c>
      <c r="U1044" s="9" t="str">
        <f>UPPER(TEXT(Tabela27271516583029313531213[[#This Row],[Data de Cadastro]],"AAAA"))</f>
        <v>2025</v>
      </c>
      <c r="V1044" s="9" t="str">
        <f>UPPER(TEXT(Tabela27271516583029313531213[[#This Row],[Data Última Compra]],"MMM/AAA"))</f>
        <v>JUL/2025</v>
      </c>
    </row>
    <row r="1045" spans="1:22" x14ac:dyDescent="0.25">
      <c r="A1045" s="3">
        <f t="shared" si="48"/>
        <v>1</v>
      </c>
      <c r="B1045" s="3" t="s">
        <v>3972</v>
      </c>
      <c r="C1045" s="12" t="s">
        <v>2857</v>
      </c>
      <c r="D1045" s="12">
        <v>1571961</v>
      </c>
      <c r="E1045" s="12" t="s">
        <v>1888</v>
      </c>
      <c r="F1045" s="12" t="s">
        <v>17</v>
      </c>
      <c r="G1045" s="12" t="s">
        <v>18</v>
      </c>
      <c r="H1045" s="12" t="s">
        <v>3909</v>
      </c>
      <c r="I1045" s="13" t="s">
        <v>1889</v>
      </c>
      <c r="J1045" s="12" t="s">
        <v>30</v>
      </c>
      <c r="K1045" s="28" t="s">
        <v>21</v>
      </c>
      <c r="L1045" s="28">
        <v>43</v>
      </c>
      <c r="M1045" s="12">
        <v>1</v>
      </c>
      <c r="N1045" s="14">
        <v>45817</v>
      </c>
      <c r="O1045" s="11">
        <v>45826</v>
      </c>
      <c r="P1045" s="6">
        <f t="shared" ca="1" si="49"/>
        <v>45876</v>
      </c>
      <c r="Q1045" s="7" t="str">
        <f t="shared" ca="1" si="50"/>
        <v>Menos de um ano</v>
      </c>
      <c r="R1045" s="9">
        <f ca="1">IFERROR(_xlfn.DAYS(Tabela27271516583029313531213[[#This Row],[DIA HOJE]],Tabela27271516583029313531213[[#This Row],[Data Última Compra]]),"0")</f>
        <v>50</v>
      </c>
      <c r="S1045" s="8" t="str">
        <f>IF(OR(J1045="-",J1045=0),"NUNCA COMPROU",
IF(AND(J1045&gt;=1,J1045&lt;=30),"&lt;=30 DIAS",
IF(AND(J1045&gt;=1,J1045&lt;=45),"45 DIAS",
IF(AND(J1045&gt;=1,J1045&lt;=60),"60 DIAS",
IF(AND(J1045&gt;=1,J1045&lt;=90),"90 DIAS",
"ACIMA DE 90 DIAS")))))</f>
        <v>ACIMA DE 90 DIAS</v>
      </c>
      <c r="T1045" s="9" t="str">
        <f>UPPER(TEXT(Tabela27271516583029313531213[[#This Row],[Data de Cadastro]],"MMMM"))</f>
        <v>JUNHO</v>
      </c>
      <c r="U1045" s="9" t="str">
        <f>UPPER(TEXT(Tabela27271516583029313531213[[#This Row],[Data de Cadastro]],"AAAA"))</f>
        <v>2025</v>
      </c>
      <c r="V1045" s="9" t="str">
        <f>UPPER(TEXT(Tabela27271516583029313531213[[#This Row],[Data Última Compra]],"MMM/AAA"))</f>
        <v>JUN/2025</v>
      </c>
    </row>
    <row r="1046" spans="1:22" x14ac:dyDescent="0.25">
      <c r="A1046" s="3">
        <f t="shared" si="48"/>
        <v>1</v>
      </c>
      <c r="B1046" s="3" t="s">
        <v>3972</v>
      </c>
      <c r="C1046" s="12" t="s">
        <v>2849</v>
      </c>
      <c r="D1046" s="12">
        <v>1586243</v>
      </c>
      <c r="E1046" s="12" t="s">
        <v>1891</v>
      </c>
      <c r="F1046" s="12" t="s">
        <v>17</v>
      </c>
      <c r="G1046" s="12" t="s">
        <v>18</v>
      </c>
      <c r="H1046" s="12" t="s">
        <v>3911</v>
      </c>
      <c r="I1046" s="13" t="s">
        <v>393</v>
      </c>
      <c r="J1046" s="12" t="s">
        <v>40</v>
      </c>
      <c r="K1046" s="28" t="s">
        <v>46</v>
      </c>
      <c r="L1046" s="28">
        <v>1</v>
      </c>
      <c r="M1046" s="12">
        <v>1</v>
      </c>
      <c r="N1046" s="14">
        <v>45825</v>
      </c>
      <c r="O1046" s="11">
        <v>45868</v>
      </c>
      <c r="P1046" s="6">
        <f t="shared" ca="1" si="49"/>
        <v>45876</v>
      </c>
      <c r="Q1046" s="7" t="str">
        <f t="shared" ca="1" si="50"/>
        <v>Menos de um ano</v>
      </c>
      <c r="R1046" s="9">
        <f ca="1">IFERROR(_xlfn.DAYS(Tabela27271516583029313531213[[#This Row],[DIA HOJE]],Tabela27271516583029313531213[[#This Row],[Data Última Compra]]),"0")</f>
        <v>8</v>
      </c>
      <c r="S1046" s="8" t="str">
        <f>IF(OR(J1046="-",J1046=0),"NUNCA COMPROU",
IF(AND(J1046&gt;=1,J1046&lt;=30),"&lt;=30 DIAS",
IF(AND(J1046&gt;=1,J1046&lt;=45),"45 DIAS",
IF(AND(J1046&gt;=1,J1046&lt;=60),"60 DIAS",
IF(AND(J1046&gt;=1,J1046&lt;=90),"90 DIAS",
"ACIMA DE 90 DIAS")))))</f>
        <v>ACIMA DE 90 DIAS</v>
      </c>
      <c r="T1046" s="9" t="str">
        <f>UPPER(TEXT(Tabela27271516583029313531213[[#This Row],[Data de Cadastro]],"MMMM"))</f>
        <v>JUNHO</v>
      </c>
      <c r="U1046" s="9" t="str">
        <f>UPPER(TEXT(Tabela27271516583029313531213[[#This Row],[Data de Cadastro]],"AAAA"))</f>
        <v>2025</v>
      </c>
      <c r="V1046" s="9" t="str">
        <f>UPPER(TEXT(Tabela27271516583029313531213[[#This Row],[Data Última Compra]],"MMM/AAA"))</f>
        <v>JUL/2025</v>
      </c>
    </row>
    <row r="1047" spans="1:22" x14ac:dyDescent="0.25">
      <c r="A1047" s="3">
        <f t="shared" si="48"/>
        <v>1</v>
      </c>
      <c r="B1047" s="3" t="s">
        <v>3972</v>
      </c>
      <c r="C1047" s="12" t="s">
        <v>2857</v>
      </c>
      <c r="D1047" s="12">
        <v>1586245</v>
      </c>
      <c r="E1047" s="12" t="s">
        <v>1892</v>
      </c>
      <c r="F1047" s="12" t="s">
        <v>17</v>
      </c>
      <c r="G1047" s="12" t="s">
        <v>18</v>
      </c>
      <c r="H1047" s="12" t="s">
        <v>3912</v>
      </c>
      <c r="I1047" s="13" t="s">
        <v>1893</v>
      </c>
      <c r="J1047" s="12" t="s">
        <v>72</v>
      </c>
      <c r="K1047" s="28" t="s">
        <v>73</v>
      </c>
      <c r="L1047" s="28">
        <v>35</v>
      </c>
      <c r="M1047" s="12">
        <v>1</v>
      </c>
      <c r="N1047" s="14">
        <v>45825</v>
      </c>
      <c r="O1047" s="11">
        <v>45834</v>
      </c>
      <c r="P1047" s="6">
        <f t="shared" ca="1" si="49"/>
        <v>45876</v>
      </c>
      <c r="Q1047" s="7" t="str">
        <f t="shared" ca="1" si="50"/>
        <v>Menos de um ano</v>
      </c>
      <c r="R1047" s="9">
        <f ca="1">IFERROR(_xlfn.DAYS(Tabela27271516583029313531213[[#This Row],[DIA HOJE]],Tabela27271516583029313531213[[#This Row],[Data Última Compra]]),"0")</f>
        <v>42</v>
      </c>
      <c r="S1047" s="8" t="str">
        <f>IF(OR(J1047="-",J1047=0),"NUNCA COMPROU",
IF(AND(J1047&gt;=1,J1047&lt;=30),"&lt;=30 DIAS",
IF(AND(J1047&gt;=1,J1047&lt;=45),"45 DIAS",
IF(AND(J1047&gt;=1,J1047&lt;=60),"60 DIAS",
IF(AND(J1047&gt;=1,J1047&lt;=90),"90 DIAS",
"ACIMA DE 90 DIAS")))))</f>
        <v>ACIMA DE 90 DIAS</v>
      </c>
      <c r="T1047" s="9" t="str">
        <f>UPPER(TEXT(Tabela27271516583029313531213[[#This Row],[Data de Cadastro]],"MMMM"))</f>
        <v>JUNHO</v>
      </c>
      <c r="U1047" s="9" t="str">
        <f>UPPER(TEXT(Tabela27271516583029313531213[[#This Row],[Data de Cadastro]],"AAAA"))</f>
        <v>2025</v>
      </c>
      <c r="V1047" s="9" t="str">
        <f>UPPER(TEXT(Tabela27271516583029313531213[[#This Row],[Data Última Compra]],"MMM/AAA"))</f>
        <v>JUN/2025</v>
      </c>
    </row>
    <row r="1048" spans="1:22" x14ac:dyDescent="0.25">
      <c r="A1048" s="3">
        <f t="shared" si="48"/>
        <v>1</v>
      </c>
      <c r="B1048" s="3" t="s">
        <v>3972</v>
      </c>
      <c r="C1048" s="12" t="s">
        <v>2857</v>
      </c>
      <c r="D1048" s="12">
        <v>1586242</v>
      </c>
      <c r="E1048" s="12" t="s">
        <v>1890</v>
      </c>
      <c r="F1048" s="12" t="s">
        <v>17</v>
      </c>
      <c r="G1048" s="12" t="s">
        <v>18</v>
      </c>
      <c r="H1048" s="12" t="s">
        <v>3910</v>
      </c>
      <c r="I1048" s="13" t="s">
        <v>554</v>
      </c>
      <c r="J1048" s="4" t="s">
        <v>30</v>
      </c>
      <c r="K1048" s="28" t="s">
        <v>21</v>
      </c>
      <c r="L1048" s="28">
        <v>35</v>
      </c>
      <c r="M1048" s="12">
        <v>1</v>
      </c>
      <c r="N1048" s="14">
        <v>45825</v>
      </c>
      <c r="O1048" s="10">
        <v>45834</v>
      </c>
      <c r="P1048" s="6">
        <f t="shared" ca="1" si="49"/>
        <v>45876</v>
      </c>
      <c r="Q1048" s="7" t="str">
        <f t="shared" ca="1" si="50"/>
        <v>Menos de um ano</v>
      </c>
      <c r="R1048" s="9">
        <f ca="1">IFERROR(_xlfn.DAYS(Tabela27271516583029313531213[[#This Row],[DIA HOJE]],Tabela27271516583029313531213[[#This Row],[Data Última Compra]]),"0")</f>
        <v>42</v>
      </c>
      <c r="S1048" s="8" t="str">
        <f>IF(OR(J1048="-",J1048=0),"NUNCA COMPROU",
IF(AND(J1048&gt;=1,J1048&lt;=30),"&lt;=30 DIAS",
IF(AND(J1048&gt;=1,J1048&lt;=45),"45 DIAS",
IF(AND(J1048&gt;=1,J1048&lt;=60),"60 DIAS",
IF(AND(J1048&gt;=1,J1048&lt;=90),"90 DIAS",
"ACIMA DE 90 DIAS")))))</f>
        <v>ACIMA DE 90 DIAS</v>
      </c>
      <c r="T1048" s="9" t="str">
        <f>UPPER(TEXT(Tabela27271516583029313531213[[#This Row],[Data de Cadastro]],"MMMM"))</f>
        <v>JUNHO</v>
      </c>
      <c r="U1048" s="9" t="str">
        <f>UPPER(TEXT(Tabela27271516583029313531213[[#This Row],[Data de Cadastro]],"AAAA"))</f>
        <v>2025</v>
      </c>
      <c r="V1048" s="9" t="str">
        <f>UPPER(TEXT(Tabela27271516583029313531213[[#This Row],[Data Última Compra]],"MMM/AAA"))</f>
        <v>JUN/2025</v>
      </c>
    </row>
    <row r="1049" spans="1:22" x14ac:dyDescent="0.25">
      <c r="A1049" s="3">
        <f t="shared" si="48"/>
        <v>0</v>
      </c>
      <c r="B1049" s="3" t="s">
        <v>3972</v>
      </c>
      <c r="C1049" s="12" t="s">
        <v>6416</v>
      </c>
      <c r="D1049" s="12">
        <v>1586249</v>
      </c>
      <c r="E1049" s="12" t="s">
        <v>1894</v>
      </c>
      <c r="F1049" s="12" t="s">
        <v>17</v>
      </c>
      <c r="G1049" s="12" t="s">
        <v>18</v>
      </c>
      <c r="H1049" s="12" t="s">
        <v>3913</v>
      </c>
      <c r="I1049" s="13" t="s">
        <v>1895</v>
      </c>
      <c r="J1049" s="12" t="s">
        <v>314</v>
      </c>
      <c r="K1049" s="28" t="s">
        <v>31</v>
      </c>
      <c r="L1049" s="28">
        <v>0</v>
      </c>
      <c r="M1049" s="12">
        <v>0</v>
      </c>
      <c r="N1049" s="14">
        <v>45825</v>
      </c>
      <c r="O1049" s="11" t="s">
        <v>6415</v>
      </c>
      <c r="P1049" s="6">
        <f t="shared" ca="1" si="49"/>
        <v>45876</v>
      </c>
      <c r="Q1049" s="7" t="str">
        <f t="shared" ca="1" si="50"/>
        <v>Menos de um ano</v>
      </c>
      <c r="R1049" s="9" t="str">
        <f ca="1">IFERROR(_xlfn.DAYS(Tabela27271516583029313531213[[#This Row],[DIA HOJE]],Tabela27271516583029313531213[[#This Row],[Data Última Compra]]),"0")</f>
        <v>0</v>
      </c>
      <c r="S1049" s="8" t="str">
        <f>IF(OR(J1049="-",J1049=0),"NUNCA COMPROU",
IF(AND(J1049&gt;=1,J1049&lt;=30),"&lt;=30 DIAS",
IF(AND(J1049&gt;=1,J1049&lt;=45),"45 DIAS",
IF(AND(J1049&gt;=1,J1049&lt;=60),"60 DIAS",
IF(AND(J1049&gt;=1,J1049&lt;=90),"90 DIAS",
"ACIMA DE 90 DIAS")))))</f>
        <v>ACIMA DE 90 DIAS</v>
      </c>
      <c r="T1049" s="9" t="str">
        <f>UPPER(TEXT(Tabela27271516583029313531213[[#This Row],[Data de Cadastro]],"MMMM"))</f>
        <v>JUNHO</v>
      </c>
      <c r="U1049" s="9" t="str">
        <f>UPPER(TEXT(Tabela27271516583029313531213[[#This Row],[Data de Cadastro]],"AAAA"))</f>
        <v>2025</v>
      </c>
      <c r="V1049" s="9" t="str">
        <f>UPPER(TEXT(Tabela27271516583029313531213[[#This Row],[Data Última Compra]],"MMM/AAA"))</f>
        <v>-</v>
      </c>
    </row>
    <row r="1050" spans="1:22" x14ac:dyDescent="0.25">
      <c r="A1050" s="3">
        <f t="shared" si="48"/>
        <v>1</v>
      </c>
      <c r="B1050" s="3" t="s">
        <v>3972</v>
      </c>
      <c r="C1050" s="12" t="s">
        <v>2857</v>
      </c>
      <c r="D1050" s="12">
        <v>1586328</v>
      </c>
      <c r="E1050" s="12" t="s">
        <v>1896</v>
      </c>
      <c r="F1050" s="12" t="s">
        <v>17</v>
      </c>
      <c r="G1050" s="12" t="s">
        <v>18</v>
      </c>
      <c r="H1050" s="12" t="s">
        <v>3914</v>
      </c>
      <c r="I1050" s="13" t="s">
        <v>1897</v>
      </c>
      <c r="J1050" s="4" t="s">
        <v>76</v>
      </c>
      <c r="K1050" s="28" t="s">
        <v>77</v>
      </c>
      <c r="L1050" s="28">
        <v>36</v>
      </c>
      <c r="M1050" s="12">
        <v>1</v>
      </c>
      <c r="N1050" s="14">
        <v>45825</v>
      </c>
      <c r="O1050" s="10">
        <v>45833</v>
      </c>
      <c r="P1050" s="6">
        <f t="shared" ca="1" si="49"/>
        <v>45876</v>
      </c>
      <c r="Q1050" s="7" t="str">
        <f t="shared" ca="1" si="50"/>
        <v>Menos de um ano</v>
      </c>
      <c r="R1050" s="9">
        <f ca="1">IFERROR(_xlfn.DAYS(Tabela27271516583029313531213[[#This Row],[DIA HOJE]],Tabela27271516583029313531213[[#This Row],[Data Última Compra]]),"0")</f>
        <v>43</v>
      </c>
      <c r="S1050" s="8" t="str">
        <f>IF(OR(J1050="-",J1050=0),"NUNCA COMPROU",
IF(AND(J1050&gt;=1,J1050&lt;=30),"&lt;=30 DIAS",
IF(AND(J1050&gt;=1,J1050&lt;=45),"45 DIAS",
IF(AND(J1050&gt;=1,J1050&lt;=60),"60 DIAS",
IF(AND(J1050&gt;=1,J1050&lt;=90),"90 DIAS",
"ACIMA DE 90 DIAS")))))</f>
        <v>ACIMA DE 90 DIAS</v>
      </c>
      <c r="T1050" s="9" t="str">
        <f>UPPER(TEXT(Tabela27271516583029313531213[[#This Row],[Data de Cadastro]],"MMMM"))</f>
        <v>JUNHO</v>
      </c>
      <c r="U1050" s="9" t="str">
        <f>UPPER(TEXT(Tabela27271516583029313531213[[#This Row],[Data de Cadastro]],"AAAA"))</f>
        <v>2025</v>
      </c>
      <c r="V1050" s="9" t="str">
        <f>UPPER(TEXT(Tabela27271516583029313531213[[#This Row],[Data Última Compra]],"MMM/AAA"))</f>
        <v>JUN/2025</v>
      </c>
    </row>
    <row r="1051" spans="1:22" x14ac:dyDescent="0.25">
      <c r="A1051" s="3">
        <f t="shared" si="48"/>
        <v>1</v>
      </c>
      <c r="B1051" s="3" t="s">
        <v>3972</v>
      </c>
      <c r="C1051" s="12" t="s">
        <v>2857</v>
      </c>
      <c r="D1051" s="12">
        <v>1586331</v>
      </c>
      <c r="E1051" s="12" t="s">
        <v>1898</v>
      </c>
      <c r="F1051" s="12" t="s">
        <v>17</v>
      </c>
      <c r="G1051" s="12" t="s">
        <v>18</v>
      </c>
      <c r="H1051" s="12" t="s">
        <v>3915</v>
      </c>
      <c r="I1051" s="13" t="s">
        <v>1683</v>
      </c>
      <c r="J1051" s="12" t="s">
        <v>36</v>
      </c>
      <c r="K1051" s="28" t="s">
        <v>31</v>
      </c>
      <c r="L1051" s="28">
        <v>37</v>
      </c>
      <c r="M1051" s="12">
        <v>1</v>
      </c>
      <c r="N1051" s="14">
        <v>45825</v>
      </c>
      <c r="O1051" s="11">
        <v>45832</v>
      </c>
      <c r="P1051" s="6">
        <f t="shared" ca="1" si="49"/>
        <v>45876</v>
      </c>
      <c r="Q1051" s="7" t="str">
        <f t="shared" ca="1" si="50"/>
        <v>Menos de um ano</v>
      </c>
      <c r="R1051" s="9">
        <f ca="1">IFERROR(_xlfn.DAYS(Tabela27271516583029313531213[[#This Row],[DIA HOJE]],Tabela27271516583029313531213[[#This Row],[Data Última Compra]]),"0")</f>
        <v>44</v>
      </c>
      <c r="S1051" s="8" t="str">
        <f>IF(OR(J1051="-",J1051=0),"NUNCA COMPROU",
IF(AND(J1051&gt;=1,J1051&lt;=30),"&lt;=30 DIAS",
IF(AND(J1051&gt;=1,J1051&lt;=45),"45 DIAS",
IF(AND(J1051&gt;=1,J1051&lt;=60),"60 DIAS",
IF(AND(J1051&gt;=1,J1051&lt;=90),"90 DIAS",
"ACIMA DE 90 DIAS")))))</f>
        <v>ACIMA DE 90 DIAS</v>
      </c>
      <c r="T1051" s="9" t="str">
        <f>UPPER(TEXT(Tabela27271516583029313531213[[#This Row],[Data de Cadastro]],"MMMM"))</f>
        <v>JUNHO</v>
      </c>
      <c r="U1051" s="9" t="str">
        <f>UPPER(TEXT(Tabela27271516583029313531213[[#This Row],[Data de Cadastro]],"AAAA"))</f>
        <v>2025</v>
      </c>
      <c r="V1051" s="9" t="str">
        <f>UPPER(TEXT(Tabela27271516583029313531213[[#This Row],[Data Última Compra]],"MMM/AAA"))</f>
        <v>JUN/2025</v>
      </c>
    </row>
    <row r="1052" spans="1:22" x14ac:dyDescent="0.25">
      <c r="A1052" s="3">
        <f t="shared" si="48"/>
        <v>2</v>
      </c>
      <c r="B1052" s="3" t="s">
        <v>3972</v>
      </c>
      <c r="C1052" s="12" t="s">
        <v>2849</v>
      </c>
      <c r="D1052" s="12">
        <v>1586344</v>
      </c>
      <c r="E1052" s="12" t="s">
        <v>1899</v>
      </c>
      <c r="F1052" s="12" t="s">
        <v>17</v>
      </c>
      <c r="G1052" s="12" t="s">
        <v>18</v>
      </c>
      <c r="H1052" s="12" t="s">
        <v>3916</v>
      </c>
      <c r="I1052" s="13" t="s">
        <v>729</v>
      </c>
      <c r="J1052" s="12" t="s">
        <v>40</v>
      </c>
      <c r="K1052" s="28" t="s">
        <v>21</v>
      </c>
      <c r="L1052" s="28">
        <v>8</v>
      </c>
      <c r="M1052" s="12">
        <v>2</v>
      </c>
      <c r="N1052" s="14">
        <v>45825</v>
      </c>
      <c r="O1052" s="11">
        <v>45861</v>
      </c>
      <c r="P1052" s="6">
        <f t="shared" ca="1" si="49"/>
        <v>45876</v>
      </c>
      <c r="Q1052" s="7" t="str">
        <f t="shared" ca="1" si="50"/>
        <v>Menos de um ano</v>
      </c>
      <c r="R1052" s="9">
        <f ca="1">IFERROR(_xlfn.DAYS(Tabela27271516583029313531213[[#This Row],[DIA HOJE]],Tabela27271516583029313531213[[#This Row],[Data Última Compra]]),"0")</f>
        <v>15</v>
      </c>
      <c r="S1052" s="8" t="str">
        <f>IF(OR(J1052="-",J1052=0),"NUNCA COMPROU",
IF(AND(J1052&gt;=1,J1052&lt;=30),"&lt;=30 DIAS",
IF(AND(J1052&gt;=1,J1052&lt;=45),"45 DIAS",
IF(AND(J1052&gt;=1,J1052&lt;=60),"60 DIAS",
IF(AND(J1052&gt;=1,J1052&lt;=90),"90 DIAS",
"ACIMA DE 90 DIAS")))))</f>
        <v>ACIMA DE 90 DIAS</v>
      </c>
      <c r="T1052" s="9" t="str">
        <f>UPPER(TEXT(Tabela27271516583029313531213[[#This Row],[Data de Cadastro]],"MMMM"))</f>
        <v>JUNHO</v>
      </c>
      <c r="U1052" s="9" t="str">
        <f>UPPER(TEXT(Tabela27271516583029313531213[[#This Row],[Data de Cadastro]],"AAAA"))</f>
        <v>2025</v>
      </c>
      <c r="V1052" s="9" t="str">
        <f>UPPER(TEXT(Tabela27271516583029313531213[[#This Row],[Data Última Compra]],"MMM/AAA"))</f>
        <v>JUL/2025</v>
      </c>
    </row>
    <row r="1053" spans="1:22" x14ac:dyDescent="0.25">
      <c r="A1053" s="3">
        <f t="shared" si="48"/>
        <v>0</v>
      </c>
      <c r="B1053" s="3" t="s">
        <v>3972</v>
      </c>
      <c r="C1053" s="12" t="s">
        <v>6416</v>
      </c>
      <c r="D1053" s="12">
        <v>1586841</v>
      </c>
      <c r="E1053" s="12" t="s">
        <v>1900</v>
      </c>
      <c r="F1053" s="12" t="s">
        <v>17</v>
      </c>
      <c r="G1053" s="12" t="s">
        <v>18</v>
      </c>
      <c r="H1053" s="12" t="s">
        <v>3917</v>
      </c>
      <c r="I1053" s="13" t="s">
        <v>624</v>
      </c>
      <c r="J1053" s="12" t="s">
        <v>40</v>
      </c>
      <c r="K1053" s="28" t="s">
        <v>46</v>
      </c>
      <c r="L1053" s="28">
        <v>0</v>
      </c>
      <c r="M1053" s="12">
        <v>0</v>
      </c>
      <c r="N1053" s="14">
        <v>45826</v>
      </c>
      <c r="O1053" s="11" t="s">
        <v>6415</v>
      </c>
      <c r="P1053" s="6">
        <f t="shared" ca="1" si="49"/>
        <v>45876</v>
      </c>
      <c r="Q1053" s="7" t="str">
        <f t="shared" ca="1" si="50"/>
        <v>Menos de um ano</v>
      </c>
      <c r="R1053" s="9" t="str">
        <f ca="1">IFERROR(_xlfn.DAYS(Tabela27271516583029313531213[[#This Row],[DIA HOJE]],Tabela27271516583029313531213[[#This Row],[Data Última Compra]]),"0")</f>
        <v>0</v>
      </c>
      <c r="S1053" s="8" t="str">
        <f>IF(OR(J1053="-",J1053=0),"NUNCA COMPROU",
IF(AND(J1053&gt;=1,J1053&lt;=30),"&lt;=30 DIAS",
IF(AND(J1053&gt;=1,J1053&lt;=45),"45 DIAS",
IF(AND(J1053&gt;=1,J1053&lt;=60),"60 DIAS",
IF(AND(J1053&gt;=1,J1053&lt;=90),"90 DIAS",
"ACIMA DE 90 DIAS")))))</f>
        <v>ACIMA DE 90 DIAS</v>
      </c>
      <c r="T1053" s="9" t="str">
        <f>UPPER(TEXT(Tabela27271516583029313531213[[#This Row],[Data de Cadastro]],"MMMM"))</f>
        <v>JUNHO</v>
      </c>
      <c r="U1053" s="9" t="str">
        <f>UPPER(TEXT(Tabela27271516583029313531213[[#This Row],[Data de Cadastro]],"AAAA"))</f>
        <v>2025</v>
      </c>
      <c r="V1053" s="9" t="str">
        <f>UPPER(TEXT(Tabela27271516583029313531213[[#This Row],[Data Última Compra]],"MMM/AAA"))</f>
        <v>-</v>
      </c>
    </row>
    <row r="1054" spans="1:22" x14ac:dyDescent="0.25">
      <c r="A1054" s="3">
        <f t="shared" si="48"/>
        <v>0</v>
      </c>
      <c r="B1054" s="3" t="s">
        <v>3972</v>
      </c>
      <c r="C1054" s="12" t="s">
        <v>6416</v>
      </c>
      <c r="D1054" s="12">
        <v>1587247</v>
      </c>
      <c r="E1054" s="12" t="s">
        <v>1901</v>
      </c>
      <c r="F1054" s="12" t="s">
        <v>17</v>
      </c>
      <c r="G1054" s="12" t="s">
        <v>18</v>
      </c>
      <c r="H1054" s="12" t="s">
        <v>3918</v>
      </c>
      <c r="I1054" s="13" t="s">
        <v>1902</v>
      </c>
      <c r="J1054" s="4" t="s">
        <v>76</v>
      </c>
      <c r="K1054" s="28" t="s">
        <v>77</v>
      </c>
      <c r="L1054" s="28">
        <v>0</v>
      </c>
      <c r="M1054" s="12">
        <v>0</v>
      </c>
      <c r="N1054" s="14">
        <v>45826</v>
      </c>
      <c r="O1054" s="10" t="s">
        <v>6415</v>
      </c>
      <c r="P1054" s="6">
        <f t="shared" ca="1" si="49"/>
        <v>45876</v>
      </c>
      <c r="Q1054" s="7" t="str">
        <f t="shared" ca="1" si="50"/>
        <v>Menos de um ano</v>
      </c>
      <c r="R1054" s="9" t="str">
        <f ca="1">IFERROR(_xlfn.DAYS(Tabela27271516583029313531213[[#This Row],[DIA HOJE]],Tabela27271516583029313531213[[#This Row],[Data Última Compra]]),"0")</f>
        <v>0</v>
      </c>
      <c r="S1054" s="8" t="str">
        <f>IF(OR(J1054="-",J1054=0),"NUNCA COMPROU",
IF(AND(J1054&gt;=1,J1054&lt;=30),"&lt;=30 DIAS",
IF(AND(J1054&gt;=1,J1054&lt;=45),"45 DIAS",
IF(AND(J1054&gt;=1,J1054&lt;=60),"60 DIAS",
IF(AND(J1054&gt;=1,J1054&lt;=90),"90 DIAS",
"ACIMA DE 90 DIAS")))))</f>
        <v>ACIMA DE 90 DIAS</v>
      </c>
      <c r="T1054" s="9" t="str">
        <f>UPPER(TEXT(Tabela27271516583029313531213[[#This Row],[Data de Cadastro]],"MMMM"))</f>
        <v>JUNHO</v>
      </c>
      <c r="U1054" s="9" t="str">
        <f>UPPER(TEXT(Tabela27271516583029313531213[[#This Row],[Data de Cadastro]],"AAAA"))</f>
        <v>2025</v>
      </c>
      <c r="V1054" s="9" t="str">
        <f>UPPER(TEXT(Tabela27271516583029313531213[[#This Row],[Data Última Compra]],"MMM/AAA"))</f>
        <v>-</v>
      </c>
    </row>
    <row r="1055" spans="1:22" x14ac:dyDescent="0.25">
      <c r="A1055" s="3">
        <f t="shared" si="48"/>
        <v>1</v>
      </c>
      <c r="B1055" s="3" t="s">
        <v>3972</v>
      </c>
      <c r="C1055" s="12" t="s">
        <v>2857</v>
      </c>
      <c r="D1055" s="12">
        <v>1587250</v>
      </c>
      <c r="E1055" s="12" t="s">
        <v>1903</v>
      </c>
      <c r="F1055" s="12" t="s">
        <v>17</v>
      </c>
      <c r="G1055" s="12" t="s">
        <v>18</v>
      </c>
      <c r="H1055" s="12" t="s">
        <v>3919</v>
      </c>
      <c r="I1055" s="13" t="s">
        <v>1904</v>
      </c>
      <c r="J1055" s="4" t="s">
        <v>339</v>
      </c>
      <c r="K1055" s="28" t="s">
        <v>46</v>
      </c>
      <c r="L1055" s="28">
        <v>40</v>
      </c>
      <c r="M1055" s="12">
        <v>1</v>
      </c>
      <c r="N1055" s="14">
        <v>45826</v>
      </c>
      <c r="O1055" s="10">
        <v>45829</v>
      </c>
      <c r="P1055" s="6">
        <f t="shared" ca="1" si="49"/>
        <v>45876</v>
      </c>
      <c r="Q1055" s="7" t="str">
        <f t="shared" ca="1" si="50"/>
        <v>Menos de um ano</v>
      </c>
      <c r="R1055" s="9">
        <f ca="1">IFERROR(_xlfn.DAYS(Tabela27271516583029313531213[[#This Row],[DIA HOJE]],Tabela27271516583029313531213[[#This Row],[Data Última Compra]]),"0")</f>
        <v>47</v>
      </c>
      <c r="S1055" s="8" t="str">
        <f>IF(OR(J1055="-",J1055=0),"NUNCA COMPROU",
IF(AND(J1055&gt;=1,J1055&lt;=30),"&lt;=30 DIAS",
IF(AND(J1055&gt;=1,J1055&lt;=45),"45 DIAS",
IF(AND(J1055&gt;=1,J1055&lt;=60),"60 DIAS",
IF(AND(J1055&gt;=1,J1055&lt;=90),"90 DIAS",
"ACIMA DE 90 DIAS")))))</f>
        <v>ACIMA DE 90 DIAS</v>
      </c>
      <c r="T1055" s="9" t="str">
        <f>UPPER(TEXT(Tabela27271516583029313531213[[#This Row],[Data de Cadastro]],"MMMM"))</f>
        <v>JUNHO</v>
      </c>
      <c r="U1055" s="9" t="str">
        <f>UPPER(TEXT(Tabela27271516583029313531213[[#This Row],[Data de Cadastro]],"AAAA"))</f>
        <v>2025</v>
      </c>
      <c r="V1055" s="9" t="str">
        <f>UPPER(TEXT(Tabela27271516583029313531213[[#This Row],[Data Última Compra]],"MMM/AAA"))</f>
        <v>JUN/2025</v>
      </c>
    </row>
    <row r="1056" spans="1:22" x14ac:dyDescent="0.25">
      <c r="A1056" s="3">
        <f t="shared" si="48"/>
        <v>1</v>
      </c>
      <c r="B1056" s="3" t="s">
        <v>3972</v>
      </c>
      <c r="C1056" s="12" t="s">
        <v>2857</v>
      </c>
      <c r="D1056" s="12">
        <v>1587259</v>
      </c>
      <c r="E1056" s="12" t="s">
        <v>1905</v>
      </c>
      <c r="F1056" s="12" t="s">
        <v>17</v>
      </c>
      <c r="G1056" s="12" t="s">
        <v>18</v>
      </c>
      <c r="H1056" s="12" t="s">
        <v>3920</v>
      </c>
      <c r="I1056" s="13" t="s">
        <v>915</v>
      </c>
      <c r="J1056" s="12" t="s">
        <v>67</v>
      </c>
      <c r="K1056" s="28" t="s">
        <v>59</v>
      </c>
      <c r="L1056" s="28">
        <v>35</v>
      </c>
      <c r="M1056" s="12">
        <v>1</v>
      </c>
      <c r="N1056" s="14">
        <v>45826</v>
      </c>
      <c r="O1056" s="11">
        <v>45834</v>
      </c>
      <c r="P1056" s="6">
        <f t="shared" ca="1" si="49"/>
        <v>45876</v>
      </c>
      <c r="Q1056" s="7" t="str">
        <f t="shared" ca="1" si="50"/>
        <v>Menos de um ano</v>
      </c>
      <c r="R1056" s="9">
        <f ca="1">IFERROR(_xlfn.DAYS(Tabela27271516583029313531213[[#This Row],[DIA HOJE]],Tabela27271516583029313531213[[#This Row],[Data Última Compra]]),"0")</f>
        <v>42</v>
      </c>
      <c r="S1056" s="8" t="str">
        <f>IF(OR(J1056="-",J1056=0),"NUNCA COMPROU",
IF(AND(J1056&gt;=1,J1056&lt;=30),"&lt;=30 DIAS",
IF(AND(J1056&gt;=1,J1056&lt;=45),"45 DIAS",
IF(AND(J1056&gt;=1,J1056&lt;=60),"60 DIAS",
IF(AND(J1056&gt;=1,J1056&lt;=90),"90 DIAS",
"ACIMA DE 90 DIAS")))))</f>
        <v>ACIMA DE 90 DIAS</v>
      </c>
      <c r="T1056" s="9" t="str">
        <f>UPPER(TEXT(Tabela27271516583029313531213[[#This Row],[Data de Cadastro]],"MMMM"))</f>
        <v>JUNHO</v>
      </c>
      <c r="U1056" s="9" t="str">
        <f>UPPER(TEXT(Tabela27271516583029313531213[[#This Row],[Data de Cadastro]],"AAAA"))</f>
        <v>2025</v>
      </c>
      <c r="V1056" s="9" t="str">
        <f>UPPER(TEXT(Tabela27271516583029313531213[[#This Row],[Data Última Compra]],"MMM/AAA"))</f>
        <v>JUN/2025</v>
      </c>
    </row>
    <row r="1057" spans="1:22" x14ac:dyDescent="0.25">
      <c r="A1057" s="3">
        <f t="shared" si="48"/>
        <v>1</v>
      </c>
      <c r="B1057" s="3" t="s">
        <v>3972</v>
      </c>
      <c r="C1057" s="12" t="s">
        <v>2849</v>
      </c>
      <c r="D1057" s="12">
        <v>1588081</v>
      </c>
      <c r="E1057" s="12" t="s">
        <v>1906</v>
      </c>
      <c r="F1057" s="12" t="s">
        <v>17</v>
      </c>
      <c r="G1057" s="12" t="s">
        <v>18</v>
      </c>
      <c r="H1057" s="12" t="s">
        <v>3921</v>
      </c>
      <c r="I1057" s="13" t="s">
        <v>1164</v>
      </c>
      <c r="J1057" s="12" t="s">
        <v>40</v>
      </c>
      <c r="K1057" s="28" t="s">
        <v>73</v>
      </c>
      <c r="L1057" s="28">
        <v>14</v>
      </c>
      <c r="M1057" s="12">
        <v>1</v>
      </c>
      <c r="N1057" s="14">
        <v>45828</v>
      </c>
      <c r="O1057" s="11">
        <v>45855</v>
      </c>
      <c r="P1057" s="6">
        <f t="shared" ca="1" si="49"/>
        <v>45876</v>
      </c>
      <c r="Q1057" s="7" t="str">
        <f t="shared" ca="1" si="50"/>
        <v>Menos de um ano</v>
      </c>
      <c r="R1057" s="9">
        <f ca="1">IFERROR(_xlfn.DAYS(Tabela27271516583029313531213[[#This Row],[DIA HOJE]],Tabela27271516583029313531213[[#This Row],[Data Última Compra]]),"0")</f>
        <v>21</v>
      </c>
      <c r="S1057" s="8" t="str">
        <f>IF(OR(J1057="-",J1057=0),"NUNCA COMPROU",
IF(AND(J1057&gt;=1,J1057&lt;=30),"&lt;=30 DIAS",
IF(AND(J1057&gt;=1,J1057&lt;=45),"45 DIAS",
IF(AND(J1057&gt;=1,J1057&lt;=60),"60 DIAS",
IF(AND(J1057&gt;=1,J1057&lt;=90),"90 DIAS",
"ACIMA DE 90 DIAS")))))</f>
        <v>ACIMA DE 90 DIAS</v>
      </c>
      <c r="T1057" s="9" t="str">
        <f>UPPER(TEXT(Tabela27271516583029313531213[[#This Row],[Data de Cadastro]],"MMMM"))</f>
        <v>JUNHO</v>
      </c>
      <c r="U1057" s="9" t="str">
        <f>UPPER(TEXT(Tabela27271516583029313531213[[#This Row],[Data de Cadastro]],"AAAA"))</f>
        <v>2025</v>
      </c>
      <c r="V1057" s="9" t="str">
        <f>UPPER(TEXT(Tabela27271516583029313531213[[#This Row],[Data Última Compra]],"MMM/AAA"))</f>
        <v>JUL/2025</v>
      </c>
    </row>
    <row r="1058" spans="1:22" x14ac:dyDescent="0.25">
      <c r="A1058" s="3">
        <f t="shared" si="48"/>
        <v>1</v>
      </c>
      <c r="B1058" s="3" t="s">
        <v>3972</v>
      </c>
      <c r="C1058" s="12" t="s">
        <v>2849</v>
      </c>
      <c r="D1058" s="12">
        <v>1588083</v>
      </c>
      <c r="E1058" s="12" t="s">
        <v>1907</v>
      </c>
      <c r="F1058" s="12" t="s">
        <v>17</v>
      </c>
      <c r="G1058" s="12" t="s">
        <v>18</v>
      </c>
      <c r="H1058" s="12" t="s">
        <v>3922</v>
      </c>
      <c r="I1058" s="13" t="s">
        <v>363</v>
      </c>
      <c r="J1058" s="4" t="s">
        <v>67</v>
      </c>
      <c r="K1058" s="28" t="s">
        <v>59</v>
      </c>
      <c r="L1058" s="28">
        <v>24</v>
      </c>
      <c r="M1058" s="12">
        <v>1</v>
      </c>
      <c r="N1058" s="14">
        <v>45828</v>
      </c>
      <c r="O1058" s="10">
        <v>45845</v>
      </c>
      <c r="P1058" s="6">
        <f t="shared" ca="1" si="49"/>
        <v>45876</v>
      </c>
      <c r="Q1058" s="7" t="str">
        <f t="shared" ca="1" si="50"/>
        <v>Menos de um ano</v>
      </c>
      <c r="R1058" s="9">
        <f ca="1">IFERROR(_xlfn.DAYS(Tabela27271516583029313531213[[#This Row],[DIA HOJE]],Tabela27271516583029313531213[[#This Row],[Data Última Compra]]),"0")</f>
        <v>31</v>
      </c>
      <c r="S1058" s="8" t="str">
        <f>IF(OR(J1058="-",J1058=0),"NUNCA COMPROU",
IF(AND(J1058&gt;=1,J1058&lt;=30),"&lt;=30 DIAS",
IF(AND(J1058&gt;=1,J1058&lt;=45),"45 DIAS",
IF(AND(J1058&gt;=1,J1058&lt;=60),"60 DIAS",
IF(AND(J1058&gt;=1,J1058&lt;=90),"90 DIAS",
"ACIMA DE 90 DIAS")))))</f>
        <v>ACIMA DE 90 DIAS</v>
      </c>
      <c r="T1058" s="9" t="str">
        <f>UPPER(TEXT(Tabela27271516583029313531213[[#This Row],[Data de Cadastro]],"MMMM"))</f>
        <v>JUNHO</v>
      </c>
      <c r="U1058" s="9" t="str">
        <f>UPPER(TEXT(Tabela27271516583029313531213[[#This Row],[Data de Cadastro]],"AAAA"))</f>
        <v>2025</v>
      </c>
      <c r="V1058" s="9" t="str">
        <f>UPPER(TEXT(Tabela27271516583029313531213[[#This Row],[Data Última Compra]],"MMM/AAA"))</f>
        <v>JUL/2025</v>
      </c>
    </row>
    <row r="1059" spans="1:22" x14ac:dyDescent="0.25">
      <c r="A1059" s="3">
        <f t="shared" si="48"/>
        <v>1</v>
      </c>
      <c r="B1059" s="3" t="s">
        <v>3972</v>
      </c>
      <c r="C1059" s="12" t="s">
        <v>2849</v>
      </c>
      <c r="D1059" s="12">
        <v>1588088</v>
      </c>
      <c r="E1059" s="12" t="s">
        <v>1908</v>
      </c>
      <c r="F1059" s="12" t="s">
        <v>17</v>
      </c>
      <c r="G1059" s="12" t="s">
        <v>18</v>
      </c>
      <c r="H1059" s="12" t="s">
        <v>3923</v>
      </c>
      <c r="I1059" s="13" t="s">
        <v>614</v>
      </c>
      <c r="J1059" s="4" t="s">
        <v>30</v>
      </c>
      <c r="K1059" s="28" t="s">
        <v>31</v>
      </c>
      <c r="L1059" s="28">
        <v>27</v>
      </c>
      <c r="M1059" s="12">
        <v>1</v>
      </c>
      <c r="N1059" s="14">
        <v>45828</v>
      </c>
      <c r="O1059" s="10">
        <v>45842</v>
      </c>
      <c r="P1059" s="6">
        <f t="shared" ca="1" si="49"/>
        <v>45876</v>
      </c>
      <c r="Q1059" s="7" t="str">
        <f t="shared" ca="1" si="50"/>
        <v>Menos de um ano</v>
      </c>
      <c r="R1059" s="9">
        <f ca="1">IFERROR(_xlfn.DAYS(Tabela27271516583029313531213[[#This Row],[DIA HOJE]],Tabela27271516583029313531213[[#This Row],[Data Última Compra]]),"0")</f>
        <v>34</v>
      </c>
      <c r="S1059" s="8" t="str">
        <f>IF(OR(J1059="-",J1059=0),"NUNCA COMPROU",
IF(AND(J1059&gt;=1,J1059&lt;=30),"&lt;=30 DIAS",
IF(AND(J1059&gt;=1,J1059&lt;=45),"45 DIAS",
IF(AND(J1059&gt;=1,J1059&lt;=60),"60 DIAS",
IF(AND(J1059&gt;=1,J1059&lt;=90),"90 DIAS",
"ACIMA DE 90 DIAS")))))</f>
        <v>ACIMA DE 90 DIAS</v>
      </c>
      <c r="T1059" s="9" t="str">
        <f>UPPER(TEXT(Tabela27271516583029313531213[[#This Row],[Data de Cadastro]],"MMMM"))</f>
        <v>JUNHO</v>
      </c>
      <c r="U1059" s="9" t="str">
        <f>UPPER(TEXT(Tabela27271516583029313531213[[#This Row],[Data de Cadastro]],"AAAA"))</f>
        <v>2025</v>
      </c>
      <c r="V1059" s="9" t="str">
        <f>UPPER(TEXT(Tabela27271516583029313531213[[#This Row],[Data Última Compra]],"MMM/AAA"))</f>
        <v>JUL/2025</v>
      </c>
    </row>
    <row r="1060" spans="1:22" x14ac:dyDescent="0.25">
      <c r="A1060" s="3">
        <f t="shared" si="48"/>
        <v>2</v>
      </c>
      <c r="B1060" s="3" t="s">
        <v>3972</v>
      </c>
      <c r="C1060" s="12" t="s">
        <v>2857</v>
      </c>
      <c r="D1060" s="12">
        <v>1588121</v>
      </c>
      <c r="E1060" s="12" t="s">
        <v>1909</v>
      </c>
      <c r="F1060" s="12" t="s">
        <v>17</v>
      </c>
      <c r="G1060" s="12" t="s">
        <v>18</v>
      </c>
      <c r="H1060" s="12" t="s">
        <v>3924</v>
      </c>
      <c r="I1060" s="13" t="s">
        <v>1910</v>
      </c>
      <c r="J1060" s="4" t="s">
        <v>58</v>
      </c>
      <c r="K1060" s="28" t="s">
        <v>59</v>
      </c>
      <c r="L1060" s="28">
        <v>37</v>
      </c>
      <c r="M1060" s="12">
        <v>2</v>
      </c>
      <c r="N1060" s="14">
        <v>45828</v>
      </c>
      <c r="O1060" s="10">
        <v>45832</v>
      </c>
      <c r="P1060" s="6">
        <f t="shared" ca="1" si="49"/>
        <v>45876</v>
      </c>
      <c r="Q1060" s="7" t="str">
        <f t="shared" ca="1" si="50"/>
        <v>Menos de um ano</v>
      </c>
      <c r="R1060" s="9">
        <f ca="1">IFERROR(_xlfn.DAYS(Tabela27271516583029313531213[[#This Row],[DIA HOJE]],Tabela27271516583029313531213[[#This Row],[Data Última Compra]]),"0")</f>
        <v>44</v>
      </c>
      <c r="S1060" s="8" t="str">
        <f>IF(OR(J1060="-",J1060=0),"NUNCA COMPROU",
IF(AND(J1060&gt;=1,J1060&lt;=30),"&lt;=30 DIAS",
IF(AND(J1060&gt;=1,J1060&lt;=45),"45 DIAS",
IF(AND(J1060&gt;=1,J1060&lt;=60),"60 DIAS",
IF(AND(J1060&gt;=1,J1060&lt;=90),"90 DIAS",
"ACIMA DE 90 DIAS")))))</f>
        <v>ACIMA DE 90 DIAS</v>
      </c>
      <c r="T1060" s="9" t="str">
        <f>UPPER(TEXT(Tabela27271516583029313531213[[#This Row],[Data de Cadastro]],"MMMM"))</f>
        <v>JUNHO</v>
      </c>
      <c r="U1060" s="9" t="str">
        <f>UPPER(TEXT(Tabela27271516583029313531213[[#This Row],[Data de Cadastro]],"AAAA"))</f>
        <v>2025</v>
      </c>
      <c r="V1060" s="9" t="str">
        <f>UPPER(TEXT(Tabela27271516583029313531213[[#This Row],[Data Última Compra]],"MMM/AAA"))</f>
        <v>JUN/2025</v>
      </c>
    </row>
    <row r="1061" spans="1:22" x14ac:dyDescent="0.25">
      <c r="A1061" s="3">
        <f t="shared" si="48"/>
        <v>1</v>
      </c>
      <c r="B1061" s="3" t="s">
        <v>3972</v>
      </c>
      <c r="C1061" s="12" t="s">
        <v>2857</v>
      </c>
      <c r="D1061" s="12">
        <v>1588122</v>
      </c>
      <c r="E1061" s="12" t="s">
        <v>1911</v>
      </c>
      <c r="F1061" s="12" t="s">
        <v>17</v>
      </c>
      <c r="G1061" s="12" t="s">
        <v>18</v>
      </c>
      <c r="H1061" s="12" t="s">
        <v>3925</v>
      </c>
      <c r="I1061" s="13" t="s">
        <v>1912</v>
      </c>
      <c r="J1061" s="12" t="s">
        <v>314</v>
      </c>
      <c r="K1061" s="28" t="s">
        <v>31</v>
      </c>
      <c r="L1061" s="28">
        <v>37</v>
      </c>
      <c r="M1061" s="12">
        <v>1</v>
      </c>
      <c r="N1061" s="14">
        <v>45828</v>
      </c>
      <c r="O1061" s="11">
        <v>45832</v>
      </c>
      <c r="P1061" s="6">
        <f t="shared" ca="1" si="49"/>
        <v>45876</v>
      </c>
      <c r="Q1061" s="7" t="str">
        <f t="shared" ca="1" si="50"/>
        <v>Menos de um ano</v>
      </c>
      <c r="R1061" s="9">
        <f ca="1">IFERROR(_xlfn.DAYS(Tabela27271516583029313531213[[#This Row],[DIA HOJE]],Tabela27271516583029313531213[[#This Row],[Data Última Compra]]),"0")</f>
        <v>44</v>
      </c>
      <c r="S1061" s="8" t="str">
        <f>IF(OR(J1061="-",J1061=0),"NUNCA COMPROU",
IF(AND(J1061&gt;=1,J1061&lt;=30),"&lt;=30 DIAS",
IF(AND(J1061&gt;=1,J1061&lt;=45),"45 DIAS",
IF(AND(J1061&gt;=1,J1061&lt;=60),"60 DIAS",
IF(AND(J1061&gt;=1,J1061&lt;=90),"90 DIAS",
"ACIMA DE 90 DIAS")))))</f>
        <v>ACIMA DE 90 DIAS</v>
      </c>
      <c r="T1061" s="9" t="str">
        <f>UPPER(TEXT(Tabela27271516583029313531213[[#This Row],[Data de Cadastro]],"MMMM"))</f>
        <v>JUNHO</v>
      </c>
      <c r="U1061" s="9" t="str">
        <f>UPPER(TEXT(Tabela27271516583029313531213[[#This Row],[Data de Cadastro]],"AAAA"))</f>
        <v>2025</v>
      </c>
      <c r="V1061" s="9" t="str">
        <f>UPPER(TEXT(Tabela27271516583029313531213[[#This Row],[Data Última Compra]],"MMM/AAA"))</f>
        <v>JUN/2025</v>
      </c>
    </row>
    <row r="1062" spans="1:22" x14ac:dyDescent="0.25">
      <c r="A1062" s="3">
        <f t="shared" si="48"/>
        <v>2</v>
      </c>
      <c r="B1062" s="3" t="s">
        <v>3972</v>
      </c>
      <c r="C1062" s="12" t="s">
        <v>2857</v>
      </c>
      <c r="D1062" s="12">
        <v>1588126</v>
      </c>
      <c r="E1062" s="12" t="s">
        <v>1913</v>
      </c>
      <c r="F1062" s="12" t="s">
        <v>17</v>
      </c>
      <c r="G1062" s="12" t="s">
        <v>18</v>
      </c>
      <c r="H1062" s="12" t="s">
        <v>3926</v>
      </c>
      <c r="I1062" s="13" t="s">
        <v>1914</v>
      </c>
      <c r="J1062" s="12" t="s">
        <v>314</v>
      </c>
      <c r="K1062" s="28" t="s">
        <v>31</v>
      </c>
      <c r="L1062" s="28">
        <v>37</v>
      </c>
      <c r="M1062" s="12">
        <v>2</v>
      </c>
      <c r="N1062" s="14">
        <v>45828</v>
      </c>
      <c r="O1062" s="11">
        <v>45832</v>
      </c>
      <c r="P1062" s="6">
        <f t="shared" ca="1" si="49"/>
        <v>45876</v>
      </c>
      <c r="Q1062" s="7" t="str">
        <f t="shared" ca="1" si="50"/>
        <v>Menos de um ano</v>
      </c>
      <c r="R1062" s="9">
        <f ca="1">IFERROR(_xlfn.DAYS(Tabela27271516583029313531213[[#This Row],[DIA HOJE]],Tabela27271516583029313531213[[#This Row],[Data Última Compra]]),"0")</f>
        <v>44</v>
      </c>
      <c r="S1062" s="8" t="str">
        <f>IF(OR(J1062="-",J1062=0),"NUNCA COMPROU",
IF(AND(J1062&gt;=1,J1062&lt;=30),"&lt;=30 DIAS",
IF(AND(J1062&gt;=1,J1062&lt;=45),"45 DIAS",
IF(AND(J1062&gt;=1,J1062&lt;=60),"60 DIAS",
IF(AND(J1062&gt;=1,J1062&lt;=90),"90 DIAS",
"ACIMA DE 90 DIAS")))))</f>
        <v>ACIMA DE 90 DIAS</v>
      </c>
      <c r="T1062" s="9" t="str">
        <f>UPPER(TEXT(Tabela27271516583029313531213[[#This Row],[Data de Cadastro]],"MMMM"))</f>
        <v>JUNHO</v>
      </c>
      <c r="U1062" s="9" t="str">
        <f>UPPER(TEXT(Tabela27271516583029313531213[[#This Row],[Data de Cadastro]],"AAAA"))</f>
        <v>2025</v>
      </c>
      <c r="V1062" s="9" t="str">
        <f>UPPER(TEXT(Tabela27271516583029313531213[[#This Row],[Data Última Compra]],"MMM/AAA"))</f>
        <v>JUN/2025</v>
      </c>
    </row>
    <row r="1063" spans="1:22" x14ac:dyDescent="0.25">
      <c r="A1063" s="3">
        <f t="shared" si="48"/>
        <v>1</v>
      </c>
      <c r="B1063" s="3" t="s">
        <v>3972</v>
      </c>
      <c r="C1063" s="12" t="s">
        <v>2857</v>
      </c>
      <c r="D1063" s="12">
        <v>1588160</v>
      </c>
      <c r="E1063" s="12" t="s">
        <v>1915</v>
      </c>
      <c r="F1063" s="12" t="s">
        <v>17</v>
      </c>
      <c r="G1063" s="12" t="s">
        <v>18</v>
      </c>
      <c r="H1063" s="12" t="s">
        <v>3927</v>
      </c>
      <c r="I1063" s="13" t="s">
        <v>1916</v>
      </c>
      <c r="J1063" s="12" t="s">
        <v>314</v>
      </c>
      <c r="K1063" s="28" t="s">
        <v>25</v>
      </c>
      <c r="L1063" s="28">
        <v>34</v>
      </c>
      <c r="M1063" s="12">
        <v>1</v>
      </c>
      <c r="N1063" s="14">
        <v>45828</v>
      </c>
      <c r="O1063" s="11">
        <v>45835</v>
      </c>
      <c r="P1063" s="6">
        <f t="shared" ca="1" si="49"/>
        <v>45876</v>
      </c>
      <c r="Q1063" s="7" t="str">
        <f t="shared" ca="1" si="50"/>
        <v>Menos de um ano</v>
      </c>
      <c r="R1063" s="9">
        <f ca="1">IFERROR(_xlfn.DAYS(Tabela27271516583029313531213[[#This Row],[DIA HOJE]],Tabela27271516583029313531213[[#This Row],[Data Última Compra]]),"0")</f>
        <v>41</v>
      </c>
      <c r="S1063" s="8" t="str">
        <f>IF(OR(J1063="-",J1063=0),"NUNCA COMPROU",
IF(AND(J1063&gt;=1,J1063&lt;=30),"&lt;=30 DIAS",
IF(AND(J1063&gt;=1,J1063&lt;=45),"45 DIAS",
IF(AND(J1063&gt;=1,J1063&lt;=60),"60 DIAS",
IF(AND(J1063&gt;=1,J1063&lt;=90),"90 DIAS",
"ACIMA DE 90 DIAS")))))</f>
        <v>ACIMA DE 90 DIAS</v>
      </c>
      <c r="T1063" s="9" t="str">
        <f>UPPER(TEXT(Tabela27271516583029313531213[[#This Row],[Data de Cadastro]],"MMMM"))</f>
        <v>JUNHO</v>
      </c>
      <c r="U1063" s="9" t="str">
        <f>UPPER(TEXT(Tabela27271516583029313531213[[#This Row],[Data de Cadastro]],"AAAA"))</f>
        <v>2025</v>
      </c>
      <c r="V1063" s="9" t="str">
        <f>UPPER(TEXT(Tabela27271516583029313531213[[#This Row],[Data Última Compra]],"MMM/AAA"))</f>
        <v>JUN/2025</v>
      </c>
    </row>
    <row r="1064" spans="1:22" x14ac:dyDescent="0.25">
      <c r="A1064" s="3">
        <f t="shared" si="48"/>
        <v>0</v>
      </c>
      <c r="B1064" s="3" t="s">
        <v>3972</v>
      </c>
      <c r="C1064" s="12" t="s">
        <v>6416</v>
      </c>
      <c r="D1064" s="12">
        <v>1592448</v>
      </c>
      <c r="E1064" s="12" t="s">
        <v>1917</v>
      </c>
      <c r="F1064" s="12" t="s">
        <v>17</v>
      </c>
      <c r="G1064" s="12" t="s">
        <v>18</v>
      </c>
      <c r="H1064" s="12" t="s">
        <v>3928</v>
      </c>
      <c r="I1064" s="13" t="s">
        <v>1918</v>
      </c>
      <c r="J1064" s="12" t="s">
        <v>76</v>
      </c>
      <c r="K1064" s="28" t="s">
        <v>77</v>
      </c>
      <c r="L1064" s="28">
        <v>0</v>
      </c>
      <c r="M1064" s="12">
        <v>0</v>
      </c>
      <c r="N1064" s="14">
        <v>45831</v>
      </c>
      <c r="O1064" s="11" t="s">
        <v>6415</v>
      </c>
      <c r="P1064" s="6">
        <f t="shared" ca="1" si="49"/>
        <v>45876</v>
      </c>
      <c r="Q1064" s="7" t="str">
        <f t="shared" ca="1" si="50"/>
        <v>Menos de um ano</v>
      </c>
      <c r="R1064" s="9" t="str">
        <f ca="1">IFERROR(_xlfn.DAYS(Tabela27271516583029313531213[[#This Row],[DIA HOJE]],Tabela27271516583029313531213[[#This Row],[Data Última Compra]]),"0")</f>
        <v>0</v>
      </c>
      <c r="S1064" s="8" t="str">
        <f>IF(OR(J1064="-",J1064=0),"NUNCA COMPROU",
IF(AND(J1064&gt;=1,J1064&lt;=30),"&lt;=30 DIAS",
IF(AND(J1064&gt;=1,J1064&lt;=45),"45 DIAS",
IF(AND(J1064&gt;=1,J1064&lt;=60),"60 DIAS",
IF(AND(J1064&gt;=1,J1064&lt;=90),"90 DIAS",
"ACIMA DE 90 DIAS")))))</f>
        <v>ACIMA DE 90 DIAS</v>
      </c>
      <c r="T1064" s="9" t="str">
        <f>UPPER(TEXT(Tabela27271516583029313531213[[#This Row],[Data de Cadastro]],"MMMM"))</f>
        <v>JUNHO</v>
      </c>
      <c r="U1064" s="9" t="str">
        <f>UPPER(TEXT(Tabela27271516583029313531213[[#This Row],[Data de Cadastro]],"AAAA"))</f>
        <v>2025</v>
      </c>
      <c r="V1064" s="9" t="str">
        <f>UPPER(TEXT(Tabela27271516583029313531213[[#This Row],[Data Última Compra]],"MMM/AAA"))</f>
        <v>-</v>
      </c>
    </row>
    <row r="1065" spans="1:22" x14ac:dyDescent="0.25">
      <c r="A1065" s="3">
        <f t="shared" si="48"/>
        <v>0</v>
      </c>
      <c r="B1065" s="3" t="s">
        <v>3972</v>
      </c>
      <c r="C1065" s="12" t="s">
        <v>6416</v>
      </c>
      <c r="D1065" s="12">
        <v>1592485</v>
      </c>
      <c r="E1065" s="12" t="s">
        <v>1921</v>
      </c>
      <c r="F1065" s="12" t="s">
        <v>17</v>
      </c>
      <c r="G1065" s="12" t="s">
        <v>18</v>
      </c>
      <c r="H1065" s="12" t="s">
        <v>3930</v>
      </c>
      <c r="I1065" s="13" t="s">
        <v>282</v>
      </c>
      <c r="J1065" s="4" t="s">
        <v>30</v>
      </c>
      <c r="K1065" s="28" t="s">
        <v>21</v>
      </c>
      <c r="L1065" s="28">
        <v>0</v>
      </c>
      <c r="M1065" s="12">
        <v>0</v>
      </c>
      <c r="N1065" s="14">
        <v>45831</v>
      </c>
      <c r="O1065" s="10" t="s">
        <v>6415</v>
      </c>
      <c r="P1065" s="6">
        <f t="shared" ca="1" si="49"/>
        <v>45876</v>
      </c>
      <c r="Q1065" s="7" t="str">
        <f t="shared" ca="1" si="50"/>
        <v>Menos de um ano</v>
      </c>
      <c r="R1065" s="9" t="str">
        <f ca="1">IFERROR(_xlfn.DAYS(Tabela27271516583029313531213[[#This Row],[DIA HOJE]],Tabela27271516583029313531213[[#This Row],[Data Última Compra]]),"0")</f>
        <v>0</v>
      </c>
      <c r="S1065" s="8" t="str">
        <f>IF(OR(J1065="-",J1065=0),"NUNCA COMPROU",
IF(AND(J1065&gt;=1,J1065&lt;=30),"&lt;=30 DIAS",
IF(AND(J1065&gt;=1,J1065&lt;=45),"45 DIAS",
IF(AND(J1065&gt;=1,J1065&lt;=60),"60 DIAS",
IF(AND(J1065&gt;=1,J1065&lt;=90),"90 DIAS",
"ACIMA DE 90 DIAS")))))</f>
        <v>ACIMA DE 90 DIAS</v>
      </c>
      <c r="T1065" s="9" t="str">
        <f>UPPER(TEXT(Tabela27271516583029313531213[[#This Row],[Data de Cadastro]],"MMMM"))</f>
        <v>JUNHO</v>
      </c>
      <c r="U1065" s="9" t="str">
        <f>UPPER(TEXT(Tabela27271516583029313531213[[#This Row],[Data de Cadastro]],"AAAA"))</f>
        <v>2025</v>
      </c>
      <c r="V1065" s="9" t="str">
        <f>UPPER(TEXT(Tabela27271516583029313531213[[#This Row],[Data Última Compra]],"MMM/AAA"))</f>
        <v>-</v>
      </c>
    </row>
    <row r="1066" spans="1:22" x14ac:dyDescent="0.25">
      <c r="A1066" s="3">
        <f t="shared" si="48"/>
        <v>1</v>
      </c>
      <c r="B1066" s="3" t="s">
        <v>3972</v>
      </c>
      <c r="C1066" s="12" t="s">
        <v>2849</v>
      </c>
      <c r="D1066" s="12">
        <v>1592449</v>
      </c>
      <c r="E1066" s="12" t="s">
        <v>1919</v>
      </c>
      <c r="F1066" s="12" t="s">
        <v>17</v>
      </c>
      <c r="G1066" s="12" t="s">
        <v>18</v>
      </c>
      <c r="H1066" s="12" t="s">
        <v>3929</v>
      </c>
      <c r="I1066" s="13" t="s">
        <v>1920</v>
      </c>
      <c r="J1066" s="4" t="s">
        <v>72</v>
      </c>
      <c r="K1066" s="28" t="s">
        <v>73</v>
      </c>
      <c r="L1066" s="28">
        <v>7</v>
      </c>
      <c r="M1066" s="12">
        <v>1</v>
      </c>
      <c r="N1066" s="14">
        <v>45831</v>
      </c>
      <c r="O1066" s="10">
        <v>45862</v>
      </c>
      <c r="P1066" s="6">
        <f t="shared" ca="1" si="49"/>
        <v>45876</v>
      </c>
      <c r="Q1066" s="7" t="str">
        <f t="shared" ca="1" si="50"/>
        <v>Menos de um ano</v>
      </c>
      <c r="R1066" s="9">
        <f ca="1">IFERROR(_xlfn.DAYS(Tabela27271516583029313531213[[#This Row],[DIA HOJE]],Tabela27271516583029313531213[[#This Row],[Data Última Compra]]),"0")</f>
        <v>14</v>
      </c>
      <c r="S1066" s="8" t="str">
        <f>IF(OR(J1066="-",J1066=0),"NUNCA COMPROU",
IF(AND(J1066&gt;=1,J1066&lt;=30),"&lt;=30 DIAS",
IF(AND(J1066&gt;=1,J1066&lt;=45),"45 DIAS",
IF(AND(J1066&gt;=1,J1066&lt;=60),"60 DIAS",
IF(AND(J1066&gt;=1,J1066&lt;=90),"90 DIAS",
"ACIMA DE 90 DIAS")))))</f>
        <v>ACIMA DE 90 DIAS</v>
      </c>
      <c r="T1066" s="9" t="str">
        <f>UPPER(TEXT(Tabela27271516583029313531213[[#This Row],[Data de Cadastro]],"MMMM"))</f>
        <v>JUNHO</v>
      </c>
      <c r="U1066" s="9" t="str">
        <f>UPPER(TEXT(Tabela27271516583029313531213[[#This Row],[Data de Cadastro]],"AAAA"))</f>
        <v>2025</v>
      </c>
      <c r="V1066" s="9" t="str">
        <f>UPPER(TEXT(Tabela27271516583029313531213[[#This Row],[Data Última Compra]],"MMM/AAA"))</f>
        <v>JUL/2025</v>
      </c>
    </row>
    <row r="1067" spans="1:22" x14ac:dyDescent="0.25">
      <c r="A1067" s="3">
        <f t="shared" si="48"/>
        <v>1</v>
      </c>
      <c r="B1067" s="3" t="s">
        <v>3972</v>
      </c>
      <c r="C1067" s="12" t="s">
        <v>2849</v>
      </c>
      <c r="D1067" s="12">
        <v>1593553</v>
      </c>
      <c r="E1067" s="12" t="s">
        <v>1922</v>
      </c>
      <c r="F1067" s="12" t="s">
        <v>17</v>
      </c>
      <c r="G1067" s="12" t="s">
        <v>18</v>
      </c>
      <c r="H1067" s="12" t="s">
        <v>3931</v>
      </c>
      <c r="I1067" s="13" t="s">
        <v>1923</v>
      </c>
      <c r="J1067" s="4" t="s">
        <v>314</v>
      </c>
      <c r="K1067" s="28" t="s">
        <v>25</v>
      </c>
      <c r="L1067" s="28">
        <v>9</v>
      </c>
      <c r="M1067" s="12">
        <v>1</v>
      </c>
      <c r="N1067" s="14">
        <v>45831</v>
      </c>
      <c r="O1067" s="10">
        <v>45860</v>
      </c>
      <c r="P1067" s="6">
        <f t="shared" ca="1" si="49"/>
        <v>45876</v>
      </c>
      <c r="Q1067" s="7" t="str">
        <f t="shared" ca="1" si="50"/>
        <v>Menos de um ano</v>
      </c>
      <c r="R1067" s="9">
        <f ca="1">IFERROR(_xlfn.DAYS(Tabela27271516583029313531213[[#This Row],[DIA HOJE]],Tabela27271516583029313531213[[#This Row],[Data Última Compra]]),"0")</f>
        <v>16</v>
      </c>
      <c r="S1067" s="8" t="str">
        <f>IF(OR(J1067="-",J1067=0),"NUNCA COMPROU",
IF(AND(J1067&gt;=1,J1067&lt;=30),"&lt;=30 DIAS",
IF(AND(J1067&gt;=1,J1067&lt;=45),"45 DIAS",
IF(AND(J1067&gt;=1,J1067&lt;=60),"60 DIAS",
IF(AND(J1067&gt;=1,J1067&lt;=90),"90 DIAS",
"ACIMA DE 90 DIAS")))))</f>
        <v>ACIMA DE 90 DIAS</v>
      </c>
      <c r="T1067" s="9" t="str">
        <f>UPPER(TEXT(Tabela27271516583029313531213[[#This Row],[Data de Cadastro]],"MMMM"))</f>
        <v>JUNHO</v>
      </c>
      <c r="U1067" s="9" t="str">
        <f>UPPER(TEXT(Tabela27271516583029313531213[[#This Row],[Data de Cadastro]],"AAAA"))</f>
        <v>2025</v>
      </c>
      <c r="V1067" s="9" t="str">
        <f>UPPER(TEXT(Tabela27271516583029313531213[[#This Row],[Data Última Compra]],"MMM/AAA"))</f>
        <v>JUL/2025</v>
      </c>
    </row>
    <row r="1068" spans="1:22" x14ac:dyDescent="0.25">
      <c r="A1068" s="3">
        <f t="shared" si="48"/>
        <v>0</v>
      </c>
      <c r="B1068" s="3" t="s">
        <v>3972</v>
      </c>
      <c r="C1068" s="12" t="s">
        <v>6416</v>
      </c>
      <c r="D1068" s="12">
        <v>1596484</v>
      </c>
      <c r="E1068" s="12" t="s">
        <v>1924</v>
      </c>
      <c r="F1068" s="12" t="s">
        <v>17</v>
      </c>
      <c r="G1068" s="12" t="s">
        <v>18</v>
      </c>
      <c r="H1068" s="12" t="s">
        <v>3932</v>
      </c>
      <c r="I1068" s="13" t="s">
        <v>1925</v>
      </c>
      <c r="J1068" s="4" t="s">
        <v>314</v>
      </c>
      <c r="K1068" s="28" t="s">
        <v>31</v>
      </c>
      <c r="L1068" s="28">
        <v>0</v>
      </c>
      <c r="M1068" s="12">
        <v>0</v>
      </c>
      <c r="N1068" s="14">
        <v>45835</v>
      </c>
      <c r="O1068" s="10" t="s">
        <v>6415</v>
      </c>
      <c r="P1068" s="6">
        <f t="shared" ca="1" si="49"/>
        <v>45876</v>
      </c>
      <c r="Q1068" s="7" t="str">
        <f t="shared" ca="1" si="50"/>
        <v>Menos de um ano</v>
      </c>
      <c r="R1068" s="9" t="str">
        <f ca="1">IFERROR(_xlfn.DAYS(Tabela27271516583029313531213[[#This Row],[DIA HOJE]],Tabela27271516583029313531213[[#This Row],[Data Última Compra]]),"0")</f>
        <v>0</v>
      </c>
      <c r="S1068" s="8" t="str">
        <f>IF(OR(J1068="-",J1068=0),"NUNCA COMPROU",
IF(AND(J1068&gt;=1,J1068&lt;=30),"&lt;=30 DIAS",
IF(AND(J1068&gt;=1,J1068&lt;=45),"45 DIAS",
IF(AND(J1068&gt;=1,J1068&lt;=60),"60 DIAS",
IF(AND(J1068&gt;=1,J1068&lt;=90),"90 DIAS",
"ACIMA DE 90 DIAS")))))</f>
        <v>ACIMA DE 90 DIAS</v>
      </c>
      <c r="T1068" s="9" t="str">
        <f>UPPER(TEXT(Tabela27271516583029313531213[[#This Row],[Data de Cadastro]],"MMMM"))</f>
        <v>JUNHO</v>
      </c>
      <c r="U1068" s="9" t="str">
        <f>UPPER(TEXT(Tabela27271516583029313531213[[#This Row],[Data de Cadastro]],"AAAA"))</f>
        <v>2025</v>
      </c>
      <c r="V1068" s="9" t="str">
        <f>UPPER(TEXT(Tabela27271516583029313531213[[#This Row],[Data Última Compra]],"MMM/AAA"))</f>
        <v>-</v>
      </c>
    </row>
    <row r="1069" spans="1:22" x14ac:dyDescent="0.25">
      <c r="A1069" s="3">
        <f t="shared" si="48"/>
        <v>0</v>
      </c>
      <c r="B1069" s="3" t="s">
        <v>3972</v>
      </c>
      <c r="C1069" s="12" t="s">
        <v>6416</v>
      </c>
      <c r="D1069" s="12">
        <v>1596830</v>
      </c>
      <c r="E1069" s="12" t="s">
        <v>1926</v>
      </c>
      <c r="F1069" s="12" t="s">
        <v>17</v>
      </c>
      <c r="G1069" s="12" t="s">
        <v>18</v>
      </c>
      <c r="H1069" s="12" t="s">
        <v>3933</v>
      </c>
      <c r="I1069" s="13" t="s">
        <v>190</v>
      </c>
      <c r="J1069" s="4" t="s">
        <v>191</v>
      </c>
      <c r="K1069" s="28" t="s">
        <v>21</v>
      </c>
      <c r="L1069" s="28">
        <v>0</v>
      </c>
      <c r="M1069" s="12">
        <v>0</v>
      </c>
      <c r="N1069" s="14">
        <v>45835</v>
      </c>
      <c r="O1069" s="10" t="s">
        <v>6415</v>
      </c>
      <c r="P1069" s="6">
        <f t="shared" ca="1" si="49"/>
        <v>45876</v>
      </c>
      <c r="Q1069" s="7" t="str">
        <f t="shared" ca="1" si="50"/>
        <v>Menos de um ano</v>
      </c>
      <c r="R1069" s="9" t="str">
        <f ca="1">IFERROR(_xlfn.DAYS(Tabela27271516583029313531213[[#This Row],[DIA HOJE]],Tabela27271516583029313531213[[#This Row],[Data Última Compra]]),"0")</f>
        <v>0</v>
      </c>
      <c r="S1069" s="8" t="str">
        <f>IF(OR(J1069="-",J1069=0),"NUNCA COMPROU",
IF(AND(J1069&gt;=1,J1069&lt;=30),"&lt;=30 DIAS",
IF(AND(J1069&gt;=1,J1069&lt;=45),"45 DIAS",
IF(AND(J1069&gt;=1,J1069&lt;=60),"60 DIAS",
IF(AND(J1069&gt;=1,J1069&lt;=90),"90 DIAS",
"ACIMA DE 90 DIAS")))))</f>
        <v>ACIMA DE 90 DIAS</v>
      </c>
      <c r="T1069" s="9" t="str">
        <f>UPPER(TEXT(Tabela27271516583029313531213[[#This Row],[Data de Cadastro]],"MMMM"))</f>
        <v>JUNHO</v>
      </c>
      <c r="U1069" s="9" t="str">
        <f>UPPER(TEXT(Tabela27271516583029313531213[[#This Row],[Data de Cadastro]],"AAAA"))</f>
        <v>2025</v>
      </c>
      <c r="V1069" s="9" t="str">
        <f>UPPER(TEXT(Tabela27271516583029313531213[[#This Row],[Data Última Compra]],"MMM/AAA"))</f>
        <v>-</v>
      </c>
    </row>
    <row r="1070" spans="1:22" x14ac:dyDescent="0.25">
      <c r="A1070" s="3">
        <f t="shared" si="48"/>
        <v>1</v>
      </c>
      <c r="B1070" s="3" t="s">
        <v>3972</v>
      </c>
      <c r="C1070" s="12" t="s">
        <v>2857</v>
      </c>
      <c r="D1070" s="12">
        <v>1596842</v>
      </c>
      <c r="E1070" s="12" t="s">
        <v>1927</v>
      </c>
      <c r="F1070" s="12" t="s">
        <v>17</v>
      </c>
      <c r="G1070" s="12" t="s">
        <v>18</v>
      </c>
      <c r="H1070" s="12" t="s">
        <v>3934</v>
      </c>
      <c r="I1070" s="13" t="s">
        <v>554</v>
      </c>
      <c r="J1070" s="4" t="s">
        <v>30</v>
      </c>
      <c r="K1070" s="28" t="s">
        <v>21</v>
      </c>
      <c r="L1070" s="28">
        <v>31</v>
      </c>
      <c r="M1070" s="12">
        <v>1</v>
      </c>
      <c r="N1070" s="14">
        <v>45835</v>
      </c>
      <c r="O1070" s="10">
        <v>45838</v>
      </c>
      <c r="P1070" s="6">
        <f t="shared" ca="1" si="49"/>
        <v>45876</v>
      </c>
      <c r="Q1070" s="7" t="str">
        <f t="shared" ca="1" si="50"/>
        <v>Menos de um ano</v>
      </c>
      <c r="R1070" s="9">
        <f ca="1">IFERROR(_xlfn.DAYS(Tabela27271516583029313531213[[#This Row],[DIA HOJE]],Tabela27271516583029313531213[[#This Row],[Data Última Compra]]),"0")</f>
        <v>38</v>
      </c>
      <c r="S1070" s="8" t="str">
        <f>IF(OR(J1070="-",J1070=0),"NUNCA COMPROU",
IF(AND(J1070&gt;=1,J1070&lt;=30),"&lt;=30 DIAS",
IF(AND(J1070&gt;=1,J1070&lt;=45),"45 DIAS",
IF(AND(J1070&gt;=1,J1070&lt;=60),"60 DIAS",
IF(AND(J1070&gt;=1,J1070&lt;=90),"90 DIAS",
"ACIMA DE 90 DIAS")))))</f>
        <v>ACIMA DE 90 DIAS</v>
      </c>
      <c r="T1070" s="9" t="str">
        <f>UPPER(TEXT(Tabela27271516583029313531213[[#This Row],[Data de Cadastro]],"MMMM"))</f>
        <v>JUNHO</v>
      </c>
      <c r="U1070" s="9" t="str">
        <f>UPPER(TEXT(Tabela27271516583029313531213[[#This Row],[Data de Cadastro]],"AAAA"))</f>
        <v>2025</v>
      </c>
      <c r="V1070" s="9" t="str">
        <f>UPPER(TEXT(Tabela27271516583029313531213[[#This Row],[Data Última Compra]],"MMM/AAA"))</f>
        <v>JUN/2025</v>
      </c>
    </row>
    <row r="1071" spans="1:22" x14ac:dyDescent="0.25">
      <c r="A1071" s="3">
        <f t="shared" si="48"/>
        <v>0</v>
      </c>
      <c r="B1071" s="3" t="s">
        <v>3972</v>
      </c>
      <c r="C1071" s="12" t="s">
        <v>6416</v>
      </c>
      <c r="D1071" s="12">
        <v>1601519</v>
      </c>
      <c r="E1071" s="12" t="s">
        <v>2804</v>
      </c>
      <c r="F1071" s="12" t="s">
        <v>17</v>
      </c>
      <c r="G1071" s="12" t="s">
        <v>18</v>
      </c>
      <c r="H1071" s="12" t="s">
        <v>6360</v>
      </c>
      <c r="I1071" s="13" t="s">
        <v>833</v>
      </c>
      <c r="J1071" s="12" t="s">
        <v>72</v>
      </c>
      <c r="K1071" s="28" t="s">
        <v>73</v>
      </c>
      <c r="L1071" s="28">
        <v>0</v>
      </c>
      <c r="M1071" s="12">
        <v>0</v>
      </c>
      <c r="N1071" s="14">
        <v>45839</v>
      </c>
      <c r="O1071" s="11" t="s">
        <v>6415</v>
      </c>
      <c r="P1071" s="6">
        <f t="shared" ca="1" si="49"/>
        <v>45876</v>
      </c>
      <c r="Q1071" s="7" t="str">
        <f t="shared" ca="1" si="50"/>
        <v>Menos de um ano</v>
      </c>
      <c r="R1071" s="9" t="str">
        <f ca="1">IFERROR(_xlfn.DAYS(Tabela27271516583029313531213[[#This Row],[DIA HOJE]],Tabela27271516583029313531213[[#This Row],[Data Última Compra]]),"0")</f>
        <v>0</v>
      </c>
      <c r="S1071" s="8" t="str">
        <f>IF(OR(J1071="-",J1071=0),"NUNCA COMPROU",
IF(AND(J1071&gt;=1,J1071&lt;=30),"&lt;=30 DIAS",
IF(AND(J1071&gt;=1,J1071&lt;=45),"45 DIAS",
IF(AND(J1071&gt;=1,J1071&lt;=60),"60 DIAS",
IF(AND(J1071&gt;=1,J1071&lt;=90),"90 DIAS",
"ACIMA DE 90 DIAS")))))</f>
        <v>ACIMA DE 90 DIAS</v>
      </c>
      <c r="T1071" s="9" t="str">
        <f>UPPER(TEXT(Tabela27271516583029313531213[[#This Row],[Data de Cadastro]],"MMMM"))</f>
        <v>JULHO</v>
      </c>
      <c r="U1071" s="9" t="str">
        <f>UPPER(TEXT(Tabela27271516583029313531213[[#This Row],[Data de Cadastro]],"AAAA"))</f>
        <v>2025</v>
      </c>
      <c r="V1071" s="9" t="str">
        <f>UPPER(TEXT(Tabela27271516583029313531213[[#This Row],[Data Última Compra]],"MMM/AAA"))</f>
        <v>-</v>
      </c>
    </row>
    <row r="1072" spans="1:22" x14ac:dyDescent="0.25">
      <c r="A1072" s="27" t="str">
        <f t="shared" ref="A1072:A1103" si="51">IF(M1072&gt;=3,"&gt;=3",M1072)</f>
        <v>&gt;=3</v>
      </c>
      <c r="B1072" s="27" t="s">
        <v>3972</v>
      </c>
      <c r="C1072" s="28" t="s">
        <v>2849</v>
      </c>
      <c r="D1072" s="28">
        <v>1601516</v>
      </c>
      <c r="E1072" s="28" t="s">
        <v>2798</v>
      </c>
      <c r="F1072" s="28" t="s">
        <v>17</v>
      </c>
      <c r="G1072" s="28" t="s">
        <v>18</v>
      </c>
      <c r="H1072" s="28" t="s">
        <v>6352</v>
      </c>
      <c r="I1072" s="28" t="s">
        <v>2799</v>
      </c>
      <c r="J1072" s="28" t="s">
        <v>231</v>
      </c>
      <c r="K1072" s="28" t="s">
        <v>77</v>
      </c>
      <c r="L1072" s="28">
        <v>3</v>
      </c>
      <c r="M1072" s="28">
        <v>4</v>
      </c>
      <c r="N1072" s="29">
        <v>45839</v>
      </c>
      <c r="O1072" s="30">
        <v>45866</v>
      </c>
      <c r="P1072" s="31">
        <f t="shared" ref="P1072:P1103" ca="1" si="52">TODAY()</f>
        <v>45876</v>
      </c>
      <c r="Q1072" s="32" t="str">
        <f t="shared" ref="Q1072:Q1103" ca="1" si="53">IF(_xlfn.DAYS(P1072,N1072) = 0, "Abriu a menos de 1 semana",
IF(_xlfn.DAYS(P1072,N1072) &lt; 360, "Menos de um ano",
ROUND(_xlfn.DAYS(P1072,N1072) / 360, 0) &amp; " ano(s)"))</f>
        <v>Menos de um ano</v>
      </c>
      <c r="R1072" s="33">
        <f ca="1">IFERROR(_xlfn.DAYS(Tabela27271516583029313531213[[#This Row],[DIA HOJE]],Tabela27271516583029313531213[[#This Row],[Data Última Compra]]),"0")</f>
        <v>10</v>
      </c>
      <c r="S1072" s="34" t="str">
        <f>IF(OR(J1072="-",J1072=0),"NUNCA COMPROU",
IF(AND(J1072&gt;=1,J1072&lt;=30),"&lt;=30 DIAS",
IF(AND(J1072&gt;=1,J1072&lt;=45),"45 DIAS",
IF(AND(J1072&gt;=1,J1072&lt;=60),"60 DIAS",
IF(AND(J1072&gt;=1,J1072&lt;=90),"90 DIAS",
"ACIMA DE 90 DIAS")))))</f>
        <v>ACIMA DE 90 DIAS</v>
      </c>
      <c r="T1072" s="33" t="str">
        <f>UPPER(TEXT(Tabela27271516583029313531213[[#This Row],[Data de Cadastro]],"MMMM"))</f>
        <v>JULHO</v>
      </c>
      <c r="U1072" s="33" t="str">
        <f>UPPER(TEXT(Tabela27271516583029313531213[[#This Row],[Data de Cadastro]],"AAAA"))</f>
        <v>2025</v>
      </c>
      <c r="V1072" s="33" t="str">
        <f>UPPER(TEXT(Tabela27271516583029313531213[[#This Row],[Data Última Compra]],"MMM/AAA"))</f>
        <v>JUL/2025</v>
      </c>
    </row>
    <row r="1073" spans="1:22" x14ac:dyDescent="0.25">
      <c r="A1073" s="27">
        <f t="shared" si="51"/>
        <v>0</v>
      </c>
      <c r="B1073" s="27" t="s">
        <v>3972</v>
      </c>
      <c r="C1073" s="28" t="s">
        <v>6416</v>
      </c>
      <c r="D1073" s="28">
        <v>1601518</v>
      </c>
      <c r="E1073" s="28" t="s">
        <v>2802</v>
      </c>
      <c r="F1073" s="28" t="s">
        <v>17</v>
      </c>
      <c r="G1073" s="28" t="s">
        <v>18</v>
      </c>
      <c r="H1073" s="28" t="s">
        <v>6358</v>
      </c>
      <c r="I1073" s="28" t="s">
        <v>2803</v>
      </c>
      <c r="J1073" s="28" t="s">
        <v>231</v>
      </c>
      <c r="K1073" s="28" t="s">
        <v>77</v>
      </c>
      <c r="L1073" s="28">
        <v>0</v>
      </c>
      <c r="M1073" s="28">
        <v>0</v>
      </c>
      <c r="N1073" s="29">
        <v>45839</v>
      </c>
      <c r="O1073" s="30" t="s">
        <v>6415</v>
      </c>
      <c r="P1073" s="31">
        <f t="shared" ca="1" si="52"/>
        <v>45876</v>
      </c>
      <c r="Q1073" s="32" t="str">
        <f t="shared" ca="1" si="53"/>
        <v>Menos de um ano</v>
      </c>
      <c r="R1073" s="33" t="str">
        <f ca="1">IFERROR(_xlfn.DAYS(Tabela27271516583029313531213[[#This Row],[DIA HOJE]],Tabela27271516583029313531213[[#This Row],[Data Última Compra]]),"0")</f>
        <v>0</v>
      </c>
      <c r="S1073" s="34" t="str">
        <f>IF(OR(J1073="-",J1073=0),"NUNCA COMPROU",
IF(AND(J1073&gt;=1,J1073&lt;=30),"&lt;=30 DIAS",
IF(AND(J1073&gt;=1,J1073&lt;=45),"45 DIAS",
IF(AND(J1073&gt;=1,J1073&lt;=60),"60 DIAS",
IF(AND(J1073&gt;=1,J1073&lt;=90),"90 DIAS",
"ACIMA DE 90 DIAS")))))</f>
        <v>ACIMA DE 90 DIAS</v>
      </c>
      <c r="T1073" s="33" t="str">
        <f>UPPER(TEXT(Tabela27271516583029313531213[[#This Row],[Data de Cadastro]],"MMMM"))</f>
        <v>JULHO</v>
      </c>
      <c r="U1073" s="33" t="str">
        <f>UPPER(TEXT(Tabela27271516583029313531213[[#This Row],[Data de Cadastro]],"AAAA"))</f>
        <v>2025</v>
      </c>
      <c r="V1073" s="33" t="str">
        <f>UPPER(TEXT(Tabela27271516583029313531213[[#This Row],[Data Última Compra]],"MMM/AAA"))</f>
        <v>-</v>
      </c>
    </row>
    <row r="1074" spans="1:22" x14ac:dyDescent="0.25">
      <c r="A1074" s="27">
        <f t="shared" si="51"/>
        <v>1</v>
      </c>
      <c r="B1074" s="27" t="s">
        <v>3972</v>
      </c>
      <c r="C1074" s="28" t="s">
        <v>2849</v>
      </c>
      <c r="D1074" s="28">
        <v>1601520</v>
      </c>
      <c r="E1074" s="28" t="s">
        <v>2805</v>
      </c>
      <c r="F1074" s="28" t="s">
        <v>17</v>
      </c>
      <c r="G1074" s="28" t="s">
        <v>18</v>
      </c>
      <c r="H1074" s="28" t="s">
        <v>6362</v>
      </c>
      <c r="I1074" s="28" t="s">
        <v>318</v>
      </c>
      <c r="J1074" s="28" t="s">
        <v>72</v>
      </c>
      <c r="K1074" s="28" t="s">
        <v>73</v>
      </c>
      <c r="L1074" s="28">
        <v>10</v>
      </c>
      <c r="M1074" s="28">
        <v>1</v>
      </c>
      <c r="N1074" s="29">
        <v>45839</v>
      </c>
      <c r="O1074" s="30">
        <v>45859</v>
      </c>
      <c r="P1074" s="31">
        <f t="shared" ca="1" si="52"/>
        <v>45876</v>
      </c>
      <c r="Q1074" s="32" t="str">
        <f t="shared" ca="1" si="53"/>
        <v>Menos de um ano</v>
      </c>
      <c r="R1074" s="33">
        <f ca="1">IFERROR(_xlfn.DAYS(Tabela27271516583029313531213[[#This Row],[DIA HOJE]],Tabela27271516583029313531213[[#This Row],[Data Última Compra]]),"0")</f>
        <v>17</v>
      </c>
      <c r="S1074" s="34" t="str">
        <f>IF(OR(J1074="-",J1074=0),"NUNCA COMPROU",
IF(AND(J1074&gt;=1,J1074&lt;=30),"&lt;=30 DIAS",
IF(AND(J1074&gt;=1,J1074&lt;=45),"45 DIAS",
IF(AND(J1074&gt;=1,J1074&lt;=60),"60 DIAS",
IF(AND(J1074&gt;=1,J1074&lt;=90),"90 DIAS",
"ACIMA DE 90 DIAS")))))</f>
        <v>ACIMA DE 90 DIAS</v>
      </c>
      <c r="T1074" s="33" t="str">
        <f>UPPER(TEXT(Tabela27271516583029313531213[[#This Row],[Data de Cadastro]],"MMMM"))</f>
        <v>JULHO</v>
      </c>
      <c r="U1074" s="33" t="str">
        <f>UPPER(TEXT(Tabela27271516583029313531213[[#This Row],[Data de Cadastro]],"AAAA"))</f>
        <v>2025</v>
      </c>
      <c r="V1074" s="33" t="str">
        <f>UPPER(TEXT(Tabela27271516583029313531213[[#This Row],[Data Última Compra]],"MMM/AAA"))</f>
        <v>JUL/2025</v>
      </c>
    </row>
    <row r="1075" spans="1:22" x14ac:dyDescent="0.25">
      <c r="A1075" s="27">
        <f t="shared" si="51"/>
        <v>0</v>
      </c>
      <c r="B1075" s="27" t="s">
        <v>3972</v>
      </c>
      <c r="C1075" s="28" t="s">
        <v>6416</v>
      </c>
      <c r="D1075" s="28">
        <v>1601517</v>
      </c>
      <c r="E1075" s="28" t="s">
        <v>2800</v>
      </c>
      <c r="F1075" s="28" t="s">
        <v>17</v>
      </c>
      <c r="G1075" s="28" t="s">
        <v>18</v>
      </c>
      <c r="H1075" s="28" t="s">
        <v>6355</v>
      </c>
      <c r="I1075" s="28" t="s">
        <v>2801</v>
      </c>
      <c r="J1075" s="28" t="s">
        <v>53</v>
      </c>
      <c r="K1075" s="28" t="s">
        <v>21</v>
      </c>
      <c r="L1075" s="28">
        <v>0</v>
      </c>
      <c r="M1075" s="28">
        <v>0</v>
      </c>
      <c r="N1075" s="29">
        <v>45839</v>
      </c>
      <c r="O1075" s="30" t="s">
        <v>6415</v>
      </c>
      <c r="P1075" s="31">
        <f t="shared" ca="1" si="52"/>
        <v>45876</v>
      </c>
      <c r="Q1075" s="32" t="str">
        <f t="shared" ca="1" si="53"/>
        <v>Menos de um ano</v>
      </c>
      <c r="R1075" s="33" t="str">
        <f ca="1">IFERROR(_xlfn.DAYS(Tabela27271516583029313531213[[#This Row],[DIA HOJE]],Tabela27271516583029313531213[[#This Row],[Data Última Compra]]),"0")</f>
        <v>0</v>
      </c>
      <c r="S1075" s="34" t="str">
        <f>IF(OR(J1075="-",J1075=0),"NUNCA COMPROU",
IF(AND(J1075&gt;=1,J1075&lt;=30),"&lt;=30 DIAS",
IF(AND(J1075&gt;=1,J1075&lt;=45),"45 DIAS",
IF(AND(J1075&gt;=1,J1075&lt;=60),"60 DIAS",
IF(AND(J1075&gt;=1,J1075&lt;=90),"90 DIAS",
"ACIMA DE 90 DIAS")))))</f>
        <v>ACIMA DE 90 DIAS</v>
      </c>
      <c r="T1075" s="33" t="str">
        <f>UPPER(TEXT(Tabela27271516583029313531213[[#This Row],[Data de Cadastro]],"MMMM"))</f>
        <v>JULHO</v>
      </c>
      <c r="U1075" s="33" t="str">
        <f>UPPER(TEXT(Tabela27271516583029313531213[[#This Row],[Data de Cadastro]],"AAAA"))</f>
        <v>2025</v>
      </c>
      <c r="V1075" s="33" t="str">
        <f>UPPER(TEXT(Tabela27271516583029313531213[[#This Row],[Data Última Compra]],"MMM/AAA"))</f>
        <v>-</v>
      </c>
    </row>
    <row r="1076" spans="1:22" x14ac:dyDescent="0.25">
      <c r="A1076" s="27">
        <f t="shared" si="51"/>
        <v>1</v>
      </c>
      <c r="B1076" s="27" t="s">
        <v>3972</v>
      </c>
      <c r="C1076" s="28" t="s">
        <v>2849</v>
      </c>
      <c r="D1076" s="28">
        <v>1601529</v>
      </c>
      <c r="E1076" s="28" t="s">
        <v>2806</v>
      </c>
      <c r="F1076" s="28" t="s">
        <v>17</v>
      </c>
      <c r="G1076" s="28" t="s">
        <v>18</v>
      </c>
      <c r="H1076" s="28" t="s">
        <v>6364</v>
      </c>
      <c r="I1076" s="28" t="s">
        <v>1193</v>
      </c>
      <c r="J1076" s="28" t="s">
        <v>20</v>
      </c>
      <c r="K1076" s="28" t="s">
        <v>21</v>
      </c>
      <c r="L1076" s="28">
        <v>9</v>
      </c>
      <c r="M1076" s="28">
        <v>1</v>
      </c>
      <c r="N1076" s="29">
        <v>45839</v>
      </c>
      <c r="O1076" s="30">
        <v>45860</v>
      </c>
      <c r="P1076" s="31">
        <f t="shared" ca="1" si="52"/>
        <v>45876</v>
      </c>
      <c r="Q1076" s="32" t="str">
        <f t="shared" ca="1" si="53"/>
        <v>Menos de um ano</v>
      </c>
      <c r="R1076" s="33">
        <f ca="1">IFERROR(_xlfn.DAYS(Tabela27271516583029313531213[[#This Row],[DIA HOJE]],Tabela27271516583029313531213[[#This Row],[Data Última Compra]]),"0")</f>
        <v>16</v>
      </c>
      <c r="S1076" s="34" t="str">
        <f>IF(OR(J1076="-",J1076=0),"NUNCA COMPROU",
IF(AND(J1076&gt;=1,J1076&lt;=30),"&lt;=30 DIAS",
IF(AND(J1076&gt;=1,J1076&lt;=45),"45 DIAS",
IF(AND(J1076&gt;=1,J1076&lt;=60),"60 DIAS",
IF(AND(J1076&gt;=1,J1076&lt;=90),"90 DIAS",
"ACIMA DE 90 DIAS")))))</f>
        <v>ACIMA DE 90 DIAS</v>
      </c>
      <c r="T1076" s="33" t="str">
        <f>UPPER(TEXT(Tabela27271516583029313531213[[#This Row],[Data de Cadastro]],"MMMM"))</f>
        <v>JULHO</v>
      </c>
      <c r="U1076" s="33" t="str">
        <f>UPPER(TEXT(Tabela27271516583029313531213[[#This Row],[Data de Cadastro]],"AAAA"))</f>
        <v>2025</v>
      </c>
      <c r="V1076" s="33" t="str">
        <f>UPPER(TEXT(Tabela27271516583029313531213[[#This Row],[Data Última Compra]],"MMM/AAA"))</f>
        <v>JUL/2025</v>
      </c>
    </row>
    <row r="1077" spans="1:22" x14ac:dyDescent="0.25">
      <c r="A1077" s="27">
        <f t="shared" si="51"/>
        <v>1</v>
      </c>
      <c r="B1077" s="27" t="s">
        <v>3972</v>
      </c>
      <c r="C1077" s="28" t="s">
        <v>2849</v>
      </c>
      <c r="D1077" s="28">
        <v>1601533</v>
      </c>
      <c r="E1077" s="28" t="s">
        <v>2807</v>
      </c>
      <c r="F1077" s="28" t="s">
        <v>17</v>
      </c>
      <c r="G1077" s="28" t="s">
        <v>18</v>
      </c>
      <c r="H1077" s="28" t="s">
        <v>6366</v>
      </c>
      <c r="I1077" s="28" t="s">
        <v>1193</v>
      </c>
      <c r="J1077" s="28" t="s">
        <v>20</v>
      </c>
      <c r="K1077" s="28" t="s">
        <v>21</v>
      </c>
      <c r="L1077" s="28">
        <v>9</v>
      </c>
      <c r="M1077" s="28">
        <v>1</v>
      </c>
      <c r="N1077" s="29">
        <v>45839</v>
      </c>
      <c r="O1077" s="30">
        <v>45860</v>
      </c>
      <c r="P1077" s="31">
        <f t="shared" ca="1" si="52"/>
        <v>45876</v>
      </c>
      <c r="Q1077" s="32" t="str">
        <f t="shared" ca="1" si="53"/>
        <v>Menos de um ano</v>
      </c>
      <c r="R1077" s="33">
        <f ca="1">IFERROR(_xlfn.DAYS(Tabela27271516583029313531213[[#This Row],[DIA HOJE]],Tabela27271516583029313531213[[#This Row],[Data Última Compra]]),"0")</f>
        <v>16</v>
      </c>
      <c r="S1077" s="34" t="str">
        <f>IF(OR(J1077="-",J1077=0),"NUNCA COMPROU",
IF(AND(J1077&gt;=1,J1077&lt;=30),"&lt;=30 DIAS",
IF(AND(J1077&gt;=1,J1077&lt;=45),"45 DIAS",
IF(AND(J1077&gt;=1,J1077&lt;=60),"60 DIAS",
IF(AND(J1077&gt;=1,J1077&lt;=90),"90 DIAS",
"ACIMA DE 90 DIAS")))))</f>
        <v>ACIMA DE 90 DIAS</v>
      </c>
      <c r="T1077" s="33" t="str">
        <f>UPPER(TEXT(Tabela27271516583029313531213[[#This Row],[Data de Cadastro]],"MMMM"))</f>
        <v>JULHO</v>
      </c>
      <c r="U1077" s="33" t="str">
        <f>UPPER(TEXT(Tabela27271516583029313531213[[#This Row],[Data de Cadastro]],"AAAA"))</f>
        <v>2025</v>
      </c>
      <c r="V1077" s="33" t="str">
        <f>UPPER(TEXT(Tabela27271516583029313531213[[#This Row],[Data Última Compra]],"MMM/AAA"))</f>
        <v>JUL/2025</v>
      </c>
    </row>
    <row r="1078" spans="1:22" x14ac:dyDescent="0.25">
      <c r="A1078" s="27">
        <f t="shared" si="51"/>
        <v>0</v>
      </c>
      <c r="B1078" s="27" t="s">
        <v>3972</v>
      </c>
      <c r="C1078" s="28" t="s">
        <v>6416</v>
      </c>
      <c r="D1078" s="28">
        <v>1601962</v>
      </c>
      <c r="E1078" s="28" t="s">
        <v>2808</v>
      </c>
      <c r="F1078" s="28" t="s">
        <v>17</v>
      </c>
      <c r="G1078" s="28" t="s">
        <v>18</v>
      </c>
      <c r="H1078" s="28" t="s">
        <v>6368</v>
      </c>
      <c r="I1078" s="28" t="s">
        <v>2809</v>
      </c>
      <c r="J1078" s="28" t="s">
        <v>30</v>
      </c>
      <c r="K1078" s="28" t="s">
        <v>21</v>
      </c>
      <c r="L1078" s="28">
        <v>0</v>
      </c>
      <c r="M1078" s="28">
        <v>0</v>
      </c>
      <c r="N1078" s="29">
        <v>45839</v>
      </c>
      <c r="O1078" s="30" t="s">
        <v>6415</v>
      </c>
      <c r="P1078" s="31">
        <f t="shared" ca="1" si="52"/>
        <v>45876</v>
      </c>
      <c r="Q1078" s="32" t="str">
        <f t="shared" ca="1" si="53"/>
        <v>Menos de um ano</v>
      </c>
      <c r="R1078" s="33" t="str">
        <f ca="1">IFERROR(_xlfn.DAYS(Tabela27271516583029313531213[[#This Row],[DIA HOJE]],Tabela27271516583029313531213[[#This Row],[Data Última Compra]]),"0")</f>
        <v>0</v>
      </c>
      <c r="S1078" s="34" t="str">
        <f>IF(OR(J1078="-",J1078=0),"NUNCA COMPROU",
IF(AND(J1078&gt;=1,J1078&lt;=30),"&lt;=30 DIAS",
IF(AND(J1078&gt;=1,J1078&lt;=45),"45 DIAS",
IF(AND(J1078&gt;=1,J1078&lt;=60),"60 DIAS",
IF(AND(J1078&gt;=1,J1078&lt;=90),"90 DIAS",
"ACIMA DE 90 DIAS")))))</f>
        <v>ACIMA DE 90 DIAS</v>
      </c>
      <c r="T1078" s="33" t="str">
        <f>UPPER(TEXT(Tabela27271516583029313531213[[#This Row],[Data de Cadastro]],"MMMM"))</f>
        <v>JULHO</v>
      </c>
      <c r="U1078" s="33" t="str">
        <f>UPPER(TEXT(Tabela27271516583029313531213[[#This Row],[Data de Cadastro]],"AAAA"))</f>
        <v>2025</v>
      </c>
      <c r="V1078" s="33" t="str">
        <f>UPPER(TEXT(Tabela27271516583029313531213[[#This Row],[Data Última Compra]],"MMM/AAA"))</f>
        <v>-</v>
      </c>
    </row>
    <row r="1079" spans="1:22" x14ac:dyDescent="0.25">
      <c r="A1079" s="27" t="str">
        <f t="shared" si="51"/>
        <v>&gt;=3</v>
      </c>
      <c r="B1079" s="27" t="s">
        <v>3972</v>
      </c>
      <c r="C1079" s="28" t="s">
        <v>6416</v>
      </c>
      <c r="D1079" s="28">
        <v>1605109</v>
      </c>
      <c r="E1079" s="28" t="s">
        <v>2810</v>
      </c>
      <c r="F1079" s="28" t="s">
        <v>17</v>
      </c>
      <c r="G1079" s="28" t="s">
        <v>18</v>
      </c>
      <c r="H1079" s="28" t="s">
        <v>6370</v>
      </c>
      <c r="I1079" s="28" t="s">
        <v>1887</v>
      </c>
      <c r="J1079" s="28" t="s">
        <v>40</v>
      </c>
      <c r="K1079" s="28" t="s">
        <v>31</v>
      </c>
      <c r="L1079" s="28">
        <v>0</v>
      </c>
      <c r="M1079" s="28">
        <v>3</v>
      </c>
      <c r="N1079" s="29">
        <v>45842</v>
      </c>
      <c r="O1079" s="30">
        <v>45869</v>
      </c>
      <c r="P1079" s="31">
        <f t="shared" ca="1" si="52"/>
        <v>45876</v>
      </c>
      <c r="Q1079" s="32" t="str">
        <f t="shared" ca="1" si="53"/>
        <v>Menos de um ano</v>
      </c>
      <c r="R1079" s="33">
        <f ca="1">IFERROR(_xlfn.DAYS(Tabela27271516583029313531213[[#This Row],[DIA HOJE]],Tabela27271516583029313531213[[#This Row],[Data Última Compra]]),"0")</f>
        <v>7</v>
      </c>
      <c r="S1079" s="34" t="str">
        <f>IF(OR(J1079="-",J1079=0),"NUNCA COMPROU",
IF(AND(J1079&gt;=1,J1079&lt;=30),"&lt;=30 DIAS",
IF(AND(J1079&gt;=1,J1079&lt;=45),"45 DIAS",
IF(AND(J1079&gt;=1,J1079&lt;=60),"60 DIAS",
IF(AND(J1079&gt;=1,J1079&lt;=90),"90 DIAS",
"ACIMA DE 90 DIAS")))))</f>
        <v>ACIMA DE 90 DIAS</v>
      </c>
      <c r="T1079" s="33" t="str">
        <f>UPPER(TEXT(Tabela27271516583029313531213[[#This Row],[Data de Cadastro]],"MMMM"))</f>
        <v>JULHO</v>
      </c>
      <c r="U1079" s="33" t="str">
        <f>UPPER(TEXT(Tabela27271516583029313531213[[#This Row],[Data de Cadastro]],"AAAA"))</f>
        <v>2025</v>
      </c>
      <c r="V1079" s="33" t="str">
        <f>UPPER(TEXT(Tabela27271516583029313531213[[#This Row],[Data Última Compra]],"MMM/AAA"))</f>
        <v>JUL/2025</v>
      </c>
    </row>
    <row r="1080" spans="1:22" x14ac:dyDescent="0.25">
      <c r="A1080" s="27">
        <f t="shared" si="51"/>
        <v>1</v>
      </c>
      <c r="B1080" s="27" t="s">
        <v>3972</v>
      </c>
      <c r="C1080" s="28" t="s">
        <v>2849</v>
      </c>
      <c r="D1080" s="28">
        <v>1609022</v>
      </c>
      <c r="E1080" s="28" t="s">
        <v>2811</v>
      </c>
      <c r="F1080" s="28" t="s">
        <v>17</v>
      </c>
      <c r="G1080" s="28" t="s">
        <v>18</v>
      </c>
      <c r="H1080" s="28" t="s">
        <v>6372</v>
      </c>
      <c r="I1080" s="28" t="s">
        <v>2812</v>
      </c>
      <c r="J1080" s="28" t="s">
        <v>20</v>
      </c>
      <c r="K1080" s="28" t="s">
        <v>21</v>
      </c>
      <c r="L1080" s="28">
        <v>22</v>
      </c>
      <c r="M1080" s="28">
        <v>1</v>
      </c>
      <c r="N1080" s="29">
        <v>45845</v>
      </c>
      <c r="O1080" s="30">
        <v>45847</v>
      </c>
      <c r="P1080" s="31">
        <f t="shared" ca="1" si="52"/>
        <v>45876</v>
      </c>
      <c r="Q1080" s="32" t="str">
        <f t="shared" ca="1" si="53"/>
        <v>Menos de um ano</v>
      </c>
      <c r="R1080" s="33">
        <f ca="1">IFERROR(_xlfn.DAYS(Tabela27271516583029313531213[[#This Row],[DIA HOJE]],Tabela27271516583029313531213[[#This Row],[Data Última Compra]]),"0")</f>
        <v>29</v>
      </c>
      <c r="S1080" s="34" t="str">
        <f>IF(OR(J1080="-",J1080=0),"NUNCA COMPROU",
IF(AND(J1080&gt;=1,J1080&lt;=30),"&lt;=30 DIAS",
IF(AND(J1080&gt;=1,J1080&lt;=45),"45 DIAS",
IF(AND(J1080&gt;=1,J1080&lt;=60),"60 DIAS",
IF(AND(J1080&gt;=1,J1080&lt;=90),"90 DIAS",
"ACIMA DE 90 DIAS")))))</f>
        <v>ACIMA DE 90 DIAS</v>
      </c>
      <c r="T1080" s="33" t="str">
        <f>UPPER(TEXT(Tabela27271516583029313531213[[#This Row],[Data de Cadastro]],"MMMM"))</f>
        <v>JULHO</v>
      </c>
      <c r="U1080" s="33" t="str">
        <f>UPPER(TEXT(Tabela27271516583029313531213[[#This Row],[Data de Cadastro]],"AAAA"))</f>
        <v>2025</v>
      </c>
      <c r="V1080" s="33" t="str">
        <f>UPPER(TEXT(Tabela27271516583029313531213[[#This Row],[Data Última Compra]],"MMM/AAA"))</f>
        <v>JUL/2025</v>
      </c>
    </row>
    <row r="1081" spans="1:22" x14ac:dyDescent="0.25">
      <c r="A1081" s="27">
        <f t="shared" si="51"/>
        <v>1</v>
      </c>
      <c r="B1081" s="27" t="s">
        <v>3972</v>
      </c>
      <c r="C1081" s="28" t="s">
        <v>2849</v>
      </c>
      <c r="D1081" s="28">
        <v>1609495</v>
      </c>
      <c r="E1081" s="28" t="s">
        <v>2813</v>
      </c>
      <c r="F1081" s="28" t="s">
        <v>17</v>
      </c>
      <c r="G1081" s="28" t="s">
        <v>18</v>
      </c>
      <c r="H1081" s="28" t="s">
        <v>6374</v>
      </c>
      <c r="I1081" s="28" t="s">
        <v>1846</v>
      </c>
      <c r="J1081" s="28" t="s">
        <v>67</v>
      </c>
      <c r="K1081" s="28" t="s">
        <v>59</v>
      </c>
      <c r="L1081" s="28">
        <v>22</v>
      </c>
      <c r="M1081" s="28">
        <v>1</v>
      </c>
      <c r="N1081" s="29">
        <v>45845</v>
      </c>
      <c r="O1081" s="30">
        <v>45847</v>
      </c>
      <c r="P1081" s="31">
        <f t="shared" ca="1" si="52"/>
        <v>45876</v>
      </c>
      <c r="Q1081" s="32" t="str">
        <f t="shared" ca="1" si="53"/>
        <v>Menos de um ano</v>
      </c>
      <c r="R1081" s="33">
        <f ca="1">IFERROR(_xlfn.DAYS(Tabela27271516583029313531213[[#This Row],[DIA HOJE]],Tabela27271516583029313531213[[#This Row],[Data Última Compra]]),"0")</f>
        <v>29</v>
      </c>
      <c r="S1081" s="34" t="str">
        <f>IF(OR(J1081="-",J1081=0),"NUNCA COMPROU",
IF(AND(J1081&gt;=1,J1081&lt;=30),"&lt;=30 DIAS",
IF(AND(J1081&gt;=1,J1081&lt;=45),"45 DIAS",
IF(AND(J1081&gt;=1,J1081&lt;=60),"60 DIAS",
IF(AND(J1081&gt;=1,J1081&lt;=90),"90 DIAS",
"ACIMA DE 90 DIAS")))))</f>
        <v>ACIMA DE 90 DIAS</v>
      </c>
      <c r="T1081" s="33" t="str">
        <f>UPPER(TEXT(Tabela27271516583029313531213[[#This Row],[Data de Cadastro]],"MMMM"))</f>
        <v>JULHO</v>
      </c>
      <c r="U1081" s="33" t="str">
        <f>UPPER(TEXT(Tabela27271516583029313531213[[#This Row],[Data de Cadastro]],"AAAA"))</f>
        <v>2025</v>
      </c>
      <c r="V1081" s="33" t="str">
        <f>UPPER(TEXT(Tabela27271516583029313531213[[#This Row],[Data Última Compra]],"MMM/AAA"))</f>
        <v>JUL/2025</v>
      </c>
    </row>
    <row r="1082" spans="1:22" x14ac:dyDescent="0.25">
      <c r="A1082" s="27" t="str">
        <f t="shared" si="51"/>
        <v>&gt;=3</v>
      </c>
      <c r="B1082" s="27" t="s">
        <v>3972</v>
      </c>
      <c r="C1082" s="28" t="s">
        <v>2849</v>
      </c>
      <c r="D1082" s="28">
        <v>1611469</v>
      </c>
      <c r="E1082" s="28" t="s">
        <v>2814</v>
      </c>
      <c r="F1082" s="28" t="s">
        <v>17</v>
      </c>
      <c r="G1082" s="28" t="s">
        <v>18</v>
      </c>
      <c r="H1082" s="28" t="s">
        <v>6376</v>
      </c>
      <c r="I1082" s="28" t="s">
        <v>126</v>
      </c>
      <c r="J1082" s="28" t="s">
        <v>76</v>
      </c>
      <c r="K1082" s="28" t="s">
        <v>77</v>
      </c>
      <c r="L1082" s="28">
        <v>1</v>
      </c>
      <c r="M1082" s="28">
        <v>3</v>
      </c>
      <c r="N1082" s="29">
        <v>45847</v>
      </c>
      <c r="O1082" s="30">
        <v>45868</v>
      </c>
      <c r="P1082" s="31">
        <f t="shared" ca="1" si="52"/>
        <v>45876</v>
      </c>
      <c r="Q1082" s="32" t="str">
        <f t="shared" ca="1" si="53"/>
        <v>Menos de um ano</v>
      </c>
      <c r="R1082" s="33">
        <f ca="1">IFERROR(_xlfn.DAYS(Tabela27271516583029313531213[[#This Row],[DIA HOJE]],Tabela27271516583029313531213[[#This Row],[Data Última Compra]]),"0")</f>
        <v>8</v>
      </c>
      <c r="S1082" s="34" t="str">
        <f>IF(OR(J1082="-",J1082=0),"NUNCA COMPROU",
IF(AND(J1082&gt;=1,J1082&lt;=30),"&lt;=30 DIAS",
IF(AND(J1082&gt;=1,J1082&lt;=45),"45 DIAS",
IF(AND(J1082&gt;=1,J1082&lt;=60),"60 DIAS",
IF(AND(J1082&gt;=1,J1082&lt;=90),"90 DIAS",
"ACIMA DE 90 DIAS")))))</f>
        <v>ACIMA DE 90 DIAS</v>
      </c>
      <c r="T1082" s="33" t="str">
        <f>UPPER(TEXT(Tabela27271516583029313531213[[#This Row],[Data de Cadastro]],"MMMM"))</f>
        <v>JULHO</v>
      </c>
      <c r="U1082" s="33" t="str">
        <f>UPPER(TEXT(Tabela27271516583029313531213[[#This Row],[Data de Cadastro]],"AAAA"))</f>
        <v>2025</v>
      </c>
      <c r="V1082" s="33" t="str">
        <f>UPPER(TEXT(Tabela27271516583029313531213[[#This Row],[Data Última Compra]],"MMM/AAA"))</f>
        <v>JUL/2025</v>
      </c>
    </row>
    <row r="1083" spans="1:22" x14ac:dyDescent="0.25">
      <c r="A1083" s="27" t="str">
        <f t="shared" si="51"/>
        <v>&gt;=3</v>
      </c>
      <c r="B1083" s="27" t="s">
        <v>3972</v>
      </c>
      <c r="C1083" s="28" t="s">
        <v>2849</v>
      </c>
      <c r="D1083" s="28">
        <v>1611471</v>
      </c>
      <c r="E1083" s="28" t="s">
        <v>2815</v>
      </c>
      <c r="F1083" s="28" t="s">
        <v>17</v>
      </c>
      <c r="G1083" s="28" t="s">
        <v>18</v>
      </c>
      <c r="H1083" s="28" t="s">
        <v>6378</v>
      </c>
      <c r="I1083" s="28" t="s">
        <v>2102</v>
      </c>
      <c r="J1083" s="28" t="s">
        <v>76</v>
      </c>
      <c r="K1083" s="28" t="s">
        <v>77</v>
      </c>
      <c r="L1083" s="28">
        <v>1</v>
      </c>
      <c r="M1083" s="28">
        <v>3</v>
      </c>
      <c r="N1083" s="29">
        <v>45847</v>
      </c>
      <c r="O1083" s="30">
        <v>45868</v>
      </c>
      <c r="P1083" s="31">
        <f t="shared" ca="1" si="52"/>
        <v>45876</v>
      </c>
      <c r="Q1083" s="32" t="str">
        <f t="shared" ca="1" si="53"/>
        <v>Menos de um ano</v>
      </c>
      <c r="R1083" s="33">
        <f ca="1">IFERROR(_xlfn.DAYS(Tabela27271516583029313531213[[#This Row],[DIA HOJE]],Tabela27271516583029313531213[[#This Row],[Data Última Compra]]),"0")</f>
        <v>8</v>
      </c>
      <c r="S1083" s="34" t="str">
        <f>IF(OR(J1083="-",J1083=0),"NUNCA COMPROU",
IF(AND(J1083&gt;=1,J1083&lt;=30),"&lt;=30 DIAS",
IF(AND(J1083&gt;=1,J1083&lt;=45),"45 DIAS",
IF(AND(J1083&gt;=1,J1083&lt;=60),"60 DIAS",
IF(AND(J1083&gt;=1,J1083&lt;=90),"90 DIAS",
"ACIMA DE 90 DIAS")))))</f>
        <v>ACIMA DE 90 DIAS</v>
      </c>
      <c r="T1083" s="33" t="str">
        <f>UPPER(TEXT(Tabela27271516583029313531213[[#This Row],[Data de Cadastro]],"MMMM"))</f>
        <v>JULHO</v>
      </c>
      <c r="U1083" s="33" t="str">
        <f>UPPER(TEXT(Tabela27271516583029313531213[[#This Row],[Data de Cadastro]],"AAAA"))</f>
        <v>2025</v>
      </c>
      <c r="V1083" s="33" t="str">
        <f>UPPER(TEXT(Tabela27271516583029313531213[[#This Row],[Data Última Compra]],"MMM/AAA"))</f>
        <v>JUL/2025</v>
      </c>
    </row>
    <row r="1084" spans="1:22" x14ac:dyDescent="0.25">
      <c r="A1084" s="27">
        <f t="shared" si="51"/>
        <v>1</v>
      </c>
      <c r="B1084" s="27" t="s">
        <v>3972</v>
      </c>
      <c r="C1084" s="28" t="s">
        <v>2849</v>
      </c>
      <c r="D1084" s="28">
        <v>1611476</v>
      </c>
      <c r="E1084" s="28" t="s">
        <v>2816</v>
      </c>
      <c r="F1084" s="28" t="s">
        <v>17</v>
      </c>
      <c r="G1084" s="28" t="s">
        <v>18</v>
      </c>
      <c r="H1084" s="28" t="s">
        <v>6380</v>
      </c>
      <c r="I1084" s="28" t="s">
        <v>2817</v>
      </c>
      <c r="J1084" s="28" t="s">
        <v>104</v>
      </c>
      <c r="K1084" s="28" t="s">
        <v>25</v>
      </c>
      <c r="L1084" s="28">
        <v>17</v>
      </c>
      <c r="M1084" s="28">
        <v>1</v>
      </c>
      <c r="N1084" s="29">
        <v>45847</v>
      </c>
      <c r="O1084" s="30">
        <v>45852</v>
      </c>
      <c r="P1084" s="31">
        <f t="shared" ca="1" si="52"/>
        <v>45876</v>
      </c>
      <c r="Q1084" s="32" t="str">
        <f t="shared" ca="1" si="53"/>
        <v>Menos de um ano</v>
      </c>
      <c r="R1084" s="33">
        <f ca="1">IFERROR(_xlfn.DAYS(Tabela27271516583029313531213[[#This Row],[DIA HOJE]],Tabela27271516583029313531213[[#This Row],[Data Última Compra]]),"0")</f>
        <v>24</v>
      </c>
      <c r="S1084" s="34" t="str">
        <f>IF(OR(J1084="-",J1084=0),"NUNCA COMPROU",
IF(AND(J1084&gt;=1,J1084&lt;=30),"&lt;=30 DIAS",
IF(AND(J1084&gt;=1,J1084&lt;=45),"45 DIAS",
IF(AND(J1084&gt;=1,J1084&lt;=60),"60 DIAS",
IF(AND(J1084&gt;=1,J1084&lt;=90),"90 DIAS",
"ACIMA DE 90 DIAS")))))</f>
        <v>ACIMA DE 90 DIAS</v>
      </c>
      <c r="T1084" s="33" t="str">
        <f>UPPER(TEXT(Tabela27271516583029313531213[[#This Row],[Data de Cadastro]],"MMMM"))</f>
        <v>JULHO</v>
      </c>
      <c r="U1084" s="33" t="str">
        <f>UPPER(TEXT(Tabela27271516583029313531213[[#This Row],[Data de Cadastro]],"AAAA"))</f>
        <v>2025</v>
      </c>
      <c r="V1084" s="33" t="str">
        <f>UPPER(TEXT(Tabela27271516583029313531213[[#This Row],[Data Última Compra]],"MMM/AAA"))</f>
        <v>JUL/2025</v>
      </c>
    </row>
    <row r="1085" spans="1:22" x14ac:dyDescent="0.25">
      <c r="A1085" s="27">
        <f t="shared" si="51"/>
        <v>1</v>
      </c>
      <c r="B1085" s="27" t="s">
        <v>3972</v>
      </c>
      <c r="C1085" s="28" t="s">
        <v>2849</v>
      </c>
      <c r="D1085" s="28">
        <v>1611478</v>
      </c>
      <c r="E1085" s="28" t="s">
        <v>2818</v>
      </c>
      <c r="F1085" s="28" t="s">
        <v>17</v>
      </c>
      <c r="G1085" s="28" t="s">
        <v>18</v>
      </c>
      <c r="H1085" s="28" t="s">
        <v>6382</v>
      </c>
      <c r="I1085" s="28" t="s">
        <v>864</v>
      </c>
      <c r="J1085" s="28" t="s">
        <v>30</v>
      </c>
      <c r="K1085" s="28" t="s">
        <v>21</v>
      </c>
      <c r="L1085" s="28">
        <v>21</v>
      </c>
      <c r="M1085" s="28">
        <v>1</v>
      </c>
      <c r="N1085" s="29">
        <v>45847</v>
      </c>
      <c r="O1085" s="30">
        <v>45848</v>
      </c>
      <c r="P1085" s="31">
        <f t="shared" ca="1" si="52"/>
        <v>45876</v>
      </c>
      <c r="Q1085" s="32" t="str">
        <f t="shared" ca="1" si="53"/>
        <v>Menos de um ano</v>
      </c>
      <c r="R1085" s="33">
        <f ca="1">IFERROR(_xlfn.DAYS(Tabela27271516583029313531213[[#This Row],[DIA HOJE]],Tabela27271516583029313531213[[#This Row],[Data Última Compra]]),"0")</f>
        <v>28</v>
      </c>
      <c r="S1085" s="34" t="str">
        <f>IF(OR(J1085="-",J1085=0),"NUNCA COMPROU",
IF(AND(J1085&gt;=1,J1085&lt;=30),"&lt;=30 DIAS",
IF(AND(J1085&gt;=1,J1085&lt;=45),"45 DIAS",
IF(AND(J1085&gt;=1,J1085&lt;=60),"60 DIAS",
IF(AND(J1085&gt;=1,J1085&lt;=90),"90 DIAS",
"ACIMA DE 90 DIAS")))))</f>
        <v>ACIMA DE 90 DIAS</v>
      </c>
      <c r="T1085" s="33" t="str">
        <f>UPPER(TEXT(Tabela27271516583029313531213[[#This Row],[Data de Cadastro]],"MMMM"))</f>
        <v>JULHO</v>
      </c>
      <c r="U1085" s="33" t="str">
        <f>UPPER(TEXT(Tabela27271516583029313531213[[#This Row],[Data de Cadastro]],"AAAA"))</f>
        <v>2025</v>
      </c>
      <c r="V1085" s="33" t="str">
        <f>UPPER(TEXT(Tabela27271516583029313531213[[#This Row],[Data Última Compra]],"MMM/AAA"))</f>
        <v>JUL/2025</v>
      </c>
    </row>
    <row r="1086" spans="1:22" x14ac:dyDescent="0.25">
      <c r="A1086" s="27" t="str">
        <f t="shared" si="51"/>
        <v>&gt;=3</v>
      </c>
      <c r="B1086" s="27" t="s">
        <v>3972</v>
      </c>
      <c r="C1086" s="28" t="s">
        <v>2849</v>
      </c>
      <c r="D1086" s="28">
        <v>1611485</v>
      </c>
      <c r="E1086" s="28" t="s">
        <v>2819</v>
      </c>
      <c r="F1086" s="28" t="s">
        <v>17</v>
      </c>
      <c r="G1086" s="28" t="s">
        <v>18</v>
      </c>
      <c r="H1086" s="28" t="s">
        <v>6384</v>
      </c>
      <c r="I1086" s="28" t="s">
        <v>552</v>
      </c>
      <c r="J1086" s="28" t="s">
        <v>72</v>
      </c>
      <c r="K1086" s="28" t="s">
        <v>73</v>
      </c>
      <c r="L1086" s="28">
        <v>9</v>
      </c>
      <c r="M1086" s="28">
        <v>4</v>
      </c>
      <c r="N1086" s="29">
        <v>45847</v>
      </c>
      <c r="O1086" s="30">
        <v>45860</v>
      </c>
      <c r="P1086" s="31">
        <f t="shared" ca="1" si="52"/>
        <v>45876</v>
      </c>
      <c r="Q1086" s="32" t="str">
        <f t="shared" ca="1" si="53"/>
        <v>Menos de um ano</v>
      </c>
      <c r="R1086" s="33">
        <f ca="1">IFERROR(_xlfn.DAYS(Tabela27271516583029313531213[[#This Row],[DIA HOJE]],Tabela27271516583029313531213[[#This Row],[Data Última Compra]]),"0")</f>
        <v>16</v>
      </c>
      <c r="S1086" s="34" t="str">
        <f>IF(OR(J1086="-",J1086=0),"NUNCA COMPROU",
IF(AND(J1086&gt;=1,J1086&lt;=30),"&lt;=30 DIAS",
IF(AND(J1086&gt;=1,J1086&lt;=45),"45 DIAS",
IF(AND(J1086&gt;=1,J1086&lt;=60),"60 DIAS",
IF(AND(J1086&gt;=1,J1086&lt;=90),"90 DIAS",
"ACIMA DE 90 DIAS")))))</f>
        <v>ACIMA DE 90 DIAS</v>
      </c>
      <c r="T1086" s="33" t="str">
        <f>UPPER(TEXT(Tabela27271516583029313531213[[#This Row],[Data de Cadastro]],"MMMM"))</f>
        <v>JULHO</v>
      </c>
      <c r="U1086" s="33" t="str">
        <f>UPPER(TEXT(Tabela27271516583029313531213[[#This Row],[Data de Cadastro]],"AAAA"))</f>
        <v>2025</v>
      </c>
      <c r="V1086" s="33" t="str">
        <f>UPPER(TEXT(Tabela27271516583029313531213[[#This Row],[Data Última Compra]],"MMM/AAA"))</f>
        <v>JUL/2025</v>
      </c>
    </row>
    <row r="1087" spans="1:22" x14ac:dyDescent="0.25">
      <c r="A1087" s="27">
        <f t="shared" si="51"/>
        <v>1</v>
      </c>
      <c r="B1087" s="27" t="s">
        <v>3972</v>
      </c>
      <c r="C1087" s="28" t="s">
        <v>2849</v>
      </c>
      <c r="D1087" s="28">
        <v>1611884</v>
      </c>
      <c r="E1087" s="28" t="s">
        <v>2820</v>
      </c>
      <c r="F1087" s="28" t="s">
        <v>17</v>
      </c>
      <c r="G1087" s="28" t="s">
        <v>18</v>
      </c>
      <c r="H1087" s="28" t="s">
        <v>6386</v>
      </c>
      <c r="I1087" s="28" t="s">
        <v>1768</v>
      </c>
      <c r="J1087" s="28" t="s">
        <v>24</v>
      </c>
      <c r="K1087" s="28" t="s">
        <v>25</v>
      </c>
      <c r="L1087" s="28">
        <v>17</v>
      </c>
      <c r="M1087" s="28">
        <v>1</v>
      </c>
      <c r="N1087" s="29">
        <v>45847</v>
      </c>
      <c r="O1087" s="30">
        <v>45852</v>
      </c>
      <c r="P1087" s="31">
        <f t="shared" ca="1" si="52"/>
        <v>45876</v>
      </c>
      <c r="Q1087" s="32" t="str">
        <f t="shared" ca="1" si="53"/>
        <v>Menos de um ano</v>
      </c>
      <c r="R1087" s="33">
        <f ca="1">IFERROR(_xlfn.DAYS(Tabela27271516583029313531213[[#This Row],[DIA HOJE]],Tabela27271516583029313531213[[#This Row],[Data Última Compra]]),"0")</f>
        <v>24</v>
      </c>
      <c r="S1087" s="34" t="str">
        <f>IF(OR(J1087="-",J1087=0),"NUNCA COMPROU",
IF(AND(J1087&gt;=1,J1087&lt;=30),"&lt;=30 DIAS",
IF(AND(J1087&gt;=1,J1087&lt;=45),"45 DIAS",
IF(AND(J1087&gt;=1,J1087&lt;=60),"60 DIAS",
IF(AND(J1087&gt;=1,J1087&lt;=90),"90 DIAS",
"ACIMA DE 90 DIAS")))))</f>
        <v>ACIMA DE 90 DIAS</v>
      </c>
      <c r="T1087" s="33" t="str">
        <f>UPPER(TEXT(Tabela27271516583029313531213[[#This Row],[Data de Cadastro]],"MMMM"))</f>
        <v>JULHO</v>
      </c>
      <c r="U1087" s="33" t="str">
        <f>UPPER(TEXT(Tabela27271516583029313531213[[#This Row],[Data de Cadastro]],"AAAA"))</f>
        <v>2025</v>
      </c>
      <c r="V1087" s="33" t="str">
        <f>UPPER(TEXT(Tabela27271516583029313531213[[#This Row],[Data Última Compra]],"MMM/AAA"))</f>
        <v>JUL/2025</v>
      </c>
    </row>
    <row r="1088" spans="1:22" x14ac:dyDescent="0.25">
      <c r="A1088" s="27">
        <f t="shared" si="51"/>
        <v>0</v>
      </c>
      <c r="B1088" s="27" t="s">
        <v>3972</v>
      </c>
      <c r="C1088" s="28" t="s">
        <v>6416</v>
      </c>
      <c r="D1088" s="28">
        <v>1612652</v>
      </c>
      <c r="E1088" s="28" t="s">
        <v>2821</v>
      </c>
      <c r="F1088" s="28" t="s">
        <v>17</v>
      </c>
      <c r="G1088" s="28" t="s">
        <v>18</v>
      </c>
      <c r="H1088" s="28" t="s">
        <v>6388</v>
      </c>
      <c r="I1088" s="28" t="s">
        <v>1280</v>
      </c>
      <c r="J1088" s="28" t="s">
        <v>405</v>
      </c>
      <c r="K1088" s="28" t="s">
        <v>77</v>
      </c>
      <c r="L1088" s="28">
        <v>0</v>
      </c>
      <c r="M1088" s="28">
        <v>0</v>
      </c>
      <c r="N1088" s="29">
        <v>45848</v>
      </c>
      <c r="O1088" s="30" t="s">
        <v>6415</v>
      </c>
      <c r="P1088" s="31">
        <f t="shared" ca="1" si="52"/>
        <v>45876</v>
      </c>
      <c r="Q1088" s="32" t="str">
        <f t="shared" ca="1" si="53"/>
        <v>Menos de um ano</v>
      </c>
      <c r="R1088" s="33" t="str">
        <f ca="1">IFERROR(_xlfn.DAYS(Tabela27271516583029313531213[[#This Row],[DIA HOJE]],Tabela27271516583029313531213[[#This Row],[Data Última Compra]]),"0")</f>
        <v>0</v>
      </c>
      <c r="S1088" s="34" t="str">
        <f>IF(OR(J1088="-",J1088=0),"NUNCA COMPROU",
IF(AND(J1088&gt;=1,J1088&lt;=30),"&lt;=30 DIAS",
IF(AND(J1088&gt;=1,J1088&lt;=45),"45 DIAS",
IF(AND(J1088&gt;=1,J1088&lt;=60),"60 DIAS",
IF(AND(J1088&gt;=1,J1088&lt;=90),"90 DIAS",
"ACIMA DE 90 DIAS")))))</f>
        <v>ACIMA DE 90 DIAS</v>
      </c>
      <c r="T1088" s="33" t="str">
        <f>UPPER(TEXT(Tabela27271516583029313531213[[#This Row],[Data de Cadastro]],"MMMM"))</f>
        <v>JULHO</v>
      </c>
      <c r="U1088" s="33" t="str">
        <f>UPPER(TEXT(Tabela27271516583029313531213[[#This Row],[Data de Cadastro]],"AAAA"))</f>
        <v>2025</v>
      </c>
      <c r="V1088" s="33" t="str">
        <f>UPPER(TEXT(Tabela27271516583029313531213[[#This Row],[Data Última Compra]],"MMM/AAA"))</f>
        <v>-</v>
      </c>
    </row>
    <row r="1089" spans="1:22" x14ac:dyDescent="0.25">
      <c r="A1089" s="27">
        <f t="shared" si="51"/>
        <v>1</v>
      </c>
      <c r="B1089" s="27" t="s">
        <v>3972</v>
      </c>
      <c r="C1089" s="28" t="s">
        <v>2849</v>
      </c>
      <c r="D1089" s="28">
        <v>1612669</v>
      </c>
      <c r="E1089" s="28" t="s">
        <v>2822</v>
      </c>
      <c r="F1089" s="28" t="s">
        <v>17</v>
      </c>
      <c r="G1089" s="28" t="s">
        <v>18</v>
      </c>
      <c r="H1089" s="28" t="s">
        <v>6391</v>
      </c>
      <c r="I1089" s="28" t="s">
        <v>2823</v>
      </c>
      <c r="J1089" s="28" t="s">
        <v>2013</v>
      </c>
      <c r="K1089" s="28" t="s">
        <v>25</v>
      </c>
      <c r="L1089" s="28">
        <v>20</v>
      </c>
      <c r="M1089" s="28">
        <v>1</v>
      </c>
      <c r="N1089" s="29">
        <v>45848</v>
      </c>
      <c r="O1089" s="30">
        <v>45849</v>
      </c>
      <c r="P1089" s="31">
        <f t="shared" ca="1" si="52"/>
        <v>45876</v>
      </c>
      <c r="Q1089" s="32" t="str">
        <f t="shared" ca="1" si="53"/>
        <v>Menos de um ano</v>
      </c>
      <c r="R1089" s="33">
        <f ca="1">IFERROR(_xlfn.DAYS(Tabela27271516583029313531213[[#This Row],[DIA HOJE]],Tabela27271516583029313531213[[#This Row],[Data Última Compra]]),"0")</f>
        <v>27</v>
      </c>
      <c r="S1089" s="34" t="str">
        <f>IF(OR(J1089="-",J1089=0),"NUNCA COMPROU",
IF(AND(J1089&gt;=1,J1089&lt;=30),"&lt;=30 DIAS",
IF(AND(J1089&gt;=1,J1089&lt;=45),"45 DIAS",
IF(AND(J1089&gt;=1,J1089&lt;=60),"60 DIAS",
IF(AND(J1089&gt;=1,J1089&lt;=90),"90 DIAS",
"ACIMA DE 90 DIAS")))))</f>
        <v>ACIMA DE 90 DIAS</v>
      </c>
      <c r="T1089" s="33" t="str">
        <f>UPPER(TEXT(Tabela27271516583029313531213[[#This Row],[Data de Cadastro]],"MMMM"))</f>
        <v>JULHO</v>
      </c>
      <c r="U1089" s="33" t="str">
        <f>UPPER(TEXT(Tabela27271516583029313531213[[#This Row],[Data de Cadastro]],"AAAA"))</f>
        <v>2025</v>
      </c>
      <c r="V1089" s="33" t="str">
        <f>UPPER(TEXT(Tabela27271516583029313531213[[#This Row],[Data Última Compra]],"MMM/AAA"))</f>
        <v>JUL/2025</v>
      </c>
    </row>
    <row r="1090" spans="1:22" x14ac:dyDescent="0.25">
      <c r="A1090" s="27">
        <f t="shared" si="51"/>
        <v>1</v>
      </c>
      <c r="B1090" s="27" t="s">
        <v>3972</v>
      </c>
      <c r="C1090" s="28" t="s">
        <v>2849</v>
      </c>
      <c r="D1090" s="28">
        <v>1613225</v>
      </c>
      <c r="E1090" s="28" t="s">
        <v>2824</v>
      </c>
      <c r="F1090" s="28" t="s">
        <v>17</v>
      </c>
      <c r="G1090" s="28" t="s">
        <v>18</v>
      </c>
      <c r="H1090" s="28" t="s">
        <v>6393</v>
      </c>
      <c r="I1090" s="28" t="s">
        <v>2825</v>
      </c>
      <c r="J1090" s="28" t="s">
        <v>58</v>
      </c>
      <c r="K1090" s="28" t="s">
        <v>59</v>
      </c>
      <c r="L1090" s="28">
        <v>17</v>
      </c>
      <c r="M1090" s="28">
        <v>1</v>
      </c>
      <c r="N1090" s="29">
        <v>45848</v>
      </c>
      <c r="O1090" s="30">
        <v>45852</v>
      </c>
      <c r="P1090" s="31">
        <f t="shared" ca="1" si="52"/>
        <v>45876</v>
      </c>
      <c r="Q1090" s="32" t="str">
        <f t="shared" ca="1" si="53"/>
        <v>Menos de um ano</v>
      </c>
      <c r="R1090" s="33">
        <f ca="1">IFERROR(_xlfn.DAYS(Tabela27271516583029313531213[[#This Row],[DIA HOJE]],Tabela27271516583029313531213[[#This Row],[Data Última Compra]]),"0")</f>
        <v>24</v>
      </c>
      <c r="S1090" s="34" t="str">
        <f>IF(OR(J1090="-",J1090=0),"NUNCA COMPROU",
IF(AND(J1090&gt;=1,J1090&lt;=30),"&lt;=30 DIAS",
IF(AND(J1090&gt;=1,J1090&lt;=45),"45 DIAS",
IF(AND(J1090&gt;=1,J1090&lt;=60),"60 DIAS",
IF(AND(J1090&gt;=1,J1090&lt;=90),"90 DIAS",
"ACIMA DE 90 DIAS")))))</f>
        <v>ACIMA DE 90 DIAS</v>
      </c>
      <c r="T1090" s="33" t="str">
        <f>UPPER(TEXT(Tabela27271516583029313531213[[#This Row],[Data de Cadastro]],"MMMM"))</f>
        <v>JULHO</v>
      </c>
      <c r="U1090" s="33" t="str">
        <f>UPPER(TEXT(Tabela27271516583029313531213[[#This Row],[Data de Cadastro]],"AAAA"))</f>
        <v>2025</v>
      </c>
      <c r="V1090" s="33" t="str">
        <f>UPPER(TEXT(Tabela27271516583029313531213[[#This Row],[Data Última Compra]],"MMM/AAA"))</f>
        <v>JUL/2025</v>
      </c>
    </row>
    <row r="1091" spans="1:22" x14ac:dyDescent="0.25">
      <c r="A1091" s="27">
        <f t="shared" si="51"/>
        <v>0</v>
      </c>
      <c r="B1091" s="27" t="s">
        <v>3972</v>
      </c>
      <c r="C1091" s="28" t="s">
        <v>6416</v>
      </c>
      <c r="D1091" s="28">
        <v>1613304</v>
      </c>
      <c r="E1091" s="28" t="s">
        <v>2826</v>
      </c>
      <c r="F1091" s="28" t="s">
        <v>17</v>
      </c>
      <c r="G1091" s="28" t="s">
        <v>18</v>
      </c>
      <c r="H1091" s="28" t="s">
        <v>6395</v>
      </c>
      <c r="I1091" s="28" t="s">
        <v>2827</v>
      </c>
      <c r="J1091" s="28" t="s">
        <v>36</v>
      </c>
      <c r="K1091" s="28" t="s">
        <v>21</v>
      </c>
      <c r="L1091" s="28">
        <v>0</v>
      </c>
      <c r="M1091" s="28">
        <v>0</v>
      </c>
      <c r="N1091" s="29">
        <v>45848</v>
      </c>
      <c r="O1091" s="30" t="s">
        <v>6415</v>
      </c>
      <c r="P1091" s="31">
        <f t="shared" ca="1" si="52"/>
        <v>45876</v>
      </c>
      <c r="Q1091" s="32" t="str">
        <f t="shared" ca="1" si="53"/>
        <v>Menos de um ano</v>
      </c>
      <c r="R1091" s="33" t="str">
        <f ca="1">IFERROR(_xlfn.DAYS(Tabela27271516583029313531213[[#This Row],[DIA HOJE]],Tabela27271516583029313531213[[#This Row],[Data Última Compra]]),"0")</f>
        <v>0</v>
      </c>
      <c r="S1091" s="34" t="str">
        <f>IF(OR(J1091="-",J1091=0),"NUNCA COMPROU",
IF(AND(J1091&gt;=1,J1091&lt;=30),"&lt;=30 DIAS",
IF(AND(J1091&gt;=1,J1091&lt;=45),"45 DIAS",
IF(AND(J1091&gt;=1,J1091&lt;=60),"60 DIAS",
IF(AND(J1091&gt;=1,J1091&lt;=90),"90 DIAS",
"ACIMA DE 90 DIAS")))))</f>
        <v>ACIMA DE 90 DIAS</v>
      </c>
      <c r="T1091" s="33" t="str">
        <f>UPPER(TEXT(Tabela27271516583029313531213[[#This Row],[Data de Cadastro]],"MMMM"))</f>
        <v>JULHO</v>
      </c>
      <c r="U1091" s="33" t="str">
        <f>UPPER(TEXT(Tabela27271516583029313531213[[#This Row],[Data de Cadastro]],"AAAA"))</f>
        <v>2025</v>
      </c>
      <c r="V1091" s="33" t="str">
        <f>UPPER(TEXT(Tabela27271516583029313531213[[#This Row],[Data Última Compra]],"MMM/AAA"))</f>
        <v>-</v>
      </c>
    </row>
    <row r="1092" spans="1:22" x14ac:dyDescent="0.25">
      <c r="A1092" s="27">
        <f t="shared" si="51"/>
        <v>1</v>
      </c>
      <c r="B1092" s="27" t="s">
        <v>3972</v>
      </c>
      <c r="C1092" s="28" t="s">
        <v>2849</v>
      </c>
      <c r="D1092" s="28">
        <v>1613925</v>
      </c>
      <c r="E1092" s="28" t="s">
        <v>2828</v>
      </c>
      <c r="F1092" s="28" t="s">
        <v>17</v>
      </c>
      <c r="G1092" s="28" t="s">
        <v>18</v>
      </c>
      <c r="H1092" s="28" t="s">
        <v>6397</v>
      </c>
      <c r="I1092" s="28" t="s">
        <v>29</v>
      </c>
      <c r="J1092" s="28" t="s">
        <v>30</v>
      </c>
      <c r="K1092" s="28" t="s">
        <v>31</v>
      </c>
      <c r="L1092" s="28">
        <v>16</v>
      </c>
      <c r="M1092" s="28">
        <v>1</v>
      </c>
      <c r="N1092" s="29">
        <v>45849</v>
      </c>
      <c r="O1092" s="30">
        <v>45853</v>
      </c>
      <c r="P1092" s="31">
        <f t="shared" ca="1" si="52"/>
        <v>45876</v>
      </c>
      <c r="Q1092" s="32" t="str">
        <f t="shared" ca="1" si="53"/>
        <v>Menos de um ano</v>
      </c>
      <c r="R1092" s="33">
        <f ca="1">IFERROR(_xlfn.DAYS(Tabela27271516583029313531213[[#This Row],[DIA HOJE]],Tabela27271516583029313531213[[#This Row],[Data Última Compra]]),"0")</f>
        <v>23</v>
      </c>
      <c r="S1092" s="34" t="str">
        <f>IF(OR(J1092="-",J1092=0),"NUNCA COMPROU",
IF(AND(J1092&gt;=1,J1092&lt;=30),"&lt;=30 DIAS",
IF(AND(J1092&gt;=1,J1092&lt;=45),"45 DIAS",
IF(AND(J1092&gt;=1,J1092&lt;=60),"60 DIAS",
IF(AND(J1092&gt;=1,J1092&lt;=90),"90 DIAS",
"ACIMA DE 90 DIAS")))))</f>
        <v>ACIMA DE 90 DIAS</v>
      </c>
      <c r="T1092" s="33" t="str">
        <f>UPPER(TEXT(Tabela27271516583029313531213[[#This Row],[Data de Cadastro]],"MMMM"))</f>
        <v>JULHO</v>
      </c>
      <c r="U1092" s="33" t="str">
        <f>UPPER(TEXT(Tabela27271516583029313531213[[#This Row],[Data de Cadastro]],"AAAA"))</f>
        <v>2025</v>
      </c>
      <c r="V1092" s="33" t="str">
        <f>UPPER(TEXT(Tabela27271516583029313531213[[#This Row],[Data Última Compra]],"MMM/AAA"))</f>
        <v>JUL/2025</v>
      </c>
    </row>
    <row r="1093" spans="1:22" x14ac:dyDescent="0.25">
      <c r="A1093" s="27">
        <f t="shared" si="51"/>
        <v>1</v>
      </c>
      <c r="B1093" s="27" t="s">
        <v>3972</v>
      </c>
      <c r="C1093" s="28" t="s">
        <v>2849</v>
      </c>
      <c r="D1093" s="28">
        <v>1613929</v>
      </c>
      <c r="E1093" s="28" t="s">
        <v>2829</v>
      </c>
      <c r="F1093" s="28" t="s">
        <v>17</v>
      </c>
      <c r="G1093" s="28" t="s">
        <v>18</v>
      </c>
      <c r="H1093" s="28" t="s">
        <v>6399</v>
      </c>
      <c r="I1093" s="28" t="s">
        <v>2830</v>
      </c>
      <c r="J1093" s="28" t="s">
        <v>30</v>
      </c>
      <c r="K1093" s="28" t="s">
        <v>21</v>
      </c>
      <c r="L1093" s="28">
        <v>9</v>
      </c>
      <c r="M1093" s="28">
        <v>1</v>
      </c>
      <c r="N1093" s="29">
        <v>45849</v>
      </c>
      <c r="O1093" s="30">
        <v>45860</v>
      </c>
      <c r="P1093" s="31">
        <f t="shared" ca="1" si="52"/>
        <v>45876</v>
      </c>
      <c r="Q1093" s="32" t="str">
        <f t="shared" ca="1" si="53"/>
        <v>Menos de um ano</v>
      </c>
      <c r="R1093" s="33">
        <f ca="1">IFERROR(_xlfn.DAYS(Tabela27271516583029313531213[[#This Row],[DIA HOJE]],Tabela27271516583029313531213[[#This Row],[Data Última Compra]]),"0")</f>
        <v>16</v>
      </c>
      <c r="S1093" s="34" t="str">
        <f>IF(OR(J1093="-",J1093=0),"NUNCA COMPROU",
IF(AND(J1093&gt;=1,J1093&lt;=30),"&lt;=30 DIAS",
IF(AND(J1093&gt;=1,J1093&lt;=45),"45 DIAS",
IF(AND(J1093&gt;=1,J1093&lt;=60),"60 DIAS",
IF(AND(J1093&gt;=1,J1093&lt;=90),"90 DIAS",
"ACIMA DE 90 DIAS")))))</f>
        <v>ACIMA DE 90 DIAS</v>
      </c>
      <c r="T1093" s="33" t="str">
        <f>UPPER(TEXT(Tabela27271516583029313531213[[#This Row],[Data de Cadastro]],"MMMM"))</f>
        <v>JULHO</v>
      </c>
      <c r="U1093" s="33" t="str">
        <f>UPPER(TEXT(Tabela27271516583029313531213[[#This Row],[Data de Cadastro]],"AAAA"))</f>
        <v>2025</v>
      </c>
      <c r="V1093" s="33" t="str">
        <f>UPPER(TEXT(Tabela27271516583029313531213[[#This Row],[Data Última Compra]],"MMM/AAA"))</f>
        <v>JUL/2025</v>
      </c>
    </row>
    <row r="1094" spans="1:22" x14ac:dyDescent="0.25">
      <c r="A1094" s="27">
        <f t="shared" si="51"/>
        <v>0</v>
      </c>
      <c r="B1094" s="27" t="s">
        <v>3972</v>
      </c>
      <c r="C1094" s="28" t="s">
        <v>6416</v>
      </c>
      <c r="D1094" s="28">
        <v>1613970</v>
      </c>
      <c r="E1094" s="28" t="s">
        <v>2831</v>
      </c>
      <c r="F1094" s="28" t="s">
        <v>17</v>
      </c>
      <c r="G1094" s="28" t="s">
        <v>18</v>
      </c>
      <c r="H1094" s="28" t="s">
        <v>6401</v>
      </c>
      <c r="I1094" s="28" t="s">
        <v>2832</v>
      </c>
      <c r="J1094" s="28" t="s">
        <v>417</v>
      </c>
      <c r="K1094" s="28" t="s">
        <v>46</v>
      </c>
      <c r="L1094" s="28">
        <v>0</v>
      </c>
      <c r="M1094" s="28">
        <v>0</v>
      </c>
      <c r="N1094" s="29">
        <v>45849</v>
      </c>
      <c r="O1094" s="30" t="s">
        <v>6415</v>
      </c>
      <c r="P1094" s="31">
        <f t="shared" ca="1" si="52"/>
        <v>45876</v>
      </c>
      <c r="Q1094" s="32" t="str">
        <f t="shared" ca="1" si="53"/>
        <v>Menos de um ano</v>
      </c>
      <c r="R1094" s="33" t="str">
        <f ca="1">IFERROR(_xlfn.DAYS(Tabela27271516583029313531213[[#This Row],[DIA HOJE]],Tabela27271516583029313531213[[#This Row],[Data Última Compra]]),"0")</f>
        <v>0</v>
      </c>
      <c r="S1094" s="34" t="str">
        <f>IF(OR(J1094="-",J1094=0),"NUNCA COMPROU",
IF(AND(J1094&gt;=1,J1094&lt;=30),"&lt;=30 DIAS",
IF(AND(J1094&gt;=1,J1094&lt;=45),"45 DIAS",
IF(AND(J1094&gt;=1,J1094&lt;=60),"60 DIAS",
IF(AND(J1094&gt;=1,J1094&lt;=90),"90 DIAS",
"ACIMA DE 90 DIAS")))))</f>
        <v>ACIMA DE 90 DIAS</v>
      </c>
      <c r="T1094" s="33" t="str">
        <f>UPPER(TEXT(Tabela27271516583029313531213[[#This Row],[Data de Cadastro]],"MMMM"))</f>
        <v>JULHO</v>
      </c>
      <c r="U1094" s="33" t="str">
        <f>UPPER(TEXT(Tabela27271516583029313531213[[#This Row],[Data de Cadastro]],"AAAA"))</f>
        <v>2025</v>
      </c>
      <c r="V1094" s="33" t="str">
        <f>UPPER(TEXT(Tabela27271516583029313531213[[#This Row],[Data Última Compra]],"MMM/AAA"))</f>
        <v>-</v>
      </c>
    </row>
    <row r="1095" spans="1:22" x14ac:dyDescent="0.25">
      <c r="A1095" s="27">
        <f t="shared" si="51"/>
        <v>1</v>
      </c>
      <c r="B1095" s="27" t="s">
        <v>3972</v>
      </c>
      <c r="C1095" s="28" t="s">
        <v>2849</v>
      </c>
      <c r="D1095" s="28">
        <v>1613997</v>
      </c>
      <c r="E1095" s="28" t="s">
        <v>2833</v>
      </c>
      <c r="F1095" s="28" t="s">
        <v>17</v>
      </c>
      <c r="G1095" s="28" t="s">
        <v>18</v>
      </c>
      <c r="H1095" s="28" t="s">
        <v>6403</v>
      </c>
      <c r="I1095" s="28" t="s">
        <v>2834</v>
      </c>
      <c r="J1095" s="28" t="s">
        <v>53</v>
      </c>
      <c r="K1095" s="28" t="s">
        <v>21</v>
      </c>
      <c r="L1095" s="28">
        <v>16</v>
      </c>
      <c r="M1095" s="28">
        <v>1</v>
      </c>
      <c r="N1095" s="29">
        <v>45849</v>
      </c>
      <c r="O1095" s="30">
        <v>45853</v>
      </c>
      <c r="P1095" s="31">
        <f t="shared" ca="1" si="52"/>
        <v>45876</v>
      </c>
      <c r="Q1095" s="32" t="str">
        <f t="shared" ca="1" si="53"/>
        <v>Menos de um ano</v>
      </c>
      <c r="R1095" s="33">
        <f ca="1">IFERROR(_xlfn.DAYS(Tabela27271516583029313531213[[#This Row],[DIA HOJE]],Tabela27271516583029313531213[[#This Row],[Data Última Compra]]),"0")</f>
        <v>23</v>
      </c>
      <c r="S1095" s="34" t="str">
        <f>IF(OR(J1095="-",J1095=0),"NUNCA COMPROU",
IF(AND(J1095&gt;=1,J1095&lt;=30),"&lt;=30 DIAS",
IF(AND(J1095&gt;=1,J1095&lt;=45),"45 DIAS",
IF(AND(J1095&gt;=1,J1095&lt;=60),"60 DIAS",
IF(AND(J1095&gt;=1,J1095&lt;=90),"90 DIAS",
"ACIMA DE 90 DIAS")))))</f>
        <v>ACIMA DE 90 DIAS</v>
      </c>
      <c r="T1095" s="33" t="str">
        <f>UPPER(TEXT(Tabela27271516583029313531213[[#This Row],[Data de Cadastro]],"MMMM"))</f>
        <v>JULHO</v>
      </c>
      <c r="U1095" s="33" t="str">
        <f>UPPER(TEXT(Tabela27271516583029313531213[[#This Row],[Data de Cadastro]],"AAAA"))</f>
        <v>2025</v>
      </c>
      <c r="V1095" s="33" t="str">
        <f>UPPER(TEXT(Tabela27271516583029313531213[[#This Row],[Data Última Compra]],"MMM/AAA"))</f>
        <v>JUL/2025</v>
      </c>
    </row>
    <row r="1096" spans="1:22" x14ac:dyDescent="0.25">
      <c r="A1096" s="27">
        <f t="shared" si="51"/>
        <v>1</v>
      </c>
      <c r="B1096" s="27" t="s">
        <v>3972</v>
      </c>
      <c r="C1096" s="28" t="s">
        <v>2849</v>
      </c>
      <c r="D1096" s="28">
        <v>1619117</v>
      </c>
      <c r="E1096" s="28" t="s">
        <v>2837</v>
      </c>
      <c r="F1096" s="28" t="s">
        <v>17</v>
      </c>
      <c r="G1096" s="28" t="s">
        <v>18</v>
      </c>
      <c r="H1096" s="28" t="s">
        <v>6407</v>
      </c>
      <c r="I1096" s="28" t="s">
        <v>1360</v>
      </c>
      <c r="J1096" s="28" t="s">
        <v>104</v>
      </c>
      <c r="K1096" s="28" t="s">
        <v>25</v>
      </c>
      <c r="L1096" s="28">
        <v>9</v>
      </c>
      <c r="M1096" s="28">
        <v>1</v>
      </c>
      <c r="N1096" s="29">
        <v>45852</v>
      </c>
      <c r="O1096" s="30">
        <v>45860</v>
      </c>
      <c r="P1096" s="31">
        <f t="shared" ca="1" si="52"/>
        <v>45876</v>
      </c>
      <c r="Q1096" s="32" t="str">
        <f t="shared" ca="1" si="53"/>
        <v>Menos de um ano</v>
      </c>
      <c r="R1096" s="33">
        <f ca="1">IFERROR(_xlfn.DAYS(Tabela27271516583029313531213[[#This Row],[DIA HOJE]],Tabela27271516583029313531213[[#This Row],[Data Última Compra]]),"0")</f>
        <v>16</v>
      </c>
      <c r="S1096" s="34" t="str">
        <f>IF(OR(J1096="-",J1096=0),"NUNCA COMPROU",
IF(AND(J1096&gt;=1,J1096&lt;=30),"&lt;=30 DIAS",
IF(AND(J1096&gt;=1,J1096&lt;=45),"45 DIAS",
IF(AND(J1096&gt;=1,J1096&lt;=60),"60 DIAS",
IF(AND(J1096&gt;=1,J1096&lt;=90),"90 DIAS",
"ACIMA DE 90 DIAS")))))</f>
        <v>ACIMA DE 90 DIAS</v>
      </c>
      <c r="T1096" s="33" t="str">
        <f>UPPER(TEXT(Tabela27271516583029313531213[[#This Row],[Data de Cadastro]],"MMMM"))</f>
        <v>JULHO</v>
      </c>
      <c r="U1096" s="33" t="str">
        <f>UPPER(TEXT(Tabela27271516583029313531213[[#This Row],[Data de Cadastro]],"AAAA"))</f>
        <v>2025</v>
      </c>
      <c r="V1096" s="33" t="str">
        <f>UPPER(TEXT(Tabela27271516583029313531213[[#This Row],[Data Última Compra]],"MMM/AAA"))</f>
        <v>JUL/2025</v>
      </c>
    </row>
    <row r="1097" spans="1:22" x14ac:dyDescent="0.25">
      <c r="A1097" s="27">
        <f t="shared" si="51"/>
        <v>1</v>
      </c>
      <c r="B1097" s="27" t="s">
        <v>3972</v>
      </c>
      <c r="C1097" s="28" t="s">
        <v>2849</v>
      </c>
      <c r="D1097" s="28">
        <v>1618926</v>
      </c>
      <c r="E1097" s="28" t="s">
        <v>2835</v>
      </c>
      <c r="F1097" s="28" t="s">
        <v>17</v>
      </c>
      <c r="G1097" s="28" t="s">
        <v>18</v>
      </c>
      <c r="H1097" s="28" t="s">
        <v>6405</v>
      </c>
      <c r="I1097" s="28" t="s">
        <v>2836</v>
      </c>
      <c r="J1097" s="28" t="s">
        <v>314</v>
      </c>
      <c r="K1097" s="28" t="s">
        <v>25</v>
      </c>
      <c r="L1097" s="28">
        <v>16</v>
      </c>
      <c r="M1097" s="28">
        <v>1</v>
      </c>
      <c r="N1097" s="29">
        <v>45852</v>
      </c>
      <c r="O1097" s="30">
        <v>45853</v>
      </c>
      <c r="P1097" s="31">
        <f t="shared" ca="1" si="52"/>
        <v>45876</v>
      </c>
      <c r="Q1097" s="32" t="str">
        <f t="shared" ca="1" si="53"/>
        <v>Menos de um ano</v>
      </c>
      <c r="R1097" s="33">
        <f ca="1">IFERROR(_xlfn.DAYS(Tabela27271516583029313531213[[#This Row],[DIA HOJE]],Tabela27271516583029313531213[[#This Row],[Data Última Compra]]),"0")</f>
        <v>23</v>
      </c>
      <c r="S1097" s="34" t="str">
        <f>IF(OR(J1097="-",J1097=0),"NUNCA COMPROU",
IF(AND(J1097&gt;=1,J1097&lt;=30),"&lt;=30 DIAS",
IF(AND(J1097&gt;=1,J1097&lt;=45),"45 DIAS",
IF(AND(J1097&gt;=1,J1097&lt;=60),"60 DIAS",
IF(AND(J1097&gt;=1,J1097&lt;=90),"90 DIAS",
"ACIMA DE 90 DIAS")))))</f>
        <v>ACIMA DE 90 DIAS</v>
      </c>
      <c r="T1097" s="33" t="str">
        <f>UPPER(TEXT(Tabela27271516583029313531213[[#This Row],[Data de Cadastro]],"MMMM"))</f>
        <v>JULHO</v>
      </c>
      <c r="U1097" s="33" t="str">
        <f>UPPER(TEXT(Tabela27271516583029313531213[[#This Row],[Data de Cadastro]],"AAAA"))</f>
        <v>2025</v>
      </c>
      <c r="V1097" s="33" t="str">
        <f>UPPER(TEXT(Tabela27271516583029313531213[[#This Row],[Data Última Compra]],"MMM/AAA"))</f>
        <v>JUL/2025</v>
      </c>
    </row>
    <row r="1098" spans="1:22" x14ac:dyDescent="0.25">
      <c r="A1098" s="27">
        <f t="shared" si="51"/>
        <v>2</v>
      </c>
      <c r="B1098" s="27" t="s">
        <v>3972</v>
      </c>
      <c r="C1098" s="28" t="s">
        <v>2849</v>
      </c>
      <c r="D1098" s="28">
        <v>1619133</v>
      </c>
      <c r="E1098" s="28" t="s">
        <v>2838</v>
      </c>
      <c r="F1098" s="28" t="s">
        <v>17</v>
      </c>
      <c r="G1098" s="28" t="s">
        <v>18</v>
      </c>
      <c r="H1098" s="28" t="s">
        <v>6409</v>
      </c>
      <c r="I1098" s="28" t="s">
        <v>206</v>
      </c>
      <c r="J1098" s="28" t="s">
        <v>58</v>
      </c>
      <c r="K1098" s="28" t="s">
        <v>59</v>
      </c>
      <c r="L1098" s="28">
        <v>13</v>
      </c>
      <c r="M1098" s="28">
        <v>2</v>
      </c>
      <c r="N1098" s="29">
        <v>45852</v>
      </c>
      <c r="O1098" s="30">
        <v>45856</v>
      </c>
      <c r="P1098" s="31">
        <f t="shared" ca="1" si="52"/>
        <v>45876</v>
      </c>
      <c r="Q1098" s="32" t="str">
        <f t="shared" ca="1" si="53"/>
        <v>Menos de um ano</v>
      </c>
      <c r="R1098" s="33">
        <f ca="1">IFERROR(_xlfn.DAYS(Tabela27271516583029313531213[[#This Row],[DIA HOJE]],Tabela27271516583029313531213[[#This Row],[Data Última Compra]]),"0")</f>
        <v>20</v>
      </c>
      <c r="S1098" s="34" t="str">
        <f>IF(OR(J1098="-",J1098=0),"NUNCA COMPROU",
IF(AND(J1098&gt;=1,J1098&lt;=30),"&lt;=30 DIAS",
IF(AND(J1098&gt;=1,J1098&lt;=45),"45 DIAS",
IF(AND(J1098&gt;=1,J1098&lt;=60),"60 DIAS",
IF(AND(J1098&gt;=1,J1098&lt;=90),"90 DIAS",
"ACIMA DE 90 DIAS")))))</f>
        <v>ACIMA DE 90 DIAS</v>
      </c>
      <c r="T1098" s="33" t="str">
        <f>UPPER(TEXT(Tabela27271516583029313531213[[#This Row],[Data de Cadastro]],"MMMM"))</f>
        <v>JULHO</v>
      </c>
      <c r="U1098" s="33" t="str">
        <f>UPPER(TEXT(Tabela27271516583029313531213[[#This Row],[Data de Cadastro]],"AAAA"))</f>
        <v>2025</v>
      </c>
      <c r="V1098" s="33" t="str">
        <f>UPPER(TEXT(Tabela27271516583029313531213[[#This Row],[Data Última Compra]],"MMM/AAA"))</f>
        <v>JUL/2025</v>
      </c>
    </row>
    <row r="1099" spans="1:22" x14ac:dyDescent="0.25">
      <c r="A1099" s="27">
        <f t="shared" si="51"/>
        <v>0</v>
      </c>
      <c r="B1099" s="27" t="s">
        <v>3972</v>
      </c>
      <c r="C1099" s="28" t="s">
        <v>6416</v>
      </c>
      <c r="D1099" s="28">
        <v>1619999</v>
      </c>
      <c r="E1099" s="28" t="s">
        <v>2839</v>
      </c>
      <c r="F1099" s="28" t="s">
        <v>17</v>
      </c>
      <c r="G1099" s="28" t="s">
        <v>18</v>
      </c>
      <c r="H1099" s="28" t="s">
        <v>6411</v>
      </c>
      <c r="I1099" s="28" t="s">
        <v>2840</v>
      </c>
      <c r="J1099" s="28" t="s">
        <v>405</v>
      </c>
      <c r="K1099" s="28" t="s">
        <v>77</v>
      </c>
      <c r="L1099" s="28">
        <v>0</v>
      </c>
      <c r="M1099" s="28">
        <v>0</v>
      </c>
      <c r="N1099" s="29">
        <v>45853</v>
      </c>
      <c r="O1099" s="30" t="s">
        <v>6415</v>
      </c>
      <c r="P1099" s="31">
        <f t="shared" ca="1" si="52"/>
        <v>45876</v>
      </c>
      <c r="Q1099" s="32" t="str">
        <f t="shared" ca="1" si="53"/>
        <v>Menos de um ano</v>
      </c>
      <c r="R1099" s="33" t="str">
        <f ca="1">IFERROR(_xlfn.DAYS(Tabela27271516583029313531213[[#This Row],[DIA HOJE]],Tabela27271516583029313531213[[#This Row],[Data Última Compra]]),"0")</f>
        <v>0</v>
      </c>
      <c r="S1099" s="34" t="str">
        <f>IF(OR(J1099="-",J1099=0),"NUNCA COMPROU",
IF(AND(J1099&gt;=1,J1099&lt;=30),"&lt;=30 DIAS",
IF(AND(J1099&gt;=1,J1099&lt;=45),"45 DIAS",
IF(AND(J1099&gt;=1,J1099&lt;=60),"60 DIAS",
IF(AND(J1099&gt;=1,J1099&lt;=90),"90 DIAS",
"ACIMA DE 90 DIAS")))))</f>
        <v>ACIMA DE 90 DIAS</v>
      </c>
      <c r="T1099" s="33" t="str">
        <f>UPPER(TEXT(Tabela27271516583029313531213[[#This Row],[Data de Cadastro]],"MMMM"))</f>
        <v>JULHO</v>
      </c>
      <c r="U1099" s="33" t="str">
        <f>UPPER(TEXT(Tabela27271516583029313531213[[#This Row],[Data de Cadastro]],"AAAA"))</f>
        <v>2025</v>
      </c>
      <c r="V1099" s="33" t="str">
        <f>UPPER(TEXT(Tabela27271516583029313531213[[#This Row],[Data Última Compra]],"MMM/AAA"))</f>
        <v>-</v>
      </c>
    </row>
    <row r="1100" spans="1:22" x14ac:dyDescent="0.25">
      <c r="A1100" s="27">
        <f t="shared" si="51"/>
        <v>1</v>
      </c>
      <c r="B1100" s="27" t="s">
        <v>3972</v>
      </c>
      <c r="C1100" s="28" t="s">
        <v>2849</v>
      </c>
      <c r="D1100" s="28">
        <v>1620200</v>
      </c>
      <c r="E1100" s="28" t="s">
        <v>2841</v>
      </c>
      <c r="F1100" s="28" t="s">
        <v>17</v>
      </c>
      <c r="G1100" s="28" t="s">
        <v>18</v>
      </c>
      <c r="H1100" s="28" t="s">
        <v>6413</v>
      </c>
      <c r="I1100" s="28" t="s">
        <v>1920</v>
      </c>
      <c r="J1100" s="28" t="s">
        <v>72</v>
      </c>
      <c r="K1100" s="28" t="s">
        <v>73</v>
      </c>
      <c r="L1100" s="28">
        <v>16</v>
      </c>
      <c r="M1100" s="28">
        <v>1</v>
      </c>
      <c r="N1100" s="29">
        <v>45853</v>
      </c>
      <c r="O1100" s="30">
        <v>45853</v>
      </c>
      <c r="P1100" s="31">
        <f t="shared" ca="1" si="52"/>
        <v>45876</v>
      </c>
      <c r="Q1100" s="32" t="str">
        <f t="shared" ca="1" si="53"/>
        <v>Menos de um ano</v>
      </c>
      <c r="R1100" s="33">
        <f ca="1">IFERROR(_xlfn.DAYS(Tabela27271516583029313531213[[#This Row],[DIA HOJE]],Tabela27271516583029313531213[[#This Row],[Data Última Compra]]),"0")</f>
        <v>23</v>
      </c>
      <c r="S1100" s="34" t="str">
        <f>IF(OR(J1100="-",J1100=0),"NUNCA COMPROU",
IF(AND(J1100&gt;=1,J1100&lt;=30),"&lt;=30 DIAS",
IF(AND(J1100&gt;=1,J1100&lt;=45),"45 DIAS",
IF(AND(J1100&gt;=1,J1100&lt;=60),"60 DIAS",
IF(AND(J1100&gt;=1,J1100&lt;=90),"90 DIAS",
"ACIMA DE 90 DIAS")))))</f>
        <v>ACIMA DE 90 DIAS</v>
      </c>
      <c r="T1100" s="33" t="str">
        <f>UPPER(TEXT(Tabela27271516583029313531213[[#This Row],[Data de Cadastro]],"MMMM"))</f>
        <v>JULHO</v>
      </c>
      <c r="U1100" s="33" t="str">
        <f>UPPER(TEXT(Tabela27271516583029313531213[[#This Row],[Data de Cadastro]],"AAAA"))</f>
        <v>2025</v>
      </c>
      <c r="V1100" s="33" t="str">
        <f>UPPER(TEXT(Tabela27271516583029313531213[[#This Row],[Data Última Compra]],"MMM/AAA"))</f>
        <v>JUL/2025</v>
      </c>
    </row>
    <row r="1101" spans="1:22" x14ac:dyDescent="0.25">
      <c r="A1101" s="27">
        <f t="shared" si="51"/>
        <v>0</v>
      </c>
      <c r="B1101" s="27" t="s">
        <v>3972</v>
      </c>
      <c r="C1101" s="28" t="s">
        <v>6416</v>
      </c>
      <c r="D1101" s="28">
        <v>1621098</v>
      </c>
      <c r="E1101" s="28" t="s">
        <v>6419</v>
      </c>
      <c r="F1101" s="28" t="s">
        <v>17</v>
      </c>
      <c r="G1101" s="28" t="s">
        <v>18</v>
      </c>
      <c r="H1101" s="28" t="s">
        <v>6420</v>
      </c>
      <c r="I1101" s="28" t="s">
        <v>941</v>
      </c>
      <c r="J1101" s="28" t="s">
        <v>45</v>
      </c>
      <c r="K1101" s="28" t="s">
        <v>46</v>
      </c>
      <c r="L1101" s="28">
        <v>0</v>
      </c>
      <c r="M1101" s="28">
        <v>0</v>
      </c>
      <c r="N1101" s="29">
        <v>45854</v>
      </c>
      <c r="O1101" s="30" t="s">
        <v>6415</v>
      </c>
      <c r="P1101" s="31">
        <f t="shared" ca="1" si="52"/>
        <v>45876</v>
      </c>
      <c r="Q1101" s="32" t="str">
        <f t="shared" ca="1" si="53"/>
        <v>Menos de um ano</v>
      </c>
      <c r="R1101" s="33" t="str">
        <f ca="1">IFERROR(_xlfn.DAYS(Tabela27271516583029313531213[[#This Row],[DIA HOJE]],Tabela27271516583029313531213[[#This Row],[Data Última Compra]]),"0")</f>
        <v>0</v>
      </c>
      <c r="S1101" s="34" t="str">
        <f>IF(OR(J1101="-",J1101=0),"NUNCA COMPROU",
IF(AND(J1101&gt;=1,J1101&lt;=30),"&lt;=30 DIAS",
IF(AND(J1101&gt;=1,J1101&lt;=45),"45 DIAS",
IF(AND(J1101&gt;=1,J1101&lt;=60),"60 DIAS",
IF(AND(J1101&gt;=1,J1101&lt;=90),"90 DIAS",
"ACIMA DE 90 DIAS")))))</f>
        <v>ACIMA DE 90 DIAS</v>
      </c>
      <c r="T1101" s="33" t="str">
        <f>UPPER(TEXT(Tabela27271516583029313531213[[#This Row],[Data de Cadastro]],"MMMM"))</f>
        <v>JULHO</v>
      </c>
      <c r="U1101" s="33" t="str">
        <f>UPPER(TEXT(Tabela27271516583029313531213[[#This Row],[Data de Cadastro]],"AAAA"))</f>
        <v>2025</v>
      </c>
      <c r="V1101" s="33" t="str">
        <f>UPPER(TEXT(Tabela27271516583029313531213[[#This Row],[Data Última Compra]],"MMM/AAA"))</f>
        <v>-</v>
      </c>
    </row>
    <row r="1102" spans="1:22" x14ac:dyDescent="0.25">
      <c r="A1102" s="27">
        <f t="shared" si="51"/>
        <v>0</v>
      </c>
      <c r="B1102" s="27" t="s">
        <v>3972</v>
      </c>
      <c r="C1102" s="28" t="s">
        <v>6416</v>
      </c>
      <c r="D1102" s="28">
        <v>1622293</v>
      </c>
      <c r="E1102" s="28" t="s">
        <v>6421</v>
      </c>
      <c r="F1102" s="28" t="s">
        <v>17</v>
      </c>
      <c r="G1102" s="28" t="s">
        <v>18</v>
      </c>
      <c r="H1102" s="28" t="s">
        <v>6422</v>
      </c>
      <c r="I1102" s="28" t="s">
        <v>1619</v>
      </c>
      <c r="J1102" s="28" t="s">
        <v>339</v>
      </c>
      <c r="K1102" s="28" t="s">
        <v>46</v>
      </c>
      <c r="L1102" s="28">
        <v>0</v>
      </c>
      <c r="M1102" s="28">
        <v>0</v>
      </c>
      <c r="N1102" s="29">
        <v>45855</v>
      </c>
      <c r="O1102" s="30" t="s">
        <v>6415</v>
      </c>
      <c r="P1102" s="31">
        <f t="shared" ca="1" si="52"/>
        <v>45876</v>
      </c>
      <c r="Q1102" s="32" t="str">
        <f t="shared" ca="1" si="53"/>
        <v>Menos de um ano</v>
      </c>
      <c r="R1102" s="33" t="str">
        <f ca="1">IFERROR(_xlfn.DAYS(Tabela27271516583029313531213[[#This Row],[DIA HOJE]],Tabela27271516583029313531213[[#This Row],[Data Última Compra]]),"0")</f>
        <v>0</v>
      </c>
      <c r="S1102" s="34" t="str">
        <f>IF(OR(J1102="-",J1102=0),"NUNCA COMPROU",
IF(AND(J1102&gt;=1,J1102&lt;=30),"&lt;=30 DIAS",
IF(AND(J1102&gt;=1,J1102&lt;=45),"45 DIAS",
IF(AND(J1102&gt;=1,J1102&lt;=60),"60 DIAS",
IF(AND(J1102&gt;=1,J1102&lt;=90),"90 DIAS",
"ACIMA DE 90 DIAS")))))</f>
        <v>ACIMA DE 90 DIAS</v>
      </c>
      <c r="T1102" s="33" t="str">
        <f>UPPER(TEXT(Tabela27271516583029313531213[[#This Row],[Data de Cadastro]],"MMMM"))</f>
        <v>JULHO</v>
      </c>
      <c r="U1102" s="33" t="str">
        <f>UPPER(TEXT(Tabela27271516583029313531213[[#This Row],[Data de Cadastro]],"AAAA"))</f>
        <v>2025</v>
      </c>
      <c r="V1102" s="33" t="str">
        <f>UPPER(TEXT(Tabela27271516583029313531213[[#This Row],[Data Última Compra]],"MMM/AAA"))</f>
        <v>-</v>
      </c>
    </row>
    <row r="1103" spans="1:22" x14ac:dyDescent="0.25">
      <c r="A1103" s="27">
        <f t="shared" si="51"/>
        <v>0</v>
      </c>
      <c r="B1103" s="27" t="s">
        <v>3972</v>
      </c>
      <c r="C1103" s="28" t="s">
        <v>6416</v>
      </c>
      <c r="D1103" s="28">
        <v>1622351</v>
      </c>
      <c r="E1103" s="28" t="s">
        <v>6423</v>
      </c>
      <c r="F1103" s="28" t="s">
        <v>17</v>
      </c>
      <c r="G1103" s="28" t="s">
        <v>18</v>
      </c>
      <c r="H1103" s="28" t="s">
        <v>6424</v>
      </c>
      <c r="I1103" s="28" t="s">
        <v>6425</v>
      </c>
      <c r="J1103" s="28" t="s">
        <v>40</v>
      </c>
      <c r="K1103" s="28" t="s">
        <v>46</v>
      </c>
      <c r="L1103" s="28">
        <v>0</v>
      </c>
      <c r="M1103" s="28">
        <v>0</v>
      </c>
      <c r="N1103" s="29">
        <v>45855</v>
      </c>
      <c r="O1103" s="30" t="s">
        <v>6415</v>
      </c>
      <c r="P1103" s="31">
        <f t="shared" ca="1" si="52"/>
        <v>45876</v>
      </c>
      <c r="Q1103" s="32" t="str">
        <f t="shared" ca="1" si="53"/>
        <v>Menos de um ano</v>
      </c>
      <c r="R1103" s="33" t="str">
        <f ca="1">IFERROR(_xlfn.DAYS(Tabela27271516583029313531213[[#This Row],[DIA HOJE]],Tabela27271516583029313531213[[#This Row],[Data Última Compra]]),"0")</f>
        <v>0</v>
      </c>
      <c r="S1103" s="34" t="str">
        <f>IF(OR(J1103="-",J1103=0),"NUNCA COMPROU",
IF(AND(J1103&gt;=1,J1103&lt;=30),"&lt;=30 DIAS",
IF(AND(J1103&gt;=1,J1103&lt;=45),"45 DIAS",
IF(AND(J1103&gt;=1,J1103&lt;=60),"60 DIAS",
IF(AND(J1103&gt;=1,J1103&lt;=90),"90 DIAS",
"ACIMA DE 90 DIAS")))))</f>
        <v>ACIMA DE 90 DIAS</v>
      </c>
      <c r="T1103" s="33" t="str">
        <f>UPPER(TEXT(Tabela27271516583029313531213[[#This Row],[Data de Cadastro]],"MMMM"))</f>
        <v>JULHO</v>
      </c>
      <c r="U1103" s="33" t="str">
        <f>UPPER(TEXT(Tabela27271516583029313531213[[#This Row],[Data de Cadastro]],"AAAA"))</f>
        <v>2025</v>
      </c>
      <c r="V1103" s="33" t="str">
        <f>UPPER(TEXT(Tabela27271516583029313531213[[#This Row],[Data Última Compra]],"MMM/AAA"))</f>
        <v>-</v>
      </c>
    </row>
    <row r="1104" spans="1:22" x14ac:dyDescent="0.25">
      <c r="A1104" s="27">
        <f t="shared" ref="A1104:A1123" si="54">IF(M1104&gt;=3,"&gt;=3",M1104)</f>
        <v>1</v>
      </c>
      <c r="B1104" s="27" t="s">
        <v>3972</v>
      </c>
      <c r="C1104" s="28" t="s">
        <v>2849</v>
      </c>
      <c r="D1104" s="28">
        <v>1622589</v>
      </c>
      <c r="E1104" s="28" t="s">
        <v>6426</v>
      </c>
      <c r="F1104" s="28" t="s">
        <v>17</v>
      </c>
      <c r="G1104" s="28" t="s">
        <v>18</v>
      </c>
      <c r="H1104" s="28" t="s">
        <v>6427</v>
      </c>
      <c r="I1104" s="28" t="s">
        <v>1578</v>
      </c>
      <c r="J1104" s="28" t="s">
        <v>45</v>
      </c>
      <c r="K1104" s="28" t="s">
        <v>46</v>
      </c>
      <c r="L1104" s="28">
        <v>7</v>
      </c>
      <c r="M1104" s="28">
        <v>1</v>
      </c>
      <c r="N1104" s="29">
        <v>45855</v>
      </c>
      <c r="O1104" s="30">
        <v>45862</v>
      </c>
      <c r="P1104" s="31">
        <f t="shared" ref="P1104:P1123" ca="1" si="55">TODAY()</f>
        <v>45876</v>
      </c>
      <c r="Q1104" s="32" t="str">
        <f t="shared" ref="Q1104:Q1135" ca="1" si="56">IF(_xlfn.DAYS(P1104,N1104) = 0, "Abriu a menos de 1 semana",
IF(_xlfn.DAYS(P1104,N1104) &lt; 360, "Menos de um ano",
ROUND(_xlfn.DAYS(P1104,N1104) / 360, 0) &amp; " ano(s)"))</f>
        <v>Menos de um ano</v>
      </c>
      <c r="R1104" s="33">
        <f ca="1">IFERROR(_xlfn.DAYS(Tabela27271516583029313531213[[#This Row],[DIA HOJE]],Tabela27271516583029313531213[[#This Row],[Data Última Compra]]),"0")</f>
        <v>14</v>
      </c>
      <c r="S1104" s="34" t="str">
        <f>IF(OR(J1104="-",J1104=0),"NUNCA COMPROU",
IF(AND(J1104&gt;=1,J1104&lt;=30),"&lt;=30 DIAS",
IF(AND(J1104&gt;=1,J1104&lt;=45),"45 DIAS",
IF(AND(J1104&gt;=1,J1104&lt;=60),"60 DIAS",
IF(AND(J1104&gt;=1,J1104&lt;=90),"90 DIAS",
"ACIMA DE 90 DIAS")))))</f>
        <v>ACIMA DE 90 DIAS</v>
      </c>
      <c r="T1104" s="33" t="str">
        <f>UPPER(TEXT(Tabela27271516583029313531213[[#This Row],[Data de Cadastro]],"MMMM"))</f>
        <v>JULHO</v>
      </c>
      <c r="U1104" s="33" t="str">
        <f>UPPER(TEXT(Tabela27271516583029313531213[[#This Row],[Data de Cadastro]],"AAAA"))</f>
        <v>2025</v>
      </c>
      <c r="V1104" s="33" t="str">
        <f>UPPER(TEXT(Tabela27271516583029313531213[[#This Row],[Data Última Compra]],"MMM/AAA"))</f>
        <v>JUL/2025</v>
      </c>
    </row>
    <row r="1105" spans="1:22" x14ac:dyDescent="0.25">
      <c r="A1105" s="27">
        <f t="shared" si="54"/>
        <v>1</v>
      </c>
      <c r="B1105" s="27" t="s">
        <v>3972</v>
      </c>
      <c r="C1105" s="28" t="s">
        <v>2849</v>
      </c>
      <c r="D1105" s="28">
        <v>1622590</v>
      </c>
      <c r="E1105" s="28" t="s">
        <v>6428</v>
      </c>
      <c r="F1105" s="28" t="s">
        <v>17</v>
      </c>
      <c r="G1105" s="28" t="s">
        <v>18</v>
      </c>
      <c r="H1105" s="28" t="s">
        <v>6429</v>
      </c>
      <c r="I1105" s="28" t="s">
        <v>6430</v>
      </c>
      <c r="J1105" s="28" t="s">
        <v>58</v>
      </c>
      <c r="K1105" s="28" t="s">
        <v>59</v>
      </c>
      <c r="L1105" s="28">
        <v>13</v>
      </c>
      <c r="M1105" s="28">
        <v>1</v>
      </c>
      <c r="N1105" s="29">
        <v>45855</v>
      </c>
      <c r="O1105" s="30">
        <v>45856</v>
      </c>
      <c r="P1105" s="31">
        <f t="shared" ca="1" si="55"/>
        <v>45876</v>
      </c>
      <c r="Q1105" s="32" t="str">
        <f t="shared" ca="1" si="56"/>
        <v>Menos de um ano</v>
      </c>
      <c r="R1105" s="33">
        <f ca="1">IFERROR(_xlfn.DAYS(Tabela27271516583029313531213[[#This Row],[DIA HOJE]],Tabela27271516583029313531213[[#This Row],[Data Última Compra]]),"0")</f>
        <v>20</v>
      </c>
      <c r="S1105" s="34" t="str">
        <f>IF(OR(J1105="-",J1105=0),"NUNCA COMPROU",
IF(AND(J1105&gt;=1,J1105&lt;=30),"&lt;=30 DIAS",
IF(AND(J1105&gt;=1,J1105&lt;=45),"45 DIAS",
IF(AND(J1105&gt;=1,J1105&lt;=60),"60 DIAS",
IF(AND(J1105&gt;=1,J1105&lt;=90),"90 DIAS",
"ACIMA DE 90 DIAS")))))</f>
        <v>ACIMA DE 90 DIAS</v>
      </c>
      <c r="T1105" s="33" t="str">
        <f>UPPER(TEXT(Tabela27271516583029313531213[[#This Row],[Data de Cadastro]],"MMMM"))</f>
        <v>JULHO</v>
      </c>
      <c r="U1105" s="33" t="str">
        <f>UPPER(TEXT(Tabela27271516583029313531213[[#This Row],[Data de Cadastro]],"AAAA"))</f>
        <v>2025</v>
      </c>
      <c r="V1105" s="33" t="str">
        <f>UPPER(TEXT(Tabela27271516583029313531213[[#This Row],[Data Última Compra]],"MMM/AAA"))</f>
        <v>JUL/2025</v>
      </c>
    </row>
    <row r="1106" spans="1:22" x14ac:dyDescent="0.25">
      <c r="A1106" s="27">
        <f t="shared" si="54"/>
        <v>1</v>
      </c>
      <c r="B1106" s="27" t="s">
        <v>3972</v>
      </c>
      <c r="C1106" s="28" t="s">
        <v>2849</v>
      </c>
      <c r="D1106" s="28">
        <v>1623400</v>
      </c>
      <c r="E1106" s="28" t="s">
        <v>6431</v>
      </c>
      <c r="F1106" s="28" t="s">
        <v>17</v>
      </c>
      <c r="G1106" s="28" t="s">
        <v>18</v>
      </c>
      <c r="H1106" s="28" t="s">
        <v>6432</v>
      </c>
      <c r="I1106" s="28" t="s">
        <v>6433</v>
      </c>
      <c r="J1106" s="28" t="s">
        <v>20</v>
      </c>
      <c r="K1106" s="28" t="s">
        <v>21</v>
      </c>
      <c r="L1106" s="28">
        <v>10</v>
      </c>
      <c r="M1106" s="28">
        <v>1</v>
      </c>
      <c r="N1106" s="29">
        <v>45856</v>
      </c>
      <c r="O1106" s="30">
        <v>45859</v>
      </c>
      <c r="P1106" s="31">
        <f t="shared" ca="1" si="55"/>
        <v>45876</v>
      </c>
      <c r="Q1106" s="32" t="str">
        <f t="shared" ca="1" si="56"/>
        <v>Menos de um ano</v>
      </c>
      <c r="R1106" s="33">
        <f ca="1">IFERROR(_xlfn.DAYS(Tabela27271516583029313531213[[#This Row],[DIA HOJE]],Tabela27271516583029313531213[[#This Row],[Data Última Compra]]),"0")</f>
        <v>17</v>
      </c>
      <c r="S1106" s="34" t="str">
        <f>IF(OR(J1106="-",J1106=0),"NUNCA COMPROU",
IF(AND(J1106&gt;=1,J1106&lt;=30),"&lt;=30 DIAS",
IF(AND(J1106&gt;=1,J1106&lt;=45),"45 DIAS",
IF(AND(J1106&gt;=1,J1106&lt;=60),"60 DIAS",
IF(AND(J1106&gt;=1,J1106&lt;=90),"90 DIAS",
"ACIMA DE 90 DIAS")))))</f>
        <v>ACIMA DE 90 DIAS</v>
      </c>
      <c r="T1106" s="33" t="str">
        <f>UPPER(TEXT(Tabela27271516583029313531213[[#This Row],[Data de Cadastro]],"MMMM"))</f>
        <v>JULHO</v>
      </c>
      <c r="U1106" s="33" t="str">
        <f>UPPER(TEXT(Tabela27271516583029313531213[[#This Row],[Data de Cadastro]],"AAAA"))</f>
        <v>2025</v>
      </c>
      <c r="V1106" s="33" t="str">
        <f>UPPER(TEXT(Tabela27271516583029313531213[[#This Row],[Data Última Compra]],"MMM/AAA"))</f>
        <v>JUL/2025</v>
      </c>
    </row>
    <row r="1107" spans="1:22" x14ac:dyDescent="0.25">
      <c r="A1107" s="27">
        <f t="shared" si="54"/>
        <v>1</v>
      </c>
      <c r="B1107" s="27" t="s">
        <v>3972</v>
      </c>
      <c r="C1107" s="28" t="s">
        <v>2849</v>
      </c>
      <c r="D1107" s="28">
        <v>1627682</v>
      </c>
      <c r="E1107" s="28" t="s">
        <v>6434</v>
      </c>
      <c r="F1107" s="28" t="s">
        <v>17</v>
      </c>
      <c r="G1107" s="28" t="s">
        <v>18</v>
      </c>
      <c r="H1107" s="28" t="s">
        <v>6435</v>
      </c>
      <c r="I1107" s="28" t="s">
        <v>6436</v>
      </c>
      <c r="J1107" s="28" t="s">
        <v>36</v>
      </c>
      <c r="K1107" s="28" t="s">
        <v>77</v>
      </c>
      <c r="L1107" s="28">
        <v>9</v>
      </c>
      <c r="M1107" s="28">
        <v>1</v>
      </c>
      <c r="N1107" s="29">
        <v>45859</v>
      </c>
      <c r="O1107" s="30">
        <v>45860</v>
      </c>
      <c r="P1107" s="31">
        <f t="shared" ca="1" si="55"/>
        <v>45876</v>
      </c>
      <c r="Q1107" s="32" t="str">
        <f t="shared" ca="1" si="56"/>
        <v>Menos de um ano</v>
      </c>
      <c r="R1107" s="33">
        <f ca="1">IFERROR(_xlfn.DAYS(Tabela27271516583029313531213[[#This Row],[DIA HOJE]],Tabela27271516583029313531213[[#This Row],[Data Última Compra]]),"0")</f>
        <v>16</v>
      </c>
      <c r="S1107" s="34" t="str">
        <f>IF(OR(J1107="-",J1107=0),"NUNCA COMPROU",
IF(AND(J1107&gt;=1,J1107&lt;=30),"&lt;=30 DIAS",
IF(AND(J1107&gt;=1,J1107&lt;=45),"45 DIAS",
IF(AND(J1107&gt;=1,J1107&lt;=60),"60 DIAS",
IF(AND(J1107&gt;=1,J1107&lt;=90),"90 DIAS",
"ACIMA DE 90 DIAS")))))</f>
        <v>ACIMA DE 90 DIAS</v>
      </c>
      <c r="T1107" s="33" t="str">
        <f>UPPER(TEXT(Tabela27271516583029313531213[[#This Row],[Data de Cadastro]],"MMMM"))</f>
        <v>JULHO</v>
      </c>
      <c r="U1107" s="33" t="str">
        <f>UPPER(TEXT(Tabela27271516583029313531213[[#This Row],[Data de Cadastro]],"AAAA"))</f>
        <v>2025</v>
      </c>
      <c r="V1107" s="33" t="str">
        <f>UPPER(TEXT(Tabela27271516583029313531213[[#This Row],[Data Última Compra]],"MMM/AAA"))</f>
        <v>JUL/2025</v>
      </c>
    </row>
    <row r="1108" spans="1:22" x14ac:dyDescent="0.25">
      <c r="A1108" s="27">
        <f t="shared" si="54"/>
        <v>1</v>
      </c>
      <c r="B1108" s="27" t="s">
        <v>3972</v>
      </c>
      <c r="C1108" s="28" t="s">
        <v>2849</v>
      </c>
      <c r="D1108" s="28">
        <v>1627938</v>
      </c>
      <c r="E1108" s="28" t="s">
        <v>6437</v>
      </c>
      <c r="F1108" s="28" t="s">
        <v>17</v>
      </c>
      <c r="G1108" s="28" t="s">
        <v>18</v>
      </c>
      <c r="H1108" s="28" t="s">
        <v>6438</v>
      </c>
      <c r="I1108" s="28" t="s">
        <v>1472</v>
      </c>
      <c r="J1108" s="28" t="s">
        <v>76</v>
      </c>
      <c r="K1108" s="28" t="s">
        <v>77</v>
      </c>
      <c r="L1108" s="28">
        <v>6</v>
      </c>
      <c r="M1108" s="28">
        <v>1</v>
      </c>
      <c r="N1108" s="29">
        <v>45859</v>
      </c>
      <c r="O1108" s="30">
        <v>45863</v>
      </c>
      <c r="P1108" s="31">
        <f t="shared" ca="1" si="55"/>
        <v>45876</v>
      </c>
      <c r="Q1108" s="32" t="str">
        <f t="shared" ca="1" si="56"/>
        <v>Menos de um ano</v>
      </c>
      <c r="R1108" s="33">
        <f ca="1">IFERROR(_xlfn.DAYS(Tabela27271516583029313531213[[#This Row],[DIA HOJE]],Tabela27271516583029313531213[[#This Row],[Data Última Compra]]),"0")</f>
        <v>13</v>
      </c>
      <c r="S1108" s="34" t="str">
        <f>IF(OR(J1108="-",J1108=0),"NUNCA COMPROU",
IF(AND(J1108&gt;=1,J1108&lt;=30),"&lt;=30 DIAS",
IF(AND(J1108&gt;=1,J1108&lt;=45),"45 DIAS",
IF(AND(J1108&gt;=1,J1108&lt;=60),"60 DIAS",
IF(AND(J1108&gt;=1,J1108&lt;=90),"90 DIAS",
"ACIMA DE 90 DIAS")))))</f>
        <v>ACIMA DE 90 DIAS</v>
      </c>
      <c r="T1108" s="33" t="str">
        <f>UPPER(TEXT(Tabela27271516583029313531213[[#This Row],[Data de Cadastro]],"MMMM"))</f>
        <v>JULHO</v>
      </c>
      <c r="U1108" s="33" t="str">
        <f>UPPER(TEXT(Tabela27271516583029313531213[[#This Row],[Data de Cadastro]],"AAAA"))</f>
        <v>2025</v>
      </c>
      <c r="V1108" s="33" t="str">
        <f>UPPER(TEXT(Tabela27271516583029313531213[[#This Row],[Data Última Compra]],"MMM/AAA"))</f>
        <v>JUL/2025</v>
      </c>
    </row>
    <row r="1109" spans="1:22" x14ac:dyDescent="0.25">
      <c r="A1109" s="27">
        <f t="shared" si="54"/>
        <v>1</v>
      </c>
      <c r="B1109" s="27" t="s">
        <v>3972</v>
      </c>
      <c r="C1109" s="28" t="s">
        <v>2849</v>
      </c>
      <c r="D1109" s="28">
        <v>1628744</v>
      </c>
      <c r="E1109" s="28" t="s">
        <v>6439</v>
      </c>
      <c r="F1109" s="28" t="s">
        <v>17</v>
      </c>
      <c r="G1109" s="28" t="s">
        <v>18</v>
      </c>
      <c r="H1109" s="28" t="s">
        <v>6440</v>
      </c>
      <c r="I1109" s="28" t="s">
        <v>1467</v>
      </c>
      <c r="J1109" s="28" t="s">
        <v>314</v>
      </c>
      <c r="K1109" s="28" t="s">
        <v>73</v>
      </c>
      <c r="L1109" s="28">
        <v>8</v>
      </c>
      <c r="M1109" s="28">
        <v>1</v>
      </c>
      <c r="N1109" s="29">
        <v>45860</v>
      </c>
      <c r="O1109" s="30">
        <v>45861</v>
      </c>
      <c r="P1109" s="31">
        <f t="shared" ca="1" si="55"/>
        <v>45876</v>
      </c>
      <c r="Q1109" s="32" t="str">
        <f t="shared" ca="1" si="56"/>
        <v>Menos de um ano</v>
      </c>
      <c r="R1109" s="33">
        <f ca="1">IFERROR(_xlfn.DAYS(Tabela27271516583029313531213[[#This Row],[DIA HOJE]],Tabela27271516583029313531213[[#This Row],[Data Última Compra]]),"0")</f>
        <v>15</v>
      </c>
      <c r="S1109" s="34" t="str">
        <f>IF(OR(J1109="-",J1109=0),"NUNCA COMPROU",
IF(AND(J1109&gt;=1,J1109&lt;=30),"&lt;=30 DIAS",
IF(AND(J1109&gt;=1,J1109&lt;=45),"45 DIAS",
IF(AND(J1109&gt;=1,J1109&lt;=60),"60 DIAS",
IF(AND(J1109&gt;=1,J1109&lt;=90),"90 DIAS",
"ACIMA DE 90 DIAS")))))</f>
        <v>ACIMA DE 90 DIAS</v>
      </c>
      <c r="T1109" s="33" t="str">
        <f>UPPER(TEXT(Tabela27271516583029313531213[[#This Row],[Data de Cadastro]],"MMMM"))</f>
        <v>JULHO</v>
      </c>
      <c r="U1109" s="33" t="str">
        <f>UPPER(TEXT(Tabela27271516583029313531213[[#This Row],[Data de Cadastro]],"AAAA"))</f>
        <v>2025</v>
      </c>
      <c r="V1109" s="33" t="str">
        <f>UPPER(TEXT(Tabela27271516583029313531213[[#This Row],[Data Última Compra]],"MMM/AAA"))</f>
        <v>JUL/2025</v>
      </c>
    </row>
    <row r="1110" spans="1:22" x14ac:dyDescent="0.25">
      <c r="A1110" s="27">
        <f t="shared" si="54"/>
        <v>1</v>
      </c>
      <c r="B1110" s="27" t="s">
        <v>3972</v>
      </c>
      <c r="C1110" s="28" t="s">
        <v>2849</v>
      </c>
      <c r="D1110" s="28">
        <v>1628781</v>
      </c>
      <c r="E1110" s="28" t="s">
        <v>6441</v>
      </c>
      <c r="F1110" s="28" t="s">
        <v>17</v>
      </c>
      <c r="G1110" s="28" t="s">
        <v>18</v>
      </c>
      <c r="H1110" s="28" t="s">
        <v>6442</v>
      </c>
      <c r="I1110" s="28" t="s">
        <v>6443</v>
      </c>
      <c r="J1110" s="28" t="s">
        <v>40</v>
      </c>
      <c r="K1110" s="28" t="s">
        <v>21</v>
      </c>
      <c r="L1110" s="28">
        <v>8</v>
      </c>
      <c r="M1110" s="28">
        <v>1</v>
      </c>
      <c r="N1110" s="29">
        <v>45860</v>
      </c>
      <c r="O1110" s="30">
        <v>45861</v>
      </c>
      <c r="P1110" s="31">
        <f t="shared" ca="1" si="55"/>
        <v>45876</v>
      </c>
      <c r="Q1110" s="32" t="str">
        <f t="shared" ca="1" si="56"/>
        <v>Menos de um ano</v>
      </c>
      <c r="R1110" s="33">
        <f ca="1">IFERROR(_xlfn.DAYS(Tabela27271516583029313531213[[#This Row],[DIA HOJE]],Tabela27271516583029313531213[[#This Row],[Data Última Compra]]),"0")</f>
        <v>15</v>
      </c>
      <c r="S1110" s="34" t="str">
        <f>IF(OR(J1110="-",J1110=0),"NUNCA COMPROU",
IF(AND(J1110&gt;=1,J1110&lt;=30),"&lt;=30 DIAS",
IF(AND(J1110&gt;=1,J1110&lt;=45),"45 DIAS",
IF(AND(J1110&gt;=1,J1110&lt;=60),"60 DIAS",
IF(AND(J1110&gt;=1,J1110&lt;=90),"90 DIAS",
"ACIMA DE 90 DIAS")))))</f>
        <v>ACIMA DE 90 DIAS</v>
      </c>
      <c r="T1110" s="33" t="str">
        <f>UPPER(TEXT(Tabela27271516583029313531213[[#This Row],[Data de Cadastro]],"MMMM"))</f>
        <v>JULHO</v>
      </c>
      <c r="U1110" s="33" t="str">
        <f>UPPER(TEXT(Tabela27271516583029313531213[[#This Row],[Data de Cadastro]],"AAAA"))</f>
        <v>2025</v>
      </c>
      <c r="V1110" s="33" t="str">
        <f>UPPER(TEXT(Tabela27271516583029313531213[[#This Row],[Data Última Compra]],"MMM/AAA"))</f>
        <v>JUL/2025</v>
      </c>
    </row>
    <row r="1111" spans="1:22" x14ac:dyDescent="0.25">
      <c r="A1111" s="27">
        <f t="shared" si="54"/>
        <v>1</v>
      </c>
      <c r="B1111" s="27" t="s">
        <v>3972</v>
      </c>
      <c r="C1111" s="28" t="s">
        <v>2849</v>
      </c>
      <c r="D1111" s="28">
        <v>1628797</v>
      </c>
      <c r="E1111" s="28" t="s">
        <v>6444</v>
      </c>
      <c r="F1111" s="28" t="s">
        <v>17</v>
      </c>
      <c r="G1111" s="28" t="s">
        <v>18</v>
      </c>
      <c r="H1111" s="28" t="s">
        <v>6445</v>
      </c>
      <c r="I1111" s="28" t="s">
        <v>6446</v>
      </c>
      <c r="J1111" s="28" t="s">
        <v>53</v>
      </c>
      <c r="K1111" s="28" t="s">
        <v>21</v>
      </c>
      <c r="L1111" s="28">
        <v>8</v>
      </c>
      <c r="M1111" s="28">
        <v>1</v>
      </c>
      <c r="N1111" s="29">
        <v>45860</v>
      </c>
      <c r="O1111" s="30">
        <v>45861</v>
      </c>
      <c r="P1111" s="31">
        <f t="shared" ca="1" si="55"/>
        <v>45876</v>
      </c>
      <c r="Q1111" s="32" t="str">
        <f t="shared" ca="1" si="56"/>
        <v>Menos de um ano</v>
      </c>
      <c r="R1111" s="33">
        <f ca="1">IFERROR(_xlfn.DAYS(Tabela27271516583029313531213[[#This Row],[DIA HOJE]],Tabela27271516583029313531213[[#This Row],[Data Última Compra]]),"0")</f>
        <v>15</v>
      </c>
      <c r="S1111" s="34" t="str">
        <f>IF(OR(J1111="-",J1111=0),"NUNCA COMPROU",
IF(AND(J1111&gt;=1,J1111&lt;=30),"&lt;=30 DIAS",
IF(AND(J1111&gt;=1,J1111&lt;=45),"45 DIAS",
IF(AND(J1111&gt;=1,J1111&lt;=60),"60 DIAS",
IF(AND(J1111&gt;=1,J1111&lt;=90),"90 DIAS",
"ACIMA DE 90 DIAS")))))</f>
        <v>ACIMA DE 90 DIAS</v>
      </c>
      <c r="T1111" s="33" t="str">
        <f>UPPER(TEXT(Tabela27271516583029313531213[[#This Row],[Data de Cadastro]],"MMMM"))</f>
        <v>JULHO</v>
      </c>
      <c r="U1111" s="33" t="str">
        <f>UPPER(TEXT(Tabela27271516583029313531213[[#This Row],[Data de Cadastro]],"AAAA"))</f>
        <v>2025</v>
      </c>
      <c r="V1111" s="33" t="str">
        <f>UPPER(TEXT(Tabela27271516583029313531213[[#This Row],[Data Última Compra]],"MMM/AAA"))</f>
        <v>JUL/2025</v>
      </c>
    </row>
    <row r="1112" spans="1:22" x14ac:dyDescent="0.25">
      <c r="A1112" s="27">
        <f t="shared" si="54"/>
        <v>1</v>
      </c>
      <c r="B1112" s="27" t="s">
        <v>3972</v>
      </c>
      <c r="C1112" s="28" t="s">
        <v>2849</v>
      </c>
      <c r="D1112" s="28">
        <v>1629155</v>
      </c>
      <c r="E1112" s="28" t="s">
        <v>6447</v>
      </c>
      <c r="F1112" s="28" t="s">
        <v>17</v>
      </c>
      <c r="G1112" s="28" t="s">
        <v>18</v>
      </c>
      <c r="H1112" s="28" t="s">
        <v>6448</v>
      </c>
      <c r="I1112" s="28" t="s">
        <v>2079</v>
      </c>
      <c r="J1112" s="28" t="s">
        <v>30</v>
      </c>
      <c r="K1112" s="28" t="s">
        <v>21</v>
      </c>
      <c r="L1112" s="28">
        <v>7</v>
      </c>
      <c r="M1112" s="28">
        <v>1</v>
      </c>
      <c r="N1112" s="29">
        <v>45860</v>
      </c>
      <c r="O1112" s="30">
        <v>45862</v>
      </c>
      <c r="P1112" s="31">
        <f t="shared" ca="1" si="55"/>
        <v>45876</v>
      </c>
      <c r="Q1112" s="32" t="str">
        <f t="shared" ca="1" si="56"/>
        <v>Menos de um ano</v>
      </c>
      <c r="R1112" s="33">
        <f ca="1">IFERROR(_xlfn.DAYS(Tabela27271516583029313531213[[#This Row],[DIA HOJE]],Tabela27271516583029313531213[[#This Row],[Data Última Compra]]),"0")</f>
        <v>14</v>
      </c>
      <c r="S1112" s="34" t="str">
        <f>IF(OR(J1112="-",J1112=0),"NUNCA COMPROU",
IF(AND(J1112&gt;=1,J1112&lt;=30),"&lt;=30 DIAS",
IF(AND(J1112&gt;=1,J1112&lt;=45),"45 DIAS",
IF(AND(J1112&gt;=1,J1112&lt;=60),"60 DIAS",
IF(AND(J1112&gt;=1,J1112&lt;=90),"90 DIAS",
"ACIMA DE 90 DIAS")))))</f>
        <v>ACIMA DE 90 DIAS</v>
      </c>
      <c r="T1112" s="33" t="str">
        <f>UPPER(TEXT(Tabela27271516583029313531213[[#This Row],[Data de Cadastro]],"MMMM"))</f>
        <v>JULHO</v>
      </c>
      <c r="U1112" s="33" t="str">
        <f>UPPER(TEXT(Tabela27271516583029313531213[[#This Row],[Data de Cadastro]],"AAAA"))</f>
        <v>2025</v>
      </c>
      <c r="V1112" s="33" t="str">
        <f>UPPER(TEXT(Tabela27271516583029313531213[[#This Row],[Data Última Compra]],"MMM/AAA"))</f>
        <v>JUL/2025</v>
      </c>
    </row>
    <row r="1113" spans="1:22" x14ac:dyDescent="0.25">
      <c r="A1113" s="27">
        <f t="shared" si="54"/>
        <v>1</v>
      </c>
      <c r="B1113" s="27" t="s">
        <v>3972</v>
      </c>
      <c r="C1113" s="28" t="s">
        <v>2849</v>
      </c>
      <c r="D1113" s="28">
        <v>1629256</v>
      </c>
      <c r="E1113" s="28" t="s">
        <v>6449</v>
      </c>
      <c r="F1113" s="28" t="s">
        <v>17</v>
      </c>
      <c r="G1113" s="28" t="s">
        <v>18</v>
      </c>
      <c r="H1113" s="28" t="s">
        <v>6450</v>
      </c>
      <c r="I1113" s="28" t="s">
        <v>6451</v>
      </c>
      <c r="J1113" s="28" t="s">
        <v>40</v>
      </c>
      <c r="K1113" s="28" t="s">
        <v>31</v>
      </c>
      <c r="L1113" s="28">
        <v>7</v>
      </c>
      <c r="M1113" s="28">
        <v>1</v>
      </c>
      <c r="N1113" s="29">
        <v>45861</v>
      </c>
      <c r="O1113" s="30">
        <v>45862</v>
      </c>
      <c r="P1113" s="31">
        <f t="shared" ca="1" si="55"/>
        <v>45876</v>
      </c>
      <c r="Q1113" s="32" t="str">
        <f t="shared" ca="1" si="56"/>
        <v>Menos de um ano</v>
      </c>
      <c r="R1113" s="33">
        <f ca="1">IFERROR(_xlfn.DAYS(Tabela27271516583029313531213[[#This Row],[DIA HOJE]],Tabela27271516583029313531213[[#This Row],[Data Última Compra]]),"0")</f>
        <v>14</v>
      </c>
      <c r="S1113" s="34" t="str">
        <f>IF(OR(J1113="-",J1113=0),"NUNCA COMPROU",
IF(AND(J1113&gt;=1,J1113&lt;=30),"&lt;=30 DIAS",
IF(AND(J1113&gt;=1,J1113&lt;=45),"45 DIAS",
IF(AND(J1113&gt;=1,J1113&lt;=60),"60 DIAS",
IF(AND(J1113&gt;=1,J1113&lt;=90),"90 DIAS",
"ACIMA DE 90 DIAS")))))</f>
        <v>ACIMA DE 90 DIAS</v>
      </c>
      <c r="T1113" s="33" t="str">
        <f>UPPER(TEXT(Tabela27271516583029313531213[[#This Row],[Data de Cadastro]],"MMMM"))</f>
        <v>JULHO</v>
      </c>
      <c r="U1113" s="33" t="str">
        <f>UPPER(TEXT(Tabela27271516583029313531213[[#This Row],[Data de Cadastro]],"AAAA"))</f>
        <v>2025</v>
      </c>
      <c r="V1113" s="33" t="str">
        <f>UPPER(TEXT(Tabela27271516583029313531213[[#This Row],[Data Última Compra]],"MMM/AAA"))</f>
        <v>JUL/2025</v>
      </c>
    </row>
    <row r="1114" spans="1:22" x14ac:dyDescent="0.25">
      <c r="A1114" s="27">
        <f t="shared" si="54"/>
        <v>1</v>
      </c>
      <c r="B1114" s="27" t="s">
        <v>3972</v>
      </c>
      <c r="C1114" s="28" t="s">
        <v>2849</v>
      </c>
      <c r="D1114" s="28">
        <v>1629326</v>
      </c>
      <c r="E1114" s="28" t="s">
        <v>6452</v>
      </c>
      <c r="F1114" s="28" t="s">
        <v>17</v>
      </c>
      <c r="G1114" s="28" t="s">
        <v>18</v>
      </c>
      <c r="H1114" s="28" t="s">
        <v>6453</v>
      </c>
      <c r="I1114" s="28" t="s">
        <v>6454</v>
      </c>
      <c r="J1114" s="28" t="s">
        <v>359</v>
      </c>
      <c r="K1114" s="28" t="s">
        <v>73</v>
      </c>
      <c r="L1114" s="28">
        <v>6</v>
      </c>
      <c r="M1114" s="28">
        <v>1</v>
      </c>
      <c r="N1114" s="29">
        <v>45861</v>
      </c>
      <c r="O1114" s="30">
        <v>45863</v>
      </c>
      <c r="P1114" s="31">
        <f t="shared" ca="1" si="55"/>
        <v>45876</v>
      </c>
      <c r="Q1114" s="32" t="str">
        <f t="shared" ca="1" si="56"/>
        <v>Menos de um ano</v>
      </c>
      <c r="R1114" s="33">
        <f ca="1">IFERROR(_xlfn.DAYS(Tabela27271516583029313531213[[#This Row],[DIA HOJE]],Tabela27271516583029313531213[[#This Row],[Data Última Compra]]),"0")</f>
        <v>13</v>
      </c>
      <c r="S1114" s="34" t="str">
        <f>IF(OR(J1114="-",J1114=0),"NUNCA COMPROU",
IF(AND(J1114&gt;=1,J1114&lt;=30),"&lt;=30 DIAS",
IF(AND(J1114&gt;=1,J1114&lt;=45),"45 DIAS",
IF(AND(J1114&gt;=1,J1114&lt;=60),"60 DIAS",
IF(AND(J1114&gt;=1,J1114&lt;=90),"90 DIAS",
"ACIMA DE 90 DIAS")))))</f>
        <v>ACIMA DE 90 DIAS</v>
      </c>
      <c r="T1114" s="33" t="str">
        <f>UPPER(TEXT(Tabela27271516583029313531213[[#This Row],[Data de Cadastro]],"MMMM"))</f>
        <v>JULHO</v>
      </c>
      <c r="U1114" s="33" t="str">
        <f>UPPER(TEXT(Tabela27271516583029313531213[[#This Row],[Data de Cadastro]],"AAAA"))</f>
        <v>2025</v>
      </c>
      <c r="V1114" s="33" t="str">
        <f>UPPER(TEXT(Tabela27271516583029313531213[[#This Row],[Data Última Compra]],"MMM/AAA"))</f>
        <v>JUL/2025</v>
      </c>
    </row>
    <row r="1115" spans="1:22" x14ac:dyDescent="0.25">
      <c r="A1115" s="27">
        <f t="shared" si="54"/>
        <v>0</v>
      </c>
      <c r="B1115" s="27" t="s">
        <v>3972</v>
      </c>
      <c r="C1115" s="28" t="s">
        <v>6416</v>
      </c>
      <c r="D1115" s="28">
        <v>1631336</v>
      </c>
      <c r="E1115" s="28" t="s">
        <v>6455</v>
      </c>
      <c r="F1115" s="28" t="s">
        <v>17</v>
      </c>
      <c r="G1115" s="28" t="s">
        <v>18</v>
      </c>
      <c r="H1115" s="28" t="s">
        <v>6456</v>
      </c>
      <c r="I1115" s="28" t="s">
        <v>1045</v>
      </c>
      <c r="J1115" s="28" t="s">
        <v>40</v>
      </c>
      <c r="K1115" s="28" t="s">
        <v>46</v>
      </c>
      <c r="L1115" s="28">
        <v>0</v>
      </c>
      <c r="M1115" s="28">
        <v>0</v>
      </c>
      <c r="N1115" s="29">
        <v>45862</v>
      </c>
      <c r="O1115" s="30" t="s">
        <v>6415</v>
      </c>
      <c r="P1115" s="31">
        <f t="shared" ca="1" si="55"/>
        <v>45876</v>
      </c>
      <c r="Q1115" s="32" t="str">
        <f t="shared" ca="1" si="56"/>
        <v>Menos de um ano</v>
      </c>
      <c r="R1115" s="33" t="str">
        <f ca="1">IFERROR(_xlfn.DAYS(Tabela27271516583029313531213[[#This Row],[DIA HOJE]],Tabela27271516583029313531213[[#This Row],[Data Última Compra]]),"0")</f>
        <v>0</v>
      </c>
      <c r="S1115" s="34" t="str">
        <f>IF(OR(J1115="-",J1115=0),"NUNCA COMPROU",
IF(AND(J1115&gt;=1,J1115&lt;=30),"&lt;=30 DIAS",
IF(AND(J1115&gt;=1,J1115&lt;=45),"45 DIAS",
IF(AND(J1115&gt;=1,J1115&lt;=60),"60 DIAS",
IF(AND(J1115&gt;=1,J1115&lt;=90),"90 DIAS",
"ACIMA DE 90 DIAS")))))</f>
        <v>ACIMA DE 90 DIAS</v>
      </c>
      <c r="T1115" s="33" t="str">
        <f>UPPER(TEXT(Tabela27271516583029313531213[[#This Row],[Data de Cadastro]],"MMMM"))</f>
        <v>JULHO</v>
      </c>
      <c r="U1115" s="33" t="str">
        <f>UPPER(TEXT(Tabela27271516583029313531213[[#This Row],[Data de Cadastro]],"AAAA"))</f>
        <v>2025</v>
      </c>
      <c r="V1115" s="33" t="str">
        <f>UPPER(TEXT(Tabela27271516583029313531213[[#This Row],[Data Última Compra]],"MMM/AAA"))</f>
        <v>-</v>
      </c>
    </row>
    <row r="1116" spans="1:22" x14ac:dyDescent="0.25">
      <c r="A1116" s="27">
        <f t="shared" si="54"/>
        <v>0</v>
      </c>
      <c r="B1116" s="27" t="s">
        <v>3972</v>
      </c>
      <c r="C1116" s="28" t="s">
        <v>6416</v>
      </c>
      <c r="D1116" s="28">
        <v>1631053</v>
      </c>
      <c r="E1116" s="28" t="s">
        <v>6457</v>
      </c>
      <c r="F1116" s="28" t="s">
        <v>17</v>
      </c>
      <c r="G1116" s="28" t="s">
        <v>18</v>
      </c>
      <c r="H1116" s="28" t="s">
        <v>6458</v>
      </c>
      <c r="I1116" s="28" t="s">
        <v>6459</v>
      </c>
      <c r="J1116" s="28" t="s">
        <v>72</v>
      </c>
      <c r="K1116" s="28" t="s">
        <v>73</v>
      </c>
      <c r="L1116" s="28">
        <v>0</v>
      </c>
      <c r="M1116" s="28">
        <v>0</v>
      </c>
      <c r="N1116" s="29">
        <v>45862</v>
      </c>
      <c r="O1116" s="30" t="s">
        <v>6415</v>
      </c>
      <c r="P1116" s="31">
        <f t="shared" ca="1" si="55"/>
        <v>45876</v>
      </c>
      <c r="Q1116" s="32" t="str">
        <f t="shared" ca="1" si="56"/>
        <v>Menos de um ano</v>
      </c>
      <c r="R1116" s="33" t="str">
        <f ca="1">IFERROR(_xlfn.DAYS(Tabela27271516583029313531213[[#This Row],[DIA HOJE]],Tabela27271516583029313531213[[#This Row],[Data Última Compra]]),"0")</f>
        <v>0</v>
      </c>
      <c r="S1116" s="34" t="str">
        <f>IF(OR(J1116="-",J1116=0),"NUNCA COMPROU",
IF(AND(J1116&gt;=1,J1116&lt;=30),"&lt;=30 DIAS",
IF(AND(J1116&gt;=1,J1116&lt;=45),"45 DIAS",
IF(AND(J1116&gt;=1,J1116&lt;=60),"60 DIAS",
IF(AND(J1116&gt;=1,J1116&lt;=90),"90 DIAS",
"ACIMA DE 90 DIAS")))))</f>
        <v>ACIMA DE 90 DIAS</v>
      </c>
      <c r="T1116" s="33" t="str">
        <f>UPPER(TEXT(Tabela27271516583029313531213[[#This Row],[Data de Cadastro]],"MMMM"))</f>
        <v>JULHO</v>
      </c>
      <c r="U1116" s="33" t="str">
        <f>UPPER(TEXT(Tabela27271516583029313531213[[#This Row],[Data de Cadastro]],"AAAA"))</f>
        <v>2025</v>
      </c>
      <c r="V1116" s="33" t="str">
        <f>UPPER(TEXT(Tabela27271516583029313531213[[#This Row],[Data Última Compra]],"MMM/AAA"))</f>
        <v>-</v>
      </c>
    </row>
    <row r="1117" spans="1:22" x14ac:dyDescent="0.25">
      <c r="A1117" s="27">
        <f t="shared" si="54"/>
        <v>1</v>
      </c>
      <c r="B1117" s="27" t="s">
        <v>3972</v>
      </c>
      <c r="C1117" s="28" t="s">
        <v>2849</v>
      </c>
      <c r="D1117" s="28">
        <v>1632194</v>
      </c>
      <c r="E1117" s="28" t="s">
        <v>6460</v>
      </c>
      <c r="F1117" s="28" t="s">
        <v>17</v>
      </c>
      <c r="G1117" s="28" t="s">
        <v>18</v>
      </c>
      <c r="H1117" s="28" t="s">
        <v>6461</v>
      </c>
      <c r="I1117" s="28" t="s">
        <v>6462</v>
      </c>
      <c r="J1117" s="28" t="s">
        <v>314</v>
      </c>
      <c r="K1117" s="28" t="s">
        <v>73</v>
      </c>
      <c r="L1117" s="28">
        <v>3</v>
      </c>
      <c r="M1117" s="28">
        <v>1</v>
      </c>
      <c r="N1117" s="29">
        <v>45863</v>
      </c>
      <c r="O1117" s="30">
        <v>45866</v>
      </c>
      <c r="P1117" s="31">
        <f t="shared" ca="1" si="55"/>
        <v>45876</v>
      </c>
      <c r="Q1117" s="32" t="str">
        <f t="shared" ca="1" si="56"/>
        <v>Menos de um ano</v>
      </c>
      <c r="R1117" s="33">
        <f ca="1">IFERROR(_xlfn.DAYS(Tabela27271516583029313531213[[#This Row],[DIA HOJE]],Tabela27271516583029313531213[[#This Row],[Data Última Compra]]),"0")</f>
        <v>10</v>
      </c>
      <c r="S1117" s="34" t="str">
        <f>IF(OR(J1117="-",J1117=0),"NUNCA COMPROU",
IF(AND(J1117&gt;=1,J1117&lt;=30),"&lt;=30 DIAS",
IF(AND(J1117&gt;=1,J1117&lt;=45),"45 DIAS",
IF(AND(J1117&gt;=1,J1117&lt;=60),"60 DIAS",
IF(AND(J1117&gt;=1,J1117&lt;=90),"90 DIAS",
"ACIMA DE 90 DIAS")))))</f>
        <v>ACIMA DE 90 DIAS</v>
      </c>
      <c r="T1117" s="33" t="str">
        <f>UPPER(TEXT(Tabela27271516583029313531213[[#This Row],[Data de Cadastro]],"MMMM"))</f>
        <v>JULHO</v>
      </c>
      <c r="U1117" s="33" t="str">
        <f>UPPER(TEXT(Tabela27271516583029313531213[[#This Row],[Data de Cadastro]],"AAAA"))</f>
        <v>2025</v>
      </c>
      <c r="V1117" s="33" t="str">
        <f>UPPER(TEXT(Tabela27271516583029313531213[[#This Row],[Data Última Compra]],"MMM/AAA"))</f>
        <v>JUL/2025</v>
      </c>
    </row>
    <row r="1118" spans="1:22" x14ac:dyDescent="0.25">
      <c r="A1118" s="27">
        <f t="shared" si="54"/>
        <v>1</v>
      </c>
      <c r="B1118" s="27" t="s">
        <v>3972</v>
      </c>
      <c r="C1118" s="28" t="s">
        <v>2849</v>
      </c>
      <c r="D1118" s="28">
        <v>1632227</v>
      </c>
      <c r="E1118" s="28" t="s">
        <v>6463</v>
      </c>
      <c r="F1118" s="28" t="s">
        <v>17</v>
      </c>
      <c r="G1118" s="28" t="s">
        <v>18</v>
      </c>
      <c r="H1118" s="28" t="s">
        <v>6464</v>
      </c>
      <c r="I1118" s="28" t="s">
        <v>1843</v>
      </c>
      <c r="J1118" s="28" t="s">
        <v>40</v>
      </c>
      <c r="K1118" s="28" t="s">
        <v>46</v>
      </c>
      <c r="L1118" s="28">
        <v>3</v>
      </c>
      <c r="M1118" s="28">
        <v>1</v>
      </c>
      <c r="N1118" s="29">
        <v>45863</v>
      </c>
      <c r="O1118" s="30">
        <v>45866</v>
      </c>
      <c r="P1118" s="31">
        <f t="shared" ca="1" si="55"/>
        <v>45876</v>
      </c>
      <c r="Q1118" s="32" t="str">
        <f t="shared" ca="1" si="56"/>
        <v>Menos de um ano</v>
      </c>
      <c r="R1118" s="33">
        <f ca="1">IFERROR(_xlfn.DAYS(Tabela27271516583029313531213[[#This Row],[DIA HOJE]],Tabela27271516583029313531213[[#This Row],[Data Última Compra]]),"0")</f>
        <v>10</v>
      </c>
      <c r="S1118" s="34" t="str">
        <f>IF(OR(J1118="-",J1118=0),"NUNCA COMPROU",
IF(AND(J1118&gt;=1,J1118&lt;=30),"&lt;=30 DIAS",
IF(AND(J1118&gt;=1,J1118&lt;=45),"45 DIAS",
IF(AND(J1118&gt;=1,J1118&lt;=60),"60 DIAS",
IF(AND(J1118&gt;=1,J1118&lt;=90),"90 DIAS",
"ACIMA DE 90 DIAS")))))</f>
        <v>ACIMA DE 90 DIAS</v>
      </c>
      <c r="T1118" s="33" t="str">
        <f>UPPER(TEXT(Tabela27271516583029313531213[[#This Row],[Data de Cadastro]],"MMMM"))</f>
        <v>JULHO</v>
      </c>
      <c r="U1118" s="33" t="str">
        <f>UPPER(TEXT(Tabela27271516583029313531213[[#This Row],[Data de Cadastro]],"AAAA"))</f>
        <v>2025</v>
      </c>
      <c r="V1118" s="33" t="str">
        <f>UPPER(TEXT(Tabela27271516583029313531213[[#This Row],[Data Última Compra]],"MMM/AAA"))</f>
        <v>JUL/2025</v>
      </c>
    </row>
    <row r="1119" spans="1:22" x14ac:dyDescent="0.25">
      <c r="A1119" s="27">
        <f t="shared" si="54"/>
        <v>1</v>
      </c>
      <c r="B1119" s="27" t="s">
        <v>3972</v>
      </c>
      <c r="C1119" s="28" t="s">
        <v>2849</v>
      </c>
      <c r="D1119" s="28">
        <v>1636245</v>
      </c>
      <c r="E1119" s="28" t="s">
        <v>6465</v>
      </c>
      <c r="F1119" s="28" t="s">
        <v>17</v>
      </c>
      <c r="G1119" s="28" t="s">
        <v>18</v>
      </c>
      <c r="H1119" s="28" t="s">
        <v>6466</v>
      </c>
      <c r="I1119" s="28" t="s">
        <v>69</v>
      </c>
      <c r="J1119" s="28" t="s">
        <v>20</v>
      </c>
      <c r="K1119" s="28" t="s">
        <v>21</v>
      </c>
      <c r="L1119" s="28">
        <v>2</v>
      </c>
      <c r="M1119" s="28">
        <v>1</v>
      </c>
      <c r="N1119" s="29">
        <v>45866</v>
      </c>
      <c r="O1119" s="30">
        <v>45867</v>
      </c>
      <c r="P1119" s="31">
        <f t="shared" ca="1" si="55"/>
        <v>45876</v>
      </c>
      <c r="Q1119" s="32" t="str">
        <f t="shared" ca="1" si="56"/>
        <v>Menos de um ano</v>
      </c>
      <c r="R1119" s="33">
        <f ca="1">IFERROR(_xlfn.DAYS(Tabela27271516583029313531213[[#This Row],[DIA HOJE]],Tabela27271516583029313531213[[#This Row],[Data Última Compra]]),"0")</f>
        <v>9</v>
      </c>
      <c r="S1119" s="34" t="str">
        <f>IF(OR(J1119="-",J1119=0),"NUNCA COMPROU",
IF(AND(J1119&gt;=1,J1119&lt;=30),"&lt;=30 DIAS",
IF(AND(J1119&gt;=1,J1119&lt;=45),"45 DIAS",
IF(AND(J1119&gt;=1,J1119&lt;=60),"60 DIAS",
IF(AND(J1119&gt;=1,J1119&lt;=90),"90 DIAS",
"ACIMA DE 90 DIAS")))))</f>
        <v>ACIMA DE 90 DIAS</v>
      </c>
      <c r="T1119" s="33" t="str">
        <f>UPPER(TEXT(Tabela27271516583029313531213[[#This Row],[Data de Cadastro]],"MMMM"))</f>
        <v>JULHO</v>
      </c>
      <c r="U1119" s="33" t="str">
        <f>UPPER(TEXT(Tabela27271516583029313531213[[#This Row],[Data de Cadastro]],"AAAA"))</f>
        <v>2025</v>
      </c>
      <c r="V1119" s="33" t="str">
        <f>UPPER(TEXT(Tabela27271516583029313531213[[#This Row],[Data Última Compra]],"MMM/AAA"))</f>
        <v>JUL/2025</v>
      </c>
    </row>
    <row r="1120" spans="1:22" x14ac:dyDescent="0.25">
      <c r="A1120" s="27">
        <f t="shared" si="54"/>
        <v>1</v>
      </c>
      <c r="B1120" s="27" t="s">
        <v>3972</v>
      </c>
      <c r="C1120" s="28" t="s">
        <v>2849</v>
      </c>
      <c r="D1120" s="28">
        <v>1637335</v>
      </c>
      <c r="E1120" s="28" t="s">
        <v>6467</v>
      </c>
      <c r="F1120" s="28" t="s">
        <v>17</v>
      </c>
      <c r="G1120" s="28" t="s">
        <v>18</v>
      </c>
      <c r="H1120" s="28" t="s">
        <v>6468</v>
      </c>
      <c r="I1120" s="28" t="s">
        <v>813</v>
      </c>
      <c r="J1120" s="28" t="s">
        <v>314</v>
      </c>
      <c r="K1120" s="28" t="s">
        <v>73</v>
      </c>
      <c r="L1120" s="28">
        <v>1</v>
      </c>
      <c r="M1120" s="28">
        <v>1</v>
      </c>
      <c r="N1120" s="29">
        <v>45867</v>
      </c>
      <c r="O1120" s="30">
        <v>45868</v>
      </c>
      <c r="P1120" s="31">
        <f t="shared" ca="1" si="55"/>
        <v>45876</v>
      </c>
      <c r="Q1120" s="32" t="str">
        <f t="shared" ca="1" si="56"/>
        <v>Menos de um ano</v>
      </c>
      <c r="R1120" s="33">
        <f ca="1">IFERROR(_xlfn.DAYS(Tabela27271516583029313531213[[#This Row],[DIA HOJE]],Tabela27271516583029313531213[[#This Row],[Data Última Compra]]),"0")</f>
        <v>8</v>
      </c>
      <c r="S1120" s="34" t="str">
        <f>IF(OR(J1120="-",J1120=0),"NUNCA COMPROU",
IF(AND(J1120&gt;=1,J1120&lt;=30),"&lt;=30 DIAS",
IF(AND(J1120&gt;=1,J1120&lt;=45),"45 DIAS",
IF(AND(J1120&gt;=1,J1120&lt;=60),"60 DIAS",
IF(AND(J1120&gt;=1,J1120&lt;=90),"90 DIAS",
"ACIMA DE 90 DIAS")))))</f>
        <v>ACIMA DE 90 DIAS</v>
      </c>
      <c r="T1120" s="33" t="str">
        <f>UPPER(TEXT(Tabela27271516583029313531213[[#This Row],[Data de Cadastro]],"MMMM"))</f>
        <v>JULHO</v>
      </c>
      <c r="U1120" s="33" t="str">
        <f>UPPER(TEXT(Tabela27271516583029313531213[[#This Row],[Data de Cadastro]],"AAAA"))</f>
        <v>2025</v>
      </c>
      <c r="V1120" s="33" t="str">
        <f>UPPER(TEXT(Tabela27271516583029313531213[[#This Row],[Data Última Compra]],"MMM/AAA"))</f>
        <v>JUL/2025</v>
      </c>
    </row>
    <row r="1121" spans="1:22" x14ac:dyDescent="0.25">
      <c r="A1121" s="27">
        <f t="shared" si="54"/>
        <v>0</v>
      </c>
      <c r="B1121" s="27" t="s">
        <v>3972</v>
      </c>
      <c r="C1121" s="28" t="s">
        <v>6416</v>
      </c>
      <c r="D1121" s="28">
        <v>1637364</v>
      </c>
      <c r="E1121" s="28" t="s">
        <v>6469</v>
      </c>
      <c r="F1121" s="28" t="s">
        <v>17</v>
      </c>
      <c r="G1121" s="28" t="s">
        <v>18</v>
      </c>
      <c r="H1121" s="28" t="s">
        <v>6470</v>
      </c>
      <c r="I1121" s="28" t="s">
        <v>190</v>
      </c>
      <c r="J1121" s="28" t="s">
        <v>191</v>
      </c>
      <c r="K1121" s="28" t="s">
        <v>21</v>
      </c>
      <c r="L1121" s="28">
        <v>0</v>
      </c>
      <c r="M1121" s="28">
        <v>0</v>
      </c>
      <c r="N1121" s="29">
        <v>45867</v>
      </c>
      <c r="O1121" s="30" t="s">
        <v>6415</v>
      </c>
      <c r="P1121" s="31">
        <f t="shared" ca="1" si="55"/>
        <v>45876</v>
      </c>
      <c r="Q1121" s="32" t="str">
        <f t="shared" ca="1" si="56"/>
        <v>Menos de um ano</v>
      </c>
      <c r="R1121" s="33" t="str">
        <f ca="1">IFERROR(_xlfn.DAYS(Tabela27271516583029313531213[[#This Row],[DIA HOJE]],Tabela27271516583029313531213[[#This Row],[Data Última Compra]]),"0")</f>
        <v>0</v>
      </c>
      <c r="S1121" s="34" t="str">
        <f>IF(OR(J1121="-",J1121=0),"NUNCA COMPROU",
IF(AND(J1121&gt;=1,J1121&lt;=30),"&lt;=30 DIAS",
IF(AND(J1121&gt;=1,J1121&lt;=45),"45 DIAS",
IF(AND(J1121&gt;=1,J1121&lt;=60),"60 DIAS",
IF(AND(J1121&gt;=1,J1121&lt;=90),"90 DIAS",
"ACIMA DE 90 DIAS")))))</f>
        <v>ACIMA DE 90 DIAS</v>
      </c>
      <c r="T1121" s="33" t="str">
        <f>UPPER(TEXT(Tabela27271516583029313531213[[#This Row],[Data de Cadastro]],"MMMM"))</f>
        <v>JULHO</v>
      </c>
      <c r="U1121" s="33" t="str">
        <f>UPPER(TEXT(Tabela27271516583029313531213[[#This Row],[Data de Cadastro]],"AAAA"))</f>
        <v>2025</v>
      </c>
      <c r="V1121" s="33" t="str">
        <f>UPPER(TEXT(Tabela27271516583029313531213[[#This Row],[Data Última Compra]],"MMM/AAA"))</f>
        <v>-</v>
      </c>
    </row>
    <row r="1122" spans="1:22" x14ac:dyDescent="0.25">
      <c r="A1122" s="27">
        <f t="shared" si="54"/>
        <v>0</v>
      </c>
      <c r="B1122" s="27" t="s">
        <v>3972</v>
      </c>
      <c r="C1122" s="28" t="s">
        <v>6416</v>
      </c>
      <c r="D1122" s="28">
        <v>1638132</v>
      </c>
      <c r="E1122" s="28" t="s">
        <v>6471</v>
      </c>
      <c r="F1122" s="28" t="s">
        <v>17</v>
      </c>
      <c r="G1122" s="28" t="s">
        <v>18</v>
      </c>
      <c r="H1122" s="28" t="s">
        <v>6472</v>
      </c>
      <c r="I1122" s="28" t="s">
        <v>682</v>
      </c>
      <c r="J1122" s="28" t="s">
        <v>45</v>
      </c>
      <c r="K1122" s="28" t="s">
        <v>46</v>
      </c>
      <c r="L1122" s="28">
        <v>0</v>
      </c>
      <c r="M1122" s="28">
        <v>0</v>
      </c>
      <c r="N1122" s="29">
        <v>45868</v>
      </c>
      <c r="O1122" s="30" t="s">
        <v>6415</v>
      </c>
      <c r="P1122" s="31">
        <f t="shared" ca="1" si="55"/>
        <v>45876</v>
      </c>
      <c r="Q1122" s="32" t="str">
        <f t="shared" ca="1" si="56"/>
        <v>Menos de um ano</v>
      </c>
      <c r="R1122" s="33" t="str">
        <f ca="1">IFERROR(_xlfn.DAYS(Tabela27271516583029313531213[[#This Row],[DIA HOJE]],Tabela27271516583029313531213[[#This Row],[Data Última Compra]]),"0")</f>
        <v>0</v>
      </c>
      <c r="S1122" s="34" t="str">
        <f>IF(OR(J1122="-",J1122=0),"NUNCA COMPROU",
IF(AND(J1122&gt;=1,J1122&lt;=30),"&lt;=30 DIAS",
IF(AND(J1122&gt;=1,J1122&lt;=45),"45 DIAS",
IF(AND(J1122&gt;=1,J1122&lt;=60),"60 DIAS",
IF(AND(J1122&gt;=1,J1122&lt;=90),"90 DIAS",
"ACIMA DE 90 DIAS")))))</f>
        <v>ACIMA DE 90 DIAS</v>
      </c>
      <c r="T1122" s="33" t="str">
        <f>UPPER(TEXT(Tabela27271516583029313531213[[#This Row],[Data de Cadastro]],"MMMM"))</f>
        <v>JULHO</v>
      </c>
      <c r="U1122" s="33" t="str">
        <f>UPPER(TEXT(Tabela27271516583029313531213[[#This Row],[Data de Cadastro]],"AAAA"))</f>
        <v>2025</v>
      </c>
      <c r="V1122" s="33" t="str">
        <f>UPPER(TEXT(Tabela27271516583029313531213[[#This Row],[Data Última Compra]],"MMM/AAA"))</f>
        <v>-</v>
      </c>
    </row>
    <row r="1123" spans="1:22" x14ac:dyDescent="0.25">
      <c r="A1123" s="27">
        <f t="shared" si="54"/>
        <v>1</v>
      </c>
      <c r="B1123" s="27" t="s">
        <v>3972</v>
      </c>
      <c r="C1123" s="28" t="s">
        <v>6416</v>
      </c>
      <c r="D1123" s="28">
        <v>1638296</v>
      </c>
      <c r="E1123" s="28" t="s">
        <v>6473</v>
      </c>
      <c r="F1123" s="28" t="s">
        <v>17</v>
      </c>
      <c r="G1123" s="28" t="s">
        <v>18</v>
      </c>
      <c r="H1123" s="28" t="s">
        <v>6474</v>
      </c>
      <c r="I1123" s="28" t="s">
        <v>19</v>
      </c>
      <c r="J1123" s="28" t="s">
        <v>20</v>
      </c>
      <c r="K1123" s="28" t="s">
        <v>21</v>
      </c>
      <c r="L1123" s="28">
        <v>0</v>
      </c>
      <c r="M1123" s="28">
        <v>1</v>
      </c>
      <c r="N1123" s="29">
        <v>45868</v>
      </c>
      <c r="O1123" s="30">
        <v>45869</v>
      </c>
      <c r="P1123" s="31">
        <f t="shared" ca="1" si="55"/>
        <v>45876</v>
      </c>
      <c r="Q1123" s="32" t="str">
        <f t="shared" ca="1" si="56"/>
        <v>Menos de um ano</v>
      </c>
      <c r="R1123" s="33">
        <f ca="1">IFERROR(_xlfn.DAYS(Tabela27271516583029313531213[[#This Row],[DIA HOJE]],Tabela27271516583029313531213[[#This Row],[Data Última Compra]]),"0")</f>
        <v>7</v>
      </c>
      <c r="S1123" s="34" t="str">
        <f>IF(OR(J1123="-",J1123=0),"NUNCA COMPROU",
IF(AND(J1123&gt;=1,J1123&lt;=30),"&lt;=30 DIAS",
IF(AND(J1123&gt;=1,J1123&lt;=45),"45 DIAS",
IF(AND(J1123&gt;=1,J1123&lt;=60),"60 DIAS",
IF(AND(J1123&gt;=1,J1123&lt;=90),"90 DIAS",
"ACIMA DE 90 DIAS")))))</f>
        <v>ACIMA DE 90 DIAS</v>
      </c>
      <c r="T1123" s="33" t="str">
        <f>UPPER(TEXT(Tabela27271516583029313531213[[#This Row],[Data de Cadastro]],"MMMM"))</f>
        <v>JULHO</v>
      </c>
      <c r="U1123" s="33" t="str">
        <f>UPPER(TEXT(Tabela27271516583029313531213[[#This Row],[Data de Cadastro]],"AAAA"))</f>
        <v>2025</v>
      </c>
      <c r="V1123" s="33" t="str">
        <f>UPPER(TEXT(Tabela27271516583029313531213[[#This Row],[Data Última Compra]],"MMM/AAA"))</f>
        <v>JUL/2025</v>
      </c>
    </row>
  </sheetData>
  <pageMargins left="0.78740157499999996" right="0.78740157499999996" top="0.984251969" bottom="0.984251969" header="0.5" footer="0.5"/>
  <pageSetup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8847-F5B6-48F8-B6A9-08B7F2568228}">
  <sheetPr codeName="Planilha2">
    <tabColor rgb="FFFFFF00"/>
  </sheetPr>
  <dimension ref="A1:Y1678"/>
  <sheetViews>
    <sheetView showGridLines="0" topLeftCell="K1" zoomScaleNormal="100" workbookViewId="0">
      <selection activeCell="B1678" sqref="B1678"/>
    </sheetView>
  </sheetViews>
  <sheetFormatPr defaultRowHeight="14.5" x14ac:dyDescent="0.35"/>
  <cols>
    <col min="1" max="1" width="14.54296875" bestFit="1" customWidth="1"/>
    <col min="2" max="2" width="60.81640625" bestFit="1" customWidth="1"/>
    <col min="3" max="3" width="12.54296875" bestFit="1" customWidth="1"/>
    <col min="4" max="4" width="21" customWidth="1"/>
    <col min="5" max="5" width="19" bestFit="1" customWidth="1"/>
    <col min="6" max="6" width="19" customWidth="1"/>
    <col min="7" max="8" width="26.1796875" customWidth="1"/>
    <col min="9" max="9" width="12.81640625" customWidth="1"/>
    <col min="10" max="11" width="14.54296875" customWidth="1"/>
    <col min="12" max="14" width="26.1796875" customWidth="1"/>
    <col min="15" max="15" width="10.81640625" bestFit="1" customWidth="1"/>
    <col min="16" max="16" width="12.90625" customWidth="1"/>
    <col min="17" max="18" width="13.54296875" bestFit="1" customWidth="1"/>
    <col min="19" max="20" width="13.54296875" customWidth="1"/>
    <col min="21" max="22" width="19.54296875" customWidth="1"/>
    <col min="23" max="25" width="13.54296875" customWidth="1"/>
  </cols>
  <sheetData>
    <row r="1" spans="1:25" x14ac:dyDescent="0.35">
      <c r="A1" s="18" t="s">
        <v>1930</v>
      </c>
      <c r="B1" s="19" t="s">
        <v>1931</v>
      </c>
      <c r="C1" s="18" t="s">
        <v>1932</v>
      </c>
      <c r="D1" s="18" t="s">
        <v>1933</v>
      </c>
      <c r="E1" s="18" t="s">
        <v>1934</v>
      </c>
      <c r="F1" s="18" t="s">
        <v>15</v>
      </c>
      <c r="G1" s="20" t="s">
        <v>1935</v>
      </c>
      <c r="H1" s="18" t="s">
        <v>1936</v>
      </c>
      <c r="I1" s="19" t="s">
        <v>1937</v>
      </c>
      <c r="J1" s="20" t="s">
        <v>4</v>
      </c>
      <c r="K1" s="20" t="s">
        <v>1938</v>
      </c>
      <c r="L1" s="20" t="s">
        <v>1939</v>
      </c>
      <c r="M1" s="20" t="s">
        <v>1940</v>
      </c>
      <c r="N1" s="20" t="s">
        <v>1941</v>
      </c>
      <c r="O1" s="20" t="s">
        <v>1942</v>
      </c>
      <c r="P1" s="20" t="s">
        <v>1943</v>
      </c>
      <c r="Q1" s="20" t="s">
        <v>1944</v>
      </c>
      <c r="R1" s="20" t="s">
        <v>1945</v>
      </c>
      <c r="S1" s="21" t="s">
        <v>1946</v>
      </c>
      <c r="T1" s="20" t="s">
        <v>1947</v>
      </c>
      <c r="U1" s="20" t="s">
        <v>1948</v>
      </c>
      <c r="V1" s="18"/>
      <c r="W1" t="s">
        <v>1942</v>
      </c>
      <c r="X1" t="s">
        <v>1943</v>
      </c>
      <c r="Y1" t="s">
        <v>6</v>
      </c>
    </row>
    <row r="2" spans="1:25" x14ac:dyDescent="0.35">
      <c r="A2" s="22">
        <v>59938</v>
      </c>
      <c r="B2" s="22" t="s">
        <v>1949</v>
      </c>
      <c r="C2" s="23" t="s">
        <v>1950</v>
      </c>
      <c r="D2" s="22" t="s">
        <v>1951</v>
      </c>
      <c r="E2" s="22" t="s">
        <v>21</v>
      </c>
      <c r="F2" s="22" t="s">
        <v>1952</v>
      </c>
      <c r="G2" s="22" t="s">
        <v>365</v>
      </c>
      <c r="H2" s="22" t="s">
        <v>3935</v>
      </c>
      <c r="I2" s="22">
        <v>1</v>
      </c>
      <c r="J2" s="22" t="s">
        <v>3936</v>
      </c>
      <c r="K2" s="22" t="s">
        <v>3937</v>
      </c>
      <c r="L2" s="24">
        <v>104788</v>
      </c>
      <c r="M2" s="24" t="s">
        <v>3938</v>
      </c>
      <c r="N2" s="24" t="s">
        <v>2002</v>
      </c>
      <c r="O2" s="22" t="s">
        <v>30</v>
      </c>
      <c r="P2" s="22" t="s">
        <v>1968</v>
      </c>
      <c r="Q2" s="22" t="s">
        <v>3939</v>
      </c>
      <c r="R2" s="22" t="s">
        <v>3940</v>
      </c>
      <c r="S2" s="25">
        <v>44271</v>
      </c>
      <c r="T2" s="22" t="s">
        <v>3941</v>
      </c>
      <c r="U2" s="25">
        <v>44271</v>
      </c>
      <c r="V2" s="25"/>
      <c r="W2" t="s">
        <v>1953</v>
      </c>
      <c r="X2" t="s">
        <v>1954</v>
      </c>
      <c r="Y2" t="s">
        <v>246</v>
      </c>
    </row>
    <row r="3" spans="1:25" x14ac:dyDescent="0.35">
      <c r="A3" s="22">
        <v>63680</v>
      </c>
      <c r="B3" s="22" t="s">
        <v>1955</v>
      </c>
      <c r="C3" s="22" t="s">
        <v>1950</v>
      </c>
      <c r="D3" s="22" t="s">
        <v>1951</v>
      </c>
      <c r="E3" s="22" t="s">
        <v>1956</v>
      </c>
      <c r="F3" s="22" t="s">
        <v>1952</v>
      </c>
      <c r="G3" s="22" t="s">
        <v>1957</v>
      </c>
      <c r="H3" s="22" t="s">
        <v>3942</v>
      </c>
      <c r="I3" s="22">
        <v>1</v>
      </c>
      <c r="J3" s="22" t="s">
        <v>3943</v>
      </c>
      <c r="K3" s="22" t="s">
        <v>3944</v>
      </c>
      <c r="L3" s="24">
        <v>102410</v>
      </c>
      <c r="M3" s="24" t="s">
        <v>3938</v>
      </c>
      <c r="N3" s="24" t="s">
        <v>2002</v>
      </c>
      <c r="O3" s="22" t="s">
        <v>20</v>
      </c>
      <c r="P3" s="22" t="s">
        <v>1971</v>
      </c>
      <c r="Q3" s="22" t="s">
        <v>3945</v>
      </c>
      <c r="R3" s="22" t="s">
        <v>3940</v>
      </c>
      <c r="S3" s="25">
        <v>44292</v>
      </c>
      <c r="T3" s="22" t="s">
        <v>3946</v>
      </c>
      <c r="U3" s="25">
        <v>44292</v>
      </c>
      <c r="V3" s="25"/>
      <c r="W3" t="s">
        <v>1958</v>
      </c>
      <c r="X3" t="s">
        <v>1959</v>
      </c>
      <c r="Y3" t="s">
        <v>53</v>
      </c>
    </row>
    <row r="4" spans="1:25" x14ac:dyDescent="0.35">
      <c r="A4" s="22">
        <v>72798</v>
      </c>
      <c r="B4" s="22" t="s">
        <v>22</v>
      </c>
      <c r="C4" s="22" t="s">
        <v>17</v>
      </c>
      <c r="D4" s="22" t="s">
        <v>18</v>
      </c>
      <c r="E4" s="22" t="s">
        <v>25</v>
      </c>
      <c r="F4" s="22" t="s">
        <v>1952</v>
      </c>
      <c r="G4" s="22" t="s">
        <v>23</v>
      </c>
      <c r="H4" s="22" t="s">
        <v>3947</v>
      </c>
      <c r="I4" s="22">
        <v>1</v>
      </c>
      <c r="J4" s="22" t="s">
        <v>2850</v>
      </c>
      <c r="K4" s="22" t="s">
        <v>3948</v>
      </c>
      <c r="L4" s="24">
        <v>31314</v>
      </c>
      <c r="M4" s="24" t="s">
        <v>3949</v>
      </c>
      <c r="N4" s="24" t="s">
        <v>2009</v>
      </c>
      <c r="O4" s="22" t="s">
        <v>24</v>
      </c>
      <c r="P4" s="22" t="s">
        <v>1968</v>
      </c>
      <c r="Q4" s="22" t="s">
        <v>3950</v>
      </c>
      <c r="R4" s="22" t="s">
        <v>3940</v>
      </c>
      <c r="S4" s="25">
        <v>44347</v>
      </c>
      <c r="T4" s="22" t="s">
        <v>3951</v>
      </c>
      <c r="U4" s="25">
        <v>44347</v>
      </c>
      <c r="V4" s="25"/>
      <c r="W4" t="s">
        <v>1960</v>
      </c>
      <c r="X4" t="s">
        <v>1954</v>
      </c>
      <c r="Y4" t="s">
        <v>1436</v>
      </c>
    </row>
    <row r="5" spans="1:25" x14ac:dyDescent="0.35">
      <c r="A5" s="22">
        <v>75410</v>
      </c>
      <c r="B5" s="22" t="s">
        <v>26</v>
      </c>
      <c r="C5" s="22" t="s">
        <v>17</v>
      </c>
      <c r="D5" s="22" t="s">
        <v>18</v>
      </c>
      <c r="E5" s="22" t="s">
        <v>25</v>
      </c>
      <c r="F5" s="22" t="s">
        <v>1952</v>
      </c>
      <c r="G5" s="22" t="s">
        <v>27</v>
      </c>
      <c r="H5" s="22" t="s">
        <v>3947</v>
      </c>
      <c r="I5" s="22">
        <v>1</v>
      </c>
      <c r="J5" s="22" t="s">
        <v>2851</v>
      </c>
      <c r="K5" s="22" t="s">
        <v>3952</v>
      </c>
      <c r="L5" s="24">
        <v>37541</v>
      </c>
      <c r="M5" s="24" t="s">
        <v>3949</v>
      </c>
      <c r="N5" s="24" t="s">
        <v>2009</v>
      </c>
      <c r="O5" s="22" t="s">
        <v>24</v>
      </c>
      <c r="P5" s="22" t="s">
        <v>1968</v>
      </c>
      <c r="Q5" s="22" t="s">
        <v>2846</v>
      </c>
      <c r="R5" s="22" t="s">
        <v>3940</v>
      </c>
      <c r="S5" s="25">
        <v>44365</v>
      </c>
      <c r="T5" s="22" t="s">
        <v>3953</v>
      </c>
      <c r="U5" s="25">
        <v>44365</v>
      </c>
      <c r="V5" s="25"/>
      <c r="W5" t="s">
        <v>1961</v>
      </c>
      <c r="X5" t="s">
        <v>1954</v>
      </c>
      <c r="Y5" t="s">
        <v>188</v>
      </c>
    </row>
    <row r="6" spans="1:25" x14ac:dyDescent="0.35">
      <c r="A6" s="22">
        <v>75853</v>
      </c>
      <c r="B6" s="22" t="s">
        <v>1962</v>
      </c>
      <c r="C6" s="22" t="s">
        <v>1950</v>
      </c>
      <c r="D6" s="22" t="s">
        <v>1963</v>
      </c>
      <c r="E6" s="22" t="s">
        <v>1956</v>
      </c>
      <c r="F6" s="22" t="s">
        <v>1952</v>
      </c>
      <c r="G6" s="22" t="s">
        <v>328</v>
      </c>
      <c r="H6" s="22" t="s">
        <v>3954</v>
      </c>
      <c r="I6" s="22">
        <v>1</v>
      </c>
      <c r="J6" s="22" t="s">
        <v>3955</v>
      </c>
      <c r="K6" s="22" t="s">
        <v>3956</v>
      </c>
      <c r="L6" s="24">
        <v>17830</v>
      </c>
      <c r="M6" s="24" t="s">
        <v>3957</v>
      </c>
      <c r="N6" s="24" t="s">
        <v>2011</v>
      </c>
      <c r="O6" s="22" t="s">
        <v>40</v>
      </c>
      <c r="P6" s="22" t="s">
        <v>1971</v>
      </c>
      <c r="Q6" s="22" t="s">
        <v>2846</v>
      </c>
      <c r="R6" s="22" t="s">
        <v>3940</v>
      </c>
      <c r="S6" s="25">
        <v>44368</v>
      </c>
      <c r="T6" s="22" t="s">
        <v>3953</v>
      </c>
      <c r="U6" s="25">
        <v>44368</v>
      </c>
      <c r="V6" s="25"/>
      <c r="W6" t="s">
        <v>1964</v>
      </c>
      <c r="X6" t="s">
        <v>1959</v>
      </c>
      <c r="Y6" t="s">
        <v>36</v>
      </c>
    </row>
    <row r="7" spans="1:25" x14ac:dyDescent="0.35">
      <c r="A7" s="22">
        <v>76784</v>
      </c>
      <c r="B7" s="22" t="s">
        <v>28</v>
      </c>
      <c r="C7" s="22" t="s">
        <v>17</v>
      </c>
      <c r="D7" s="22" t="s">
        <v>18</v>
      </c>
      <c r="E7" s="22" t="s">
        <v>31</v>
      </c>
      <c r="F7" s="22" t="s">
        <v>1952</v>
      </c>
      <c r="G7" s="22" t="s">
        <v>29</v>
      </c>
      <c r="H7" s="22" t="s">
        <v>3935</v>
      </c>
      <c r="I7" s="22">
        <v>1</v>
      </c>
      <c r="J7" s="22" t="s">
        <v>2852</v>
      </c>
      <c r="K7" s="22" t="s">
        <v>3958</v>
      </c>
      <c r="L7" s="24">
        <v>73781</v>
      </c>
      <c r="M7" s="24" t="s">
        <v>3959</v>
      </c>
      <c r="N7" s="24" t="s">
        <v>2006</v>
      </c>
      <c r="O7" s="22" t="s">
        <v>30</v>
      </c>
      <c r="P7" s="22" t="s">
        <v>1968</v>
      </c>
      <c r="Q7" s="22" t="s">
        <v>2846</v>
      </c>
      <c r="R7" s="22" t="s">
        <v>3940</v>
      </c>
      <c r="S7" s="25">
        <v>44376</v>
      </c>
      <c r="T7" s="22" t="s">
        <v>3953</v>
      </c>
      <c r="U7" s="25">
        <v>44376</v>
      </c>
      <c r="V7" s="25"/>
      <c r="W7" t="s">
        <v>1965</v>
      </c>
      <c r="X7" t="s">
        <v>1959</v>
      </c>
      <c r="Y7" t="s">
        <v>593</v>
      </c>
    </row>
    <row r="8" spans="1:25" x14ac:dyDescent="0.35">
      <c r="A8" s="22">
        <v>76786</v>
      </c>
      <c r="B8" s="22" t="s">
        <v>1966</v>
      </c>
      <c r="C8" s="22" t="s">
        <v>1950</v>
      </c>
      <c r="D8" s="22" t="s">
        <v>1963</v>
      </c>
      <c r="E8" s="22" t="s">
        <v>1956</v>
      </c>
      <c r="F8" s="22" t="s">
        <v>1952</v>
      </c>
      <c r="G8" s="22" t="s">
        <v>303</v>
      </c>
      <c r="H8" s="22" t="s">
        <v>3960</v>
      </c>
      <c r="I8" s="22">
        <v>1</v>
      </c>
      <c r="J8" s="22" t="s">
        <v>3961</v>
      </c>
      <c r="K8" s="22" t="s">
        <v>3962</v>
      </c>
      <c r="L8" s="24">
        <v>29927</v>
      </c>
      <c r="M8" s="24" t="s">
        <v>3949</v>
      </c>
      <c r="N8" s="24" t="s">
        <v>2009</v>
      </c>
      <c r="O8" s="22" t="s">
        <v>40</v>
      </c>
      <c r="P8" s="22" t="s">
        <v>1971</v>
      </c>
      <c r="Q8" s="22" t="s">
        <v>2846</v>
      </c>
      <c r="R8" s="22" t="s">
        <v>3940</v>
      </c>
      <c r="S8" s="25">
        <v>44376</v>
      </c>
      <c r="T8" s="22" t="s">
        <v>3953</v>
      </c>
      <c r="U8" s="25">
        <v>44376</v>
      </c>
      <c r="V8" s="25"/>
      <c r="W8" t="s">
        <v>1967</v>
      </c>
      <c r="X8" t="s">
        <v>1968</v>
      </c>
      <c r="Y8" t="s">
        <v>191</v>
      </c>
    </row>
    <row r="9" spans="1:25" x14ac:dyDescent="0.35">
      <c r="A9" s="22">
        <v>76802</v>
      </c>
      <c r="B9" s="22" t="s">
        <v>1969</v>
      </c>
      <c r="C9" s="22" t="s">
        <v>1950</v>
      </c>
      <c r="D9" s="22" t="s">
        <v>1963</v>
      </c>
      <c r="E9" s="22" t="s">
        <v>1956</v>
      </c>
      <c r="F9" s="22" t="s">
        <v>1952</v>
      </c>
      <c r="G9" s="22" t="s">
        <v>537</v>
      </c>
      <c r="H9" s="22" t="s">
        <v>3963</v>
      </c>
      <c r="I9" s="22">
        <v>1</v>
      </c>
      <c r="J9" s="22" t="s">
        <v>3964</v>
      </c>
      <c r="K9" s="22" t="s">
        <v>3965</v>
      </c>
      <c r="L9" s="24">
        <v>21708</v>
      </c>
      <c r="M9" s="24" t="s">
        <v>3949</v>
      </c>
      <c r="N9" s="24" t="s">
        <v>2011</v>
      </c>
      <c r="O9" s="22" t="s">
        <v>30</v>
      </c>
      <c r="P9" s="22" t="s">
        <v>1968</v>
      </c>
      <c r="Q9" s="22" t="s">
        <v>2846</v>
      </c>
      <c r="R9" s="22" t="s">
        <v>3940</v>
      </c>
      <c r="S9" s="25">
        <v>44376</v>
      </c>
      <c r="T9" s="22" t="s">
        <v>3953</v>
      </c>
      <c r="U9" s="25">
        <v>44376</v>
      </c>
      <c r="V9" s="25"/>
      <c r="W9" t="s">
        <v>1970</v>
      </c>
      <c r="X9" t="s">
        <v>1971</v>
      </c>
      <c r="Y9" t="s">
        <v>20</v>
      </c>
    </row>
    <row r="10" spans="1:25" x14ac:dyDescent="0.35">
      <c r="A10" s="22">
        <v>76806</v>
      </c>
      <c r="B10" s="22" t="s">
        <v>1972</v>
      </c>
      <c r="C10" s="22" t="s">
        <v>1950</v>
      </c>
      <c r="D10" s="22" t="s">
        <v>1973</v>
      </c>
      <c r="E10" s="22" t="s">
        <v>77</v>
      </c>
      <c r="F10" s="22" t="s">
        <v>1952</v>
      </c>
      <c r="G10" s="22" t="s">
        <v>1974</v>
      </c>
      <c r="H10" s="22" t="s">
        <v>3966</v>
      </c>
      <c r="I10" s="22">
        <v>1</v>
      </c>
      <c r="J10" s="22" t="s">
        <v>3967</v>
      </c>
      <c r="K10" s="22" t="s">
        <v>3968</v>
      </c>
      <c r="L10" s="24">
        <v>22670</v>
      </c>
      <c r="M10" s="24" t="s">
        <v>3949</v>
      </c>
      <c r="N10" s="24" t="s">
        <v>2011</v>
      </c>
      <c r="O10" s="22" t="s">
        <v>20</v>
      </c>
      <c r="P10" s="22" t="s">
        <v>1971</v>
      </c>
      <c r="Q10" s="22" t="s">
        <v>2846</v>
      </c>
      <c r="R10" s="22" t="s">
        <v>3940</v>
      </c>
      <c r="S10" s="25">
        <v>44376</v>
      </c>
      <c r="T10" s="22" t="s">
        <v>3953</v>
      </c>
      <c r="U10" s="25">
        <v>44376</v>
      </c>
      <c r="V10" s="25"/>
      <c r="W10" t="s">
        <v>144</v>
      </c>
      <c r="X10" t="s">
        <v>1968</v>
      </c>
      <c r="Y10" t="s">
        <v>30</v>
      </c>
    </row>
    <row r="11" spans="1:25" x14ac:dyDescent="0.35">
      <c r="A11" s="22">
        <v>77154</v>
      </c>
      <c r="B11" s="22" t="s">
        <v>1975</v>
      </c>
      <c r="C11" s="22" t="s">
        <v>1950</v>
      </c>
      <c r="D11" s="22" t="s">
        <v>1963</v>
      </c>
      <c r="E11" s="22" t="s">
        <v>1956</v>
      </c>
      <c r="F11" s="22" t="s">
        <v>1952</v>
      </c>
      <c r="G11" s="22" t="s">
        <v>345</v>
      </c>
      <c r="H11" s="22" t="s">
        <v>3969</v>
      </c>
      <c r="I11" s="22">
        <v>1</v>
      </c>
      <c r="J11" s="22" t="s">
        <v>3970</v>
      </c>
      <c r="K11" s="22" t="s">
        <v>3971</v>
      </c>
      <c r="L11" s="24">
        <v>119142</v>
      </c>
      <c r="M11" s="24" t="s">
        <v>3938</v>
      </c>
      <c r="N11" s="24" t="s">
        <v>2002</v>
      </c>
      <c r="O11" s="22" t="s">
        <v>40</v>
      </c>
      <c r="P11" s="22" t="s">
        <v>1971</v>
      </c>
      <c r="Q11" s="22" t="s">
        <v>3972</v>
      </c>
      <c r="R11" s="22" t="s">
        <v>3940</v>
      </c>
      <c r="S11" s="25">
        <v>44379</v>
      </c>
      <c r="T11" s="22" t="s">
        <v>3973</v>
      </c>
      <c r="U11" s="25">
        <v>44379</v>
      </c>
      <c r="V11" s="25"/>
      <c r="W11" t="s">
        <v>1976</v>
      </c>
      <c r="X11" t="s">
        <v>1959</v>
      </c>
      <c r="Y11" t="s">
        <v>45</v>
      </c>
    </row>
    <row r="12" spans="1:25" x14ac:dyDescent="0.35">
      <c r="A12" s="22">
        <v>77686</v>
      </c>
      <c r="B12" s="22" t="s">
        <v>1977</v>
      </c>
      <c r="C12" s="22" t="s">
        <v>1950</v>
      </c>
      <c r="D12" s="22" t="s">
        <v>1963</v>
      </c>
      <c r="E12" s="22" t="s">
        <v>1956</v>
      </c>
      <c r="F12" s="22" t="s">
        <v>1952</v>
      </c>
      <c r="G12" s="22" t="s">
        <v>1978</v>
      </c>
      <c r="H12" s="22" t="s">
        <v>3974</v>
      </c>
      <c r="I12" s="22">
        <v>1</v>
      </c>
      <c r="J12" s="22" t="s">
        <v>3975</v>
      </c>
      <c r="K12" s="22" t="s">
        <v>3976</v>
      </c>
      <c r="L12" s="24">
        <v>12079</v>
      </c>
      <c r="M12" s="24" t="s">
        <v>3957</v>
      </c>
      <c r="N12" s="24" t="s">
        <v>2011</v>
      </c>
      <c r="O12" s="22" t="s">
        <v>20</v>
      </c>
      <c r="P12" s="22" t="s">
        <v>1971</v>
      </c>
      <c r="Q12" s="22" t="s">
        <v>3972</v>
      </c>
      <c r="R12" s="22" t="s">
        <v>3940</v>
      </c>
      <c r="S12" s="25">
        <v>44382</v>
      </c>
      <c r="T12" s="22" t="s">
        <v>3973</v>
      </c>
      <c r="U12" s="25">
        <v>44382</v>
      </c>
      <c r="V12" s="25"/>
      <c r="W12" t="s">
        <v>1979</v>
      </c>
      <c r="X12" t="s">
        <v>1968</v>
      </c>
      <c r="Y12" t="s">
        <v>24</v>
      </c>
    </row>
    <row r="13" spans="1:25" x14ac:dyDescent="0.35">
      <c r="A13" s="22">
        <v>77688</v>
      </c>
      <c r="B13" s="22" t="s">
        <v>32</v>
      </c>
      <c r="C13" s="22" t="s">
        <v>17</v>
      </c>
      <c r="D13" s="22" t="s">
        <v>18</v>
      </c>
      <c r="E13" s="22" t="s">
        <v>21</v>
      </c>
      <c r="F13" s="22" t="s">
        <v>1952</v>
      </c>
      <c r="G13" s="22" t="s">
        <v>33</v>
      </c>
      <c r="H13" s="22" t="s">
        <v>3974</v>
      </c>
      <c r="I13" s="22">
        <v>1</v>
      </c>
      <c r="J13" s="22" t="s">
        <v>2854</v>
      </c>
      <c r="K13" s="22" t="s">
        <v>3977</v>
      </c>
      <c r="L13" s="24">
        <v>14213</v>
      </c>
      <c r="M13" s="24" t="s">
        <v>3957</v>
      </c>
      <c r="N13" s="24" t="s">
        <v>2011</v>
      </c>
      <c r="O13" s="22" t="s">
        <v>20</v>
      </c>
      <c r="P13" s="22" t="s">
        <v>1971</v>
      </c>
      <c r="Q13" s="22" t="s">
        <v>3972</v>
      </c>
      <c r="R13" s="22" t="s">
        <v>3940</v>
      </c>
      <c r="S13" s="25">
        <v>44382</v>
      </c>
      <c r="T13" s="22" t="s">
        <v>3973</v>
      </c>
      <c r="U13" s="25">
        <v>44382</v>
      </c>
      <c r="V13" s="25"/>
      <c r="W13" t="s">
        <v>1980</v>
      </c>
      <c r="X13" t="s">
        <v>1968</v>
      </c>
      <c r="Y13" t="s">
        <v>291</v>
      </c>
    </row>
    <row r="14" spans="1:25" x14ac:dyDescent="0.35">
      <c r="A14" s="22">
        <v>78009</v>
      </c>
      <c r="B14" s="22" t="s">
        <v>34</v>
      </c>
      <c r="C14" s="22" t="s">
        <v>17</v>
      </c>
      <c r="D14" s="22" t="s">
        <v>18</v>
      </c>
      <c r="E14" s="22" t="s">
        <v>31</v>
      </c>
      <c r="F14" s="22" t="s">
        <v>1952</v>
      </c>
      <c r="G14" s="22" t="s">
        <v>35</v>
      </c>
      <c r="H14" s="22" t="s">
        <v>3978</v>
      </c>
      <c r="I14" s="22">
        <v>1</v>
      </c>
      <c r="J14" s="22" t="s">
        <v>2855</v>
      </c>
      <c r="K14" s="22" t="s">
        <v>3979</v>
      </c>
      <c r="L14" s="24">
        <v>14422</v>
      </c>
      <c r="M14" s="24" t="s">
        <v>3957</v>
      </c>
      <c r="N14" s="24" t="s">
        <v>2011</v>
      </c>
      <c r="O14" s="22" t="s">
        <v>36</v>
      </c>
      <c r="P14" s="22" t="s">
        <v>1959</v>
      </c>
      <c r="Q14" s="22" t="s">
        <v>3972</v>
      </c>
      <c r="R14" s="22" t="s">
        <v>3940</v>
      </c>
      <c r="S14" s="25">
        <v>44385</v>
      </c>
      <c r="T14" s="22" t="s">
        <v>3973</v>
      </c>
      <c r="U14" s="25">
        <v>44385</v>
      </c>
      <c r="V14" s="25"/>
      <c r="W14" t="s">
        <v>1981</v>
      </c>
      <c r="X14" t="s">
        <v>1971</v>
      </c>
      <c r="Y14" t="s">
        <v>40</v>
      </c>
    </row>
    <row r="15" spans="1:25" x14ac:dyDescent="0.35">
      <c r="A15" s="22">
        <v>78012</v>
      </c>
      <c r="B15" s="22" t="s">
        <v>1982</v>
      </c>
      <c r="C15" s="22" t="s">
        <v>1950</v>
      </c>
      <c r="D15" s="22" t="s">
        <v>1951</v>
      </c>
      <c r="E15" s="22" t="s">
        <v>1956</v>
      </c>
      <c r="F15" s="22" t="s">
        <v>1952</v>
      </c>
      <c r="G15" s="22" t="s">
        <v>1983</v>
      </c>
      <c r="H15" s="22" t="s">
        <v>3980</v>
      </c>
      <c r="I15" s="22">
        <v>1</v>
      </c>
      <c r="J15" s="22" t="s">
        <v>3981</v>
      </c>
      <c r="K15" s="22" t="s">
        <v>3982</v>
      </c>
      <c r="L15" s="24">
        <v>440939</v>
      </c>
      <c r="M15" s="24" t="s">
        <v>3938</v>
      </c>
      <c r="N15" s="24" t="s">
        <v>2002</v>
      </c>
      <c r="O15" s="22" t="s">
        <v>58</v>
      </c>
      <c r="P15" s="22" t="s">
        <v>1959</v>
      </c>
      <c r="Q15" s="22" t="s">
        <v>3972</v>
      </c>
      <c r="R15" s="22" t="s">
        <v>3940</v>
      </c>
      <c r="S15" s="25">
        <v>44385</v>
      </c>
      <c r="T15" s="22" t="s">
        <v>3973</v>
      </c>
      <c r="U15" s="25">
        <v>44385</v>
      </c>
      <c r="V15" s="25"/>
      <c r="W15" t="s">
        <v>1984</v>
      </c>
      <c r="X15" t="s">
        <v>1954</v>
      </c>
      <c r="Y15" t="s">
        <v>72</v>
      </c>
    </row>
    <row r="16" spans="1:25" x14ac:dyDescent="0.35">
      <c r="A16" s="22">
        <v>78483</v>
      </c>
      <c r="B16" s="22" t="s">
        <v>1985</v>
      </c>
      <c r="C16" s="22" t="s">
        <v>1950</v>
      </c>
      <c r="D16" s="22" t="s">
        <v>1963</v>
      </c>
      <c r="E16" s="22" t="s">
        <v>1956</v>
      </c>
      <c r="F16" s="22" t="s">
        <v>1952</v>
      </c>
      <c r="G16" s="22" t="s">
        <v>1986</v>
      </c>
      <c r="H16" s="22" t="s">
        <v>3983</v>
      </c>
      <c r="I16" s="22">
        <v>1</v>
      </c>
      <c r="J16" s="22" t="s">
        <v>3984</v>
      </c>
      <c r="K16" s="22" t="s">
        <v>3985</v>
      </c>
      <c r="L16" s="24">
        <v>11479</v>
      </c>
      <c r="M16" s="24" t="s">
        <v>3957</v>
      </c>
      <c r="N16" s="24" t="s">
        <v>2011</v>
      </c>
      <c r="O16" s="22" t="s">
        <v>20</v>
      </c>
      <c r="P16" s="22" t="s">
        <v>1971</v>
      </c>
      <c r="Q16" s="22" t="s">
        <v>3972</v>
      </c>
      <c r="R16" s="22" t="s">
        <v>3940</v>
      </c>
      <c r="S16" s="25">
        <v>44389</v>
      </c>
      <c r="T16" s="22" t="s">
        <v>3973</v>
      </c>
      <c r="U16" s="25">
        <v>44389</v>
      </c>
      <c r="V16" s="25"/>
      <c r="W16" t="s">
        <v>1987</v>
      </c>
      <c r="X16" t="s">
        <v>1959</v>
      </c>
      <c r="Y16" t="s">
        <v>58</v>
      </c>
    </row>
    <row r="17" spans="1:25" x14ac:dyDescent="0.35">
      <c r="A17" s="22">
        <v>78487</v>
      </c>
      <c r="B17" s="22" t="s">
        <v>1988</v>
      </c>
      <c r="C17" s="22" t="s">
        <v>1950</v>
      </c>
      <c r="D17" s="22" t="s">
        <v>1963</v>
      </c>
      <c r="E17" s="22" t="s">
        <v>1956</v>
      </c>
      <c r="F17" s="22" t="s">
        <v>1952</v>
      </c>
      <c r="G17" s="22" t="s">
        <v>1989</v>
      </c>
      <c r="H17" s="22" t="s">
        <v>3986</v>
      </c>
      <c r="I17" s="22">
        <v>1</v>
      </c>
      <c r="J17" s="22" t="s">
        <v>3987</v>
      </c>
      <c r="K17" s="22" t="s">
        <v>3988</v>
      </c>
      <c r="L17" s="24">
        <v>12857</v>
      </c>
      <c r="M17" s="24" t="s">
        <v>3957</v>
      </c>
      <c r="N17" s="24" t="s">
        <v>2011</v>
      </c>
      <c r="O17" s="22" t="s">
        <v>540</v>
      </c>
      <c r="P17" s="22" t="s">
        <v>1959</v>
      </c>
      <c r="Q17" s="22" t="s">
        <v>3972</v>
      </c>
      <c r="R17" s="22" t="s">
        <v>3940</v>
      </c>
      <c r="S17" s="25">
        <v>44389</v>
      </c>
      <c r="T17" s="22" t="s">
        <v>3973</v>
      </c>
      <c r="U17" s="25">
        <v>44389</v>
      </c>
      <c r="V17" s="25"/>
      <c r="W17" t="s">
        <v>1990</v>
      </c>
      <c r="X17" t="s">
        <v>1991</v>
      </c>
      <c r="Y17" t="s">
        <v>231</v>
      </c>
    </row>
    <row r="18" spans="1:25" x14ac:dyDescent="0.35">
      <c r="A18" s="22">
        <v>78731</v>
      </c>
      <c r="B18" s="22" t="s">
        <v>1992</v>
      </c>
      <c r="C18" s="22" t="s">
        <v>1950</v>
      </c>
      <c r="D18" s="22" t="s">
        <v>1951</v>
      </c>
      <c r="E18" s="22" t="s">
        <v>1956</v>
      </c>
      <c r="F18" s="22" t="s">
        <v>1952</v>
      </c>
      <c r="G18" s="22" t="s">
        <v>1993</v>
      </c>
      <c r="H18" s="22" t="s">
        <v>3963</v>
      </c>
      <c r="I18" s="22">
        <v>1</v>
      </c>
      <c r="J18" s="22" t="s">
        <v>3989</v>
      </c>
      <c r="K18" s="22" t="s">
        <v>3990</v>
      </c>
      <c r="L18" s="24">
        <v>77014</v>
      </c>
      <c r="M18" s="24" t="s">
        <v>3959</v>
      </c>
      <c r="N18" s="24" t="s">
        <v>2006</v>
      </c>
      <c r="O18" s="22" t="s">
        <v>30</v>
      </c>
      <c r="P18" s="22" t="s">
        <v>1968</v>
      </c>
      <c r="Q18" s="22" t="s">
        <v>3972</v>
      </c>
      <c r="R18" s="22" t="s">
        <v>3940</v>
      </c>
      <c r="S18" s="25">
        <v>44391</v>
      </c>
      <c r="T18" s="22" t="s">
        <v>3973</v>
      </c>
      <c r="U18" s="25">
        <v>44391</v>
      </c>
      <c r="V18" s="25"/>
      <c r="W18" t="s">
        <v>1994</v>
      </c>
      <c r="X18" t="s">
        <v>1959</v>
      </c>
      <c r="Y18" t="s">
        <v>76</v>
      </c>
    </row>
    <row r="19" spans="1:25" x14ac:dyDescent="0.35">
      <c r="A19" s="22">
        <v>78951</v>
      </c>
      <c r="B19" s="22" t="s">
        <v>1995</v>
      </c>
      <c r="C19" s="22" t="s">
        <v>1950</v>
      </c>
      <c r="D19" s="22" t="s">
        <v>1951</v>
      </c>
      <c r="E19" s="22" t="s">
        <v>1956</v>
      </c>
      <c r="F19" s="22" t="s">
        <v>1952</v>
      </c>
      <c r="G19" s="22" t="s">
        <v>1996</v>
      </c>
      <c r="H19" s="22" t="s">
        <v>3966</v>
      </c>
      <c r="I19" s="22">
        <v>1</v>
      </c>
      <c r="J19" s="22" t="s">
        <v>3991</v>
      </c>
      <c r="K19" s="22" t="s">
        <v>3992</v>
      </c>
      <c r="L19" s="24">
        <v>128622</v>
      </c>
      <c r="M19" s="24" t="s">
        <v>3938</v>
      </c>
      <c r="N19" s="24" t="s">
        <v>2002</v>
      </c>
      <c r="O19" s="22" t="s">
        <v>20</v>
      </c>
      <c r="P19" s="22" t="s">
        <v>1971</v>
      </c>
      <c r="Q19" s="22" t="s">
        <v>3972</v>
      </c>
      <c r="R19" s="22" t="s">
        <v>3940</v>
      </c>
      <c r="S19" s="25">
        <v>44393</v>
      </c>
      <c r="T19" s="22" t="s">
        <v>3973</v>
      </c>
      <c r="U19" s="25">
        <v>44393</v>
      </c>
      <c r="V19" s="25"/>
      <c r="W19" t="s">
        <v>1997</v>
      </c>
      <c r="X19" t="s">
        <v>1959</v>
      </c>
      <c r="Y19" t="s">
        <v>181</v>
      </c>
    </row>
    <row r="20" spans="1:25" x14ac:dyDescent="0.35">
      <c r="A20" s="22">
        <v>78952</v>
      </c>
      <c r="B20" s="22" t="s">
        <v>1998</v>
      </c>
      <c r="C20" s="22" t="s">
        <v>1950</v>
      </c>
      <c r="D20" s="22" t="s">
        <v>1963</v>
      </c>
      <c r="E20" s="22" t="s">
        <v>31</v>
      </c>
      <c r="F20" s="22" t="s">
        <v>1952</v>
      </c>
      <c r="G20" s="22" t="s">
        <v>1999</v>
      </c>
      <c r="H20" s="22" t="s">
        <v>3935</v>
      </c>
      <c r="I20" s="22">
        <v>1</v>
      </c>
      <c r="J20" s="22" t="s">
        <v>3993</v>
      </c>
      <c r="K20" s="22" t="s">
        <v>3994</v>
      </c>
      <c r="L20" s="24">
        <v>33494</v>
      </c>
      <c r="M20" s="24" t="s">
        <v>3949</v>
      </c>
      <c r="N20" s="24" t="s">
        <v>2009</v>
      </c>
      <c r="O20" s="22" t="s">
        <v>30</v>
      </c>
      <c r="P20" s="22" t="s">
        <v>1968</v>
      </c>
      <c r="Q20" s="22" t="s">
        <v>3972</v>
      </c>
      <c r="R20" s="22" t="s">
        <v>3940</v>
      </c>
      <c r="S20" s="25">
        <v>44393</v>
      </c>
      <c r="T20" s="22" t="s">
        <v>3973</v>
      </c>
      <c r="U20" s="25">
        <v>44393</v>
      </c>
      <c r="V20" s="25"/>
      <c r="W20" t="s">
        <v>2000</v>
      </c>
      <c r="X20" t="s">
        <v>1971</v>
      </c>
      <c r="Y20" t="s">
        <v>67</v>
      </c>
    </row>
    <row r="21" spans="1:25" x14ac:dyDescent="0.35">
      <c r="A21" s="22">
        <v>78954</v>
      </c>
      <c r="B21" s="22" t="s">
        <v>2001</v>
      </c>
      <c r="C21" s="22" t="s">
        <v>1950</v>
      </c>
      <c r="D21" s="22" t="s">
        <v>1963</v>
      </c>
      <c r="E21" s="22" t="s">
        <v>1956</v>
      </c>
      <c r="F21" s="22" t="s">
        <v>1952</v>
      </c>
      <c r="G21" s="22" t="s">
        <v>682</v>
      </c>
      <c r="H21" s="22" t="s">
        <v>3995</v>
      </c>
      <c r="I21" s="22">
        <v>1</v>
      </c>
      <c r="J21" s="22" t="s">
        <v>3996</v>
      </c>
      <c r="K21" s="22" t="s">
        <v>3997</v>
      </c>
      <c r="L21" s="24">
        <v>107620</v>
      </c>
      <c r="M21" s="24" t="s">
        <v>3938</v>
      </c>
      <c r="N21" s="24" t="s">
        <v>2002</v>
      </c>
      <c r="O21" s="22" t="s">
        <v>45</v>
      </c>
      <c r="P21" s="22" t="s">
        <v>1959</v>
      </c>
      <c r="Q21" s="22" t="s">
        <v>3972</v>
      </c>
      <c r="R21" s="22" t="s">
        <v>3940</v>
      </c>
      <c r="S21" s="25">
        <v>44393</v>
      </c>
      <c r="T21" s="22" t="s">
        <v>3973</v>
      </c>
      <c r="U21" s="25">
        <v>44393</v>
      </c>
      <c r="V21" s="25"/>
      <c r="W21" t="s">
        <v>2003</v>
      </c>
      <c r="X21" t="s">
        <v>1959</v>
      </c>
      <c r="Y21" t="s">
        <v>540</v>
      </c>
    </row>
    <row r="22" spans="1:25" x14ac:dyDescent="0.35">
      <c r="A22" s="22">
        <v>78955</v>
      </c>
      <c r="B22" s="22" t="s">
        <v>2004</v>
      </c>
      <c r="C22" s="22" t="s">
        <v>1950</v>
      </c>
      <c r="D22" s="22" t="s">
        <v>1963</v>
      </c>
      <c r="E22" s="22" t="s">
        <v>1956</v>
      </c>
      <c r="F22" s="22" t="s">
        <v>1952</v>
      </c>
      <c r="G22" s="22" t="s">
        <v>2005</v>
      </c>
      <c r="H22" s="22" t="s">
        <v>3995</v>
      </c>
      <c r="I22" s="22">
        <v>1</v>
      </c>
      <c r="J22" s="22" t="s">
        <v>3998</v>
      </c>
      <c r="K22" s="22" t="s">
        <v>3999</v>
      </c>
      <c r="L22" s="24">
        <v>38267</v>
      </c>
      <c r="M22" s="24" t="s">
        <v>3949</v>
      </c>
      <c r="N22" s="24" t="s">
        <v>2009</v>
      </c>
      <c r="O22" s="22" t="s">
        <v>45</v>
      </c>
      <c r="P22" s="22" t="s">
        <v>1959</v>
      </c>
      <c r="Q22" s="22" t="s">
        <v>3972</v>
      </c>
      <c r="R22" s="22" t="s">
        <v>3940</v>
      </c>
      <c r="S22" s="25">
        <v>44393</v>
      </c>
      <c r="T22" s="22" t="s">
        <v>3973</v>
      </c>
      <c r="U22" s="25">
        <v>44393</v>
      </c>
      <c r="V22" s="25"/>
      <c r="W22" t="s">
        <v>2007</v>
      </c>
      <c r="X22" t="s">
        <v>1991</v>
      </c>
      <c r="Y22" t="s">
        <v>359</v>
      </c>
    </row>
    <row r="23" spans="1:25" x14ac:dyDescent="0.35">
      <c r="A23" s="22">
        <v>78957</v>
      </c>
      <c r="B23" s="22" t="s">
        <v>2008</v>
      </c>
      <c r="C23" s="22" t="s">
        <v>1950</v>
      </c>
      <c r="D23" s="22" t="s">
        <v>1963</v>
      </c>
      <c r="E23" s="22" t="s">
        <v>1956</v>
      </c>
      <c r="F23" s="22" t="s">
        <v>1952</v>
      </c>
      <c r="G23" s="22" t="s">
        <v>1805</v>
      </c>
      <c r="H23" s="22" t="s">
        <v>4000</v>
      </c>
      <c r="I23" s="22">
        <v>1</v>
      </c>
      <c r="J23" s="22" t="s">
        <v>4001</v>
      </c>
      <c r="K23" s="22" t="s">
        <v>4002</v>
      </c>
      <c r="L23" s="24">
        <v>52187</v>
      </c>
      <c r="M23" s="24" t="s">
        <v>3959</v>
      </c>
      <c r="N23" s="24" t="s">
        <v>2006</v>
      </c>
      <c r="O23" s="22" t="s">
        <v>72</v>
      </c>
      <c r="P23" s="22" t="s">
        <v>1954</v>
      </c>
      <c r="Q23" s="22" t="s">
        <v>3972</v>
      </c>
      <c r="R23" s="22" t="s">
        <v>3940</v>
      </c>
      <c r="S23" s="25">
        <v>44393</v>
      </c>
      <c r="T23" s="22" t="s">
        <v>3973</v>
      </c>
      <c r="U23" s="25">
        <v>44393</v>
      </c>
      <c r="V23" s="25"/>
      <c r="W23" t="s">
        <v>2010</v>
      </c>
      <c r="X23" t="s">
        <v>1954</v>
      </c>
      <c r="Y23" t="s">
        <v>104</v>
      </c>
    </row>
    <row r="24" spans="1:25" x14ac:dyDescent="0.35">
      <c r="A24" s="22">
        <v>78960</v>
      </c>
      <c r="B24" s="22" t="s">
        <v>37</v>
      </c>
      <c r="C24" s="22" t="s">
        <v>17</v>
      </c>
      <c r="D24" s="22" t="s">
        <v>18</v>
      </c>
      <c r="E24" s="22" t="s">
        <v>21</v>
      </c>
      <c r="F24" s="22" t="s">
        <v>1952</v>
      </c>
      <c r="G24" s="22" t="s">
        <v>38</v>
      </c>
      <c r="H24" s="22" t="s">
        <v>3935</v>
      </c>
      <c r="I24" s="22">
        <v>1</v>
      </c>
      <c r="J24" s="22" t="s">
        <v>2856</v>
      </c>
      <c r="K24" s="22" t="s">
        <v>4003</v>
      </c>
      <c r="L24" s="24">
        <v>39481</v>
      </c>
      <c r="M24" s="24" t="s">
        <v>3949</v>
      </c>
      <c r="N24" s="24" t="s">
        <v>2009</v>
      </c>
      <c r="O24" s="22" t="s">
        <v>30</v>
      </c>
      <c r="P24" s="22" t="s">
        <v>1968</v>
      </c>
      <c r="Q24" s="22" t="s">
        <v>3972</v>
      </c>
      <c r="R24" s="22" t="s">
        <v>3940</v>
      </c>
      <c r="S24" s="25">
        <v>44393</v>
      </c>
      <c r="T24" s="22" t="s">
        <v>3973</v>
      </c>
      <c r="U24" s="25">
        <v>44393</v>
      </c>
      <c r="V24" s="25"/>
      <c r="W24" t="s">
        <v>2012</v>
      </c>
      <c r="X24" t="s">
        <v>1954</v>
      </c>
      <c r="Y24" t="s">
        <v>2013</v>
      </c>
    </row>
    <row r="25" spans="1:25" x14ac:dyDescent="0.35">
      <c r="A25" s="22">
        <v>78961</v>
      </c>
      <c r="B25" s="22" t="s">
        <v>2014</v>
      </c>
      <c r="C25" s="22" t="s">
        <v>17</v>
      </c>
      <c r="D25" s="22" t="s">
        <v>18</v>
      </c>
      <c r="E25" s="22" t="s">
        <v>31</v>
      </c>
      <c r="F25" s="22" t="s">
        <v>1952</v>
      </c>
      <c r="G25" s="22" t="s">
        <v>39</v>
      </c>
      <c r="H25" s="22" t="s">
        <v>4004</v>
      </c>
      <c r="I25" s="22">
        <v>1</v>
      </c>
      <c r="J25" s="22" t="s">
        <v>2859</v>
      </c>
      <c r="K25" s="22" t="s">
        <v>4005</v>
      </c>
      <c r="L25" s="24">
        <v>12925</v>
      </c>
      <c r="M25" s="24" t="s">
        <v>3957</v>
      </c>
      <c r="N25" s="24" t="s">
        <v>2011</v>
      </c>
      <c r="O25" s="22" t="s">
        <v>40</v>
      </c>
      <c r="P25" s="22" t="s">
        <v>1971</v>
      </c>
      <c r="Q25" s="22" t="s">
        <v>3972</v>
      </c>
      <c r="R25" s="22" t="s">
        <v>3940</v>
      </c>
      <c r="S25" s="25">
        <v>44393</v>
      </c>
      <c r="T25" s="22" t="s">
        <v>3973</v>
      </c>
      <c r="U25" s="25">
        <v>44393</v>
      </c>
      <c r="V25" s="25"/>
      <c r="W25" t="s">
        <v>2016</v>
      </c>
      <c r="X25" t="s">
        <v>1991</v>
      </c>
      <c r="Y25" t="s">
        <v>417</v>
      </c>
    </row>
    <row r="26" spans="1:25" x14ac:dyDescent="0.35">
      <c r="A26" s="22">
        <v>79930</v>
      </c>
      <c r="B26" s="22" t="s">
        <v>2017</v>
      </c>
      <c r="C26" s="22" t="s">
        <v>1950</v>
      </c>
      <c r="D26" s="22" t="s">
        <v>1951</v>
      </c>
      <c r="E26" s="22" t="s">
        <v>21</v>
      </c>
      <c r="F26" s="22" t="s">
        <v>1952</v>
      </c>
      <c r="G26" s="22" t="s">
        <v>2018</v>
      </c>
      <c r="H26" s="22" t="s">
        <v>3974</v>
      </c>
      <c r="I26" s="22">
        <v>1</v>
      </c>
      <c r="J26" s="22" t="s">
        <v>4006</v>
      </c>
      <c r="K26" s="22" t="s">
        <v>4007</v>
      </c>
      <c r="L26" s="24">
        <v>198323</v>
      </c>
      <c r="M26" s="24" t="s">
        <v>3938</v>
      </c>
      <c r="N26" s="24" t="s">
        <v>2002</v>
      </c>
      <c r="O26" s="22" t="s">
        <v>20</v>
      </c>
      <c r="P26" s="22" t="s">
        <v>1971</v>
      </c>
      <c r="Q26" s="22" t="s">
        <v>3972</v>
      </c>
      <c r="R26" s="22" t="s">
        <v>3940</v>
      </c>
      <c r="S26" s="25">
        <v>44403</v>
      </c>
      <c r="T26" s="22" t="s">
        <v>3973</v>
      </c>
      <c r="U26" s="25">
        <v>44403</v>
      </c>
      <c r="V26" s="25"/>
      <c r="W26" t="s">
        <v>1701</v>
      </c>
      <c r="X26" t="s">
        <v>1971</v>
      </c>
      <c r="Y26" t="s">
        <v>314</v>
      </c>
    </row>
    <row r="27" spans="1:25" x14ac:dyDescent="0.35">
      <c r="A27" s="22">
        <v>79932</v>
      </c>
      <c r="B27" s="22" t="s">
        <v>2019</v>
      </c>
      <c r="C27" s="22" t="s">
        <v>1950</v>
      </c>
      <c r="D27" s="22" t="s">
        <v>1963</v>
      </c>
      <c r="E27" s="22" t="s">
        <v>1956</v>
      </c>
      <c r="F27" s="22" t="s">
        <v>1952</v>
      </c>
      <c r="G27" s="22" t="s">
        <v>2020</v>
      </c>
      <c r="H27" s="22" t="s">
        <v>3974</v>
      </c>
      <c r="I27" s="22">
        <v>1</v>
      </c>
      <c r="J27" s="22" t="s">
        <v>4008</v>
      </c>
      <c r="K27" s="22" t="s">
        <v>4009</v>
      </c>
      <c r="L27" s="24">
        <v>39396</v>
      </c>
      <c r="M27" s="24" t="s">
        <v>3949</v>
      </c>
      <c r="N27" s="24" t="s">
        <v>2009</v>
      </c>
      <c r="O27" s="22" t="s">
        <v>20</v>
      </c>
      <c r="P27" s="22" t="s">
        <v>1971</v>
      </c>
      <c r="Q27" s="22" t="s">
        <v>3972</v>
      </c>
      <c r="R27" s="22" t="s">
        <v>3940</v>
      </c>
      <c r="S27" s="25">
        <v>44403</v>
      </c>
      <c r="T27" s="22" t="s">
        <v>3973</v>
      </c>
      <c r="U27" s="25">
        <v>44403</v>
      </c>
      <c r="V27" s="25"/>
      <c r="W27" t="s">
        <v>2021</v>
      </c>
      <c r="X27" t="s">
        <v>1959</v>
      </c>
      <c r="Y27" t="s">
        <v>405</v>
      </c>
    </row>
    <row r="28" spans="1:25" x14ac:dyDescent="0.35">
      <c r="A28" s="22">
        <v>79934</v>
      </c>
      <c r="B28" s="22" t="s">
        <v>2022</v>
      </c>
      <c r="C28" s="22" t="s">
        <v>1950</v>
      </c>
      <c r="D28" s="22" t="s">
        <v>1963</v>
      </c>
      <c r="E28" s="22" t="s">
        <v>1956</v>
      </c>
      <c r="F28" s="22" t="s">
        <v>1952</v>
      </c>
      <c r="G28" s="22" t="s">
        <v>2023</v>
      </c>
      <c r="H28" s="22" t="s">
        <v>3983</v>
      </c>
      <c r="I28" s="22">
        <v>1</v>
      </c>
      <c r="J28" s="22" t="s">
        <v>4010</v>
      </c>
      <c r="K28" s="22" t="s">
        <v>4011</v>
      </c>
      <c r="L28" s="24">
        <v>25168</v>
      </c>
      <c r="M28" s="24" t="s">
        <v>3949</v>
      </c>
      <c r="N28" s="24" t="s">
        <v>2009</v>
      </c>
      <c r="O28" s="22" t="s">
        <v>20</v>
      </c>
      <c r="P28" s="22" t="s">
        <v>1971</v>
      </c>
      <c r="Q28" s="22" t="s">
        <v>3972</v>
      </c>
      <c r="R28" s="22" t="s">
        <v>3940</v>
      </c>
      <c r="S28" s="25">
        <v>44403</v>
      </c>
      <c r="T28" s="22" t="s">
        <v>3973</v>
      </c>
      <c r="U28" s="25">
        <v>44403</v>
      </c>
      <c r="V28" s="25"/>
      <c r="W28" t="s">
        <v>2024</v>
      </c>
      <c r="X28" t="s">
        <v>1954</v>
      </c>
      <c r="Y28" t="s">
        <v>339</v>
      </c>
    </row>
    <row r="29" spans="1:25" x14ac:dyDescent="0.35">
      <c r="A29" s="22">
        <v>80164</v>
      </c>
      <c r="B29" s="22" t="s">
        <v>2025</v>
      </c>
      <c r="C29" s="22" t="s">
        <v>1950</v>
      </c>
      <c r="D29" s="22" t="s">
        <v>1963</v>
      </c>
      <c r="E29" s="22" t="s">
        <v>1956</v>
      </c>
      <c r="F29" s="22" t="s">
        <v>1952</v>
      </c>
      <c r="G29" s="22" t="s">
        <v>2026</v>
      </c>
      <c r="H29" s="22" t="s">
        <v>4012</v>
      </c>
      <c r="I29" s="22">
        <v>1</v>
      </c>
      <c r="J29" s="22" t="s">
        <v>4013</v>
      </c>
      <c r="K29" s="22" t="s">
        <v>4014</v>
      </c>
      <c r="L29" s="24">
        <v>31906</v>
      </c>
      <c r="M29" s="24" t="s">
        <v>3949</v>
      </c>
      <c r="N29" s="24" t="s">
        <v>2009</v>
      </c>
      <c r="O29" s="22" t="s">
        <v>45</v>
      </c>
      <c r="P29" s="22" t="s">
        <v>1959</v>
      </c>
      <c r="Q29" s="22" t="s">
        <v>3972</v>
      </c>
      <c r="R29" s="22" t="s">
        <v>3940</v>
      </c>
      <c r="S29" s="25">
        <v>44406</v>
      </c>
      <c r="T29" s="22" t="s">
        <v>3973</v>
      </c>
      <c r="U29" s="25">
        <v>44406</v>
      </c>
      <c r="V29" s="25"/>
    </row>
    <row r="30" spans="1:25" x14ac:dyDescent="0.35">
      <c r="A30" s="22">
        <v>80166</v>
      </c>
      <c r="B30" s="22" t="s">
        <v>2027</v>
      </c>
      <c r="C30" s="22" t="s">
        <v>1950</v>
      </c>
      <c r="D30" s="22" t="s">
        <v>1963</v>
      </c>
      <c r="E30" s="22" t="s">
        <v>1956</v>
      </c>
      <c r="F30" s="22" t="s">
        <v>1952</v>
      </c>
      <c r="G30" s="22" t="s">
        <v>795</v>
      </c>
      <c r="H30" s="22" t="s">
        <v>3983</v>
      </c>
      <c r="I30" s="22">
        <v>1</v>
      </c>
      <c r="J30" s="22" t="s">
        <v>4015</v>
      </c>
      <c r="K30" s="22" t="s">
        <v>4016</v>
      </c>
      <c r="L30" s="24">
        <v>23682</v>
      </c>
      <c r="M30" s="24" t="s">
        <v>3949</v>
      </c>
      <c r="N30" s="24" t="s">
        <v>2011</v>
      </c>
      <c r="O30" s="22" t="s">
        <v>20</v>
      </c>
      <c r="P30" s="22" t="s">
        <v>1971</v>
      </c>
      <c r="Q30" s="22" t="s">
        <v>3972</v>
      </c>
      <c r="R30" s="22" t="s">
        <v>3940</v>
      </c>
      <c r="S30" s="25">
        <v>44406</v>
      </c>
      <c r="T30" s="22" t="s">
        <v>3973</v>
      </c>
      <c r="U30" s="25">
        <v>44406</v>
      </c>
      <c r="V30" s="25"/>
    </row>
    <row r="31" spans="1:25" x14ac:dyDescent="0.35">
      <c r="A31" s="22">
        <v>80168</v>
      </c>
      <c r="B31" s="22" t="s">
        <v>2028</v>
      </c>
      <c r="C31" s="22" t="s">
        <v>1950</v>
      </c>
      <c r="D31" s="22" t="s">
        <v>1963</v>
      </c>
      <c r="E31" s="22" t="s">
        <v>1956</v>
      </c>
      <c r="F31" s="22" t="s">
        <v>1952</v>
      </c>
      <c r="G31" s="22" t="s">
        <v>2029</v>
      </c>
      <c r="H31" s="22" t="s">
        <v>4017</v>
      </c>
      <c r="I31" s="22">
        <v>1</v>
      </c>
      <c r="J31" s="22" t="s">
        <v>4018</v>
      </c>
      <c r="K31" s="22" t="s">
        <v>4019</v>
      </c>
      <c r="L31" s="24">
        <v>34639</v>
      </c>
      <c r="M31" s="24" t="s">
        <v>3949</v>
      </c>
      <c r="N31" s="24" t="s">
        <v>2009</v>
      </c>
      <c r="O31" s="22" t="s">
        <v>40</v>
      </c>
      <c r="P31" s="22" t="s">
        <v>1971</v>
      </c>
      <c r="Q31" s="22" t="s">
        <v>3972</v>
      </c>
      <c r="R31" s="22" t="s">
        <v>3940</v>
      </c>
      <c r="S31" s="25">
        <v>44406</v>
      </c>
      <c r="T31" s="22" t="s">
        <v>3973</v>
      </c>
      <c r="U31" s="25">
        <v>44406</v>
      </c>
      <c r="V31" s="25"/>
    </row>
    <row r="32" spans="1:25" x14ac:dyDescent="0.35">
      <c r="A32" s="22">
        <v>80879</v>
      </c>
      <c r="B32" s="22" t="s">
        <v>41</v>
      </c>
      <c r="C32" s="22" t="s">
        <v>17</v>
      </c>
      <c r="D32" s="22" t="s">
        <v>18</v>
      </c>
      <c r="E32" s="22" t="s">
        <v>25</v>
      </c>
      <c r="F32" s="22" t="s">
        <v>1952</v>
      </c>
      <c r="G32" s="22" t="s">
        <v>42</v>
      </c>
      <c r="H32" s="22" t="s">
        <v>3947</v>
      </c>
      <c r="I32" s="22">
        <v>1</v>
      </c>
      <c r="J32" s="22" t="s">
        <v>2860</v>
      </c>
      <c r="K32" s="22" t="s">
        <v>4020</v>
      </c>
      <c r="L32" s="24">
        <v>10431</v>
      </c>
      <c r="M32" s="24" t="s">
        <v>3957</v>
      </c>
      <c r="N32" s="24" t="s">
        <v>2011</v>
      </c>
      <c r="O32" s="22" t="s">
        <v>24</v>
      </c>
      <c r="P32" s="22" t="s">
        <v>1968</v>
      </c>
      <c r="Q32" s="22" t="s">
        <v>4021</v>
      </c>
      <c r="R32" s="22" t="s">
        <v>3940</v>
      </c>
      <c r="S32" s="25">
        <v>44414</v>
      </c>
      <c r="T32" s="22" t="s">
        <v>4022</v>
      </c>
      <c r="U32" s="25">
        <v>44414</v>
      </c>
      <c r="V32" s="25"/>
    </row>
    <row r="33" spans="1:22" x14ac:dyDescent="0.35">
      <c r="A33" s="22">
        <v>80880</v>
      </c>
      <c r="B33" s="22" t="s">
        <v>43</v>
      </c>
      <c r="C33" s="22" t="s">
        <v>17</v>
      </c>
      <c r="D33" s="22" t="s">
        <v>18</v>
      </c>
      <c r="E33" s="22" t="s">
        <v>46</v>
      </c>
      <c r="F33" s="22" t="s">
        <v>1952</v>
      </c>
      <c r="G33" s="22" t="s">
        <v>44</v>
      </c>
      <c r="H33" s="22" t="s">
        <v>4023</v>
      </c>
      <c r="I33" s="22">
        <v>1</v>
      </c>
      <c r="J33" s="22" t="s">
        <v>2861</v>
      </c>
      <c r="K33" s="22" t="s">
        <v>4024</v>
      </c>
      <c r="L33" s="24">
        <v>84202</v>
      </c>
      <c r="M33" s="24" t="s">
        <v>3959</v>
      </c>
      <c r="N33" s="24" t="s">
        <v>2006</v>
      </c>
      <c r="O33" s="22" t="s">
        <v>45</v>
      </c>
      <c r="P33" s="22" t="s">
        <v>1959</v>
      </c>
      <c r="Q33" s="22" t="s">
        <v>4021</v>
      </c>
      <c r="R33" s="22" t="s">
        <v>3940</v>
      </c>
      <c r="S33" s="25">
        <v>44414</v>
      </c>
      <c r="T33" s="22" t="s">
        <v>4022</v>
      </c>
      <c r="U33" s="25">
        <v>44414</v>
      </c>
      <c r="V33" s="25"/>
    </row>
    <row r="34" spans="1:22" x14ac:dyDescent="0.35">
      <c r="A34" s="22">
        <v>80888</v>
      </c>
      <c r="B34" s="22" t="s">
        <v>2030</v>
      </c>
      <c r="C34" s="22" t="s">
        <v>1950</v>
      </c>
      <c r="D34" s="22" t="s">
        <v>1963</v>
      </c>
      <c r="E34" s="22" t="s">
        <v>1956</v>
      </c>
      <c r="F34" s="22" t="s">
        <v>1952</v>
      </c>
      <c r="G34" s="22" t="s">
        <v>700</v>
      </c>
      <c r="H34" s="22" t="s">
        <v>4025</v>
      </c>
      <c r="I34" s="22">
        <v>1</v>
      </c>
      <c r="J34" s="22" t="s">
        <v>4026</v>
      </c>
      <c r="K34" s="22" t="s">
        <v>4027</v>
      </c>
      <c r="L34" s="24">
        <v>141435</v>
      </c>
      <c r="M34" s="24" t="s">
        <v>3938</v>
      </c>
      <c r="N34" s="24" t="s">
        <v>2002</v>
      </c>
      <c r="O34" s="22" t="s">
        <v>291</v>
      </c>
      <c r="P34" s="22" t="s">
        <v>1968</v>
      </c>
      <c r="Q34" s="22" t="s">
        <v>4021</v>
      </c>
      <c r="R34" s="22" t="s">
        <v>3940</v>
      </c>
      <c r="S34" s="25">
        <v>44414</v>
      </c>
      <c r="T34" s="22" t="s">
        <v>4022</v>
      </c>
      <c r="U34" s="25">
        <v>44414</v>
      </c>
      <c r="V34" s="25"/>
    </row>
    <row r="35" spans="1:22" x14ac:dyDescent="0.35">
      <c r="A35" s="22">
        <v>80889</v>
      </c>
      <c r="B35" s="22" t="s">
        <v>47</v>
      </c>
      <c r="C35" s="22" t="s">
        <v>17</v>
      </c>
      <c r="D35" s="22" t="s">
        <v>18</v>
      </c>
      <c r="E35" s="22" t="s">
        <v>46</v>
      </c>
      <c r="F35" s="22" t="s">
        <v>1952</v>
      </c>
      <c r="G35" s="22" t="s">
        <v>48</v>
      </c>
      <c r="H35" s="22" t="s">
        <v>4028</v>
      </c>
      <c r="I35" s="22">
        <v>1</v>
      </c>
      <c r="J35" s="22" t="s">
        <v>2862</v>
      </c>
      <c r="K35" s="22" t="s">
        <v>4029</v>
      </c>
      <c r="L35" s="24">
        <v>98397</v>
      </c>
      <c r="M35" s="24" t="s">
        <v>3959</v>
      </c>
      <c r="N35" s="24" t="s">
        <v>2006</v>
      </c>
      <c r="O35" s="22" t="s">
        <v>40</v>
      </c>
      <c r="P35" s="22" t="s">
        <v>1971</v>
      </c>
      <c r="Q35" s="22" t="s">
        <v>4021</v>
      </c>
      <c r="R35" s="22" t="s">
        <v>3940</v>
      </c>
      <c r="S35" s="25">
        <v>44414</v>
      </c>
      <c r="T35" s="22" t="s">
        <v>4022</v>
      </c>
      <c r="U35" s="25">
        <v>44414</v>
      </c>
      <c r="V35" s="25"/>
    </row>
    <row r="36" spans="1:22" x14ac:dyDescent="0.35">
      <c r="A36" s="22">
        <v>80935</v>
      </c>
      <c r="B36" s="22" t="s">
        <v>2031</v>
      </c>
      <c r="C36" s="22" t="s">
        <v>1950</v>
      </c>
      <c r="D36" s="22" t="s">
        <v>1963</v>
      </c>
      <c r="E36" s="22" t="s">
        <v>1956</v>
      </c>
      <c r="F36" s="22" t="s">
        <v>1952</v>
      </c>
      <c r="G36" s="22" t="s">
        <v>114</v>
      </c>
      <c r="H36" s="22" t="s">
        <v>4030</v>
      </c>
      <c r="I36" s="22">
        <v>1</v>
      </c>
      <c r="J36" s="22" t="s">
        <v>4031</v>
      </c>
      <c r="K36" s="22" t="s">
        <v>4032</v>
      </c>
      <c r="L36" s="24">
        <v>47800</v>
      </c>
      <c r="M36" s="24" t="s">
        <v>3949</v>
      </c>
      <c r="N36" s="24" t="s">
        <v>2009</v>
      </c>
      <c r="O36" s="22" t="s">
        <v>24</v>
      </c>
      <c r="P36" s="22" t="s">
        <v>1968</v>
      </c>
      <c r="Q36" s="22" t="s">
        <v>4021</v>
      </c>
      <c r="R36" s="22" t="s">
        <v>3940</v>
      </c>
      <c r="S36" s="25">
        <v>44414</v>
      </c>
      <c r="T36" s="22" t="s">
        <v>4022</v>
      </c>
      <c r="U36" s="25">
        <v>44414</v>
      </c>
      <c r="V36" s="25"/>
    </row>
    <row r="37" spans="1:22" x14ac:dyDescent="0.35">
      <c r="A37" s="22">
        <v>80936</v>
      </c>
      <c r="B37" s="22" t="s">
        <v>49</v>
      </c>
      <c r="C37" s="22" t="s">
        <v>17</v>
      </c>
      <c r="D37" s="22" t="s">
        <v>18</v>
      </c>
      <c r="E37" s="22" t="s">
        <v>31</v>
      </c>
      <c r="F37" s="22" t="s">
        <v>1952</v>
      </c>
      <c r="G37" s="22" t="s">
        <v>50</v>
      </c>
      <c r="H37" s="22" t="s">
        <v>3978</v>
      </c>
      <c r="I37" s="22">
        <v>1</v>
      </c>
      <c r="J37" s="22" t="s">
        <v>2863</v>
      </c>
      <c r="K37" s="22" t="s">
        <v>4033</v>
      </c>
      <c r="L37" s="24">
        <v>9011</v>
      </c>
      <c r="M37" s="24" t="s">
        <v>3957</v>
      </c>
      <c r="N37" s="24" t="s">
        <v>2015</v>
      </c>
      <c r="O37" s="22" t="s">
        <v>36</v>
      </c>
      <c r="P37" s="22" t="s">
        <v>1959</v>
      </c>
      <c r="Q37" s="22" t="s">
        <v>4021</v>
      </c>
      <c r="R37" s="22" t="s">
        <v>3940</v>
      </c>
      <c r="S37" s="25">
        <v>44414</v>
      </c>
      <c r="T37" s="22" t="s">
        <v>4022</v>
      </c>
      <c r="U37" s="25">
        <v>44414</v>
      </c>
      <c r="V37" s="25"/>
    </row>
    <row r="38" spans="1:22" x14ac:dyDescent="0.35">
      <c r="A38" s="22">
        <v>81359</v>
      </c>
      <c r="B38" s="22" t="s">
        <v>2032</v>
      </c>
      <c r="C38" s="22" t="s">
        <v>1950</v>
      </c>
      <c r="D38" s="22" t="s">
        <v>1963</v>
      </c>
      <c r="E38" s="22" t="s">
        <v>1956</v>
      </c>
      <c r="F38" s="22" t="s">
        <v>1952</v>
      </c>
      <c r="G38" s="22" t="s">
        <v>129</v>
      </c>
      <c r="H38" s="22" t="s">
        <v>4034</v>
      </c>
      <c r="I38" s="22">
        <v>1</v>
      </c>
      <c r="J38" s="22" t="s">
        <v>4035</v>
      </c>
      <c r="K38" s="22" t="s">
        <v>4036</v>
      </c>
      <c r="L38" s="24">
        <v>39053</v>
      </c>
      <c r="M38" s="24" t="s">
        <v>3949</v>
      </c>
      <c r="N38" s="24" t="s">
        <v>2009</v>
      </c>
      <c r="O38" s="22" t="s">
        <v>104</v>
      </c>
      <c r="P38" s="22" t="s">
        <v>1954</v>
      </c>
      <c r="Q38" s="22" t="s">
        <v>4021</v>
      </c>
      <c r="R38" s="22" t="s">
        <v>3940</v>
      </c>
      <c r="S38" s="25">
        <v>44419</v>
      </c>
      <c r="T38" s="22" t="s">
        <v>4022</v>
      </c>
      <c r="U38" s="25">
        <v>44419</v>
      </c>
      <c r="V38" s="25"/>
    </row>
    <row r="39" spans="1:22" x14ac:dyDescent="0.35">
      <c r="A39" s="22">
        <v>81637</v>
      </c>
      <c r="B39" s="22" t="s">
        <v>2033</v>
      </c>
      <c r="C39" s="22" t="s">
        <v>1950</v>
      </c>
      <c r="D39" s="22" t="s">
        <v>1963</v>
      </c>
      <c r="E39" s="22" t="s">
        <v>1956</v>
      </c>
      <c r="F39" s="22" t="s">
        <v>1952</v>
      </c>
      <c r="G39" s="22" t="s">
        <v>779</v>
      </c>
      <c r="H39" s="22" t="s">
        <v>3974</v>
      </c>
      <c r="I39" s="22">
        <v>1</v>
      </c>
      <c r="J39" s="22" t="s">
        <v>4037</v>
      </c>
      <c r="K39" s="22" t="s">
        <v>4038</v>
      </c>
      <c r="L39" s="24">
        <v>30744</v>
      </c>
      <c r="M39" s="24" t="s">
        <v>3949</v>
      </c>
      <c r="N39" s="24" t="s">
        <v>2009</v>
      </c>
      <c r="O39" s="22" t="s">
        <v>20</v>
      </c>
      <c r="P39" s="22" t="s">
        <v>1971</v>
      </c>
      <c r="Q39" s="22" t="s">
        <v>4021</v>
      </c>
      <c r="R39" s="22" t="s">
        <v>3940</v>
      </c>
      <c r="S39" s="25">
        <v>44421</v>
      </c>
      <c r="T39" s="22" t="s">
        <v>4022</v>
      </c>
      <c r="U39" s="25">
        <v>44421</v>
      </c>
      <c r="V39" s="25"/>
    </row>
    <row r="40" spans="1:22" x14ac:dyDescent="0.35">
      <c r="A40" s="22">
        <v>82210</v>
      </c>
      <c r="B40" s="22" t="s">
        <v>51</v>
      </c>
      <c r="C40" s="22" t="s">
        <v>17</v>
      </c>
      <c r="D40" s="22" t="s">
        <v>18</v>
      </c>
      <c r="E40" s="22" t="s">
        <v>21</v>
      </c>
      <c r="F40" s="22" t="s">
        <v>1952</v>
      </c>
      <c r="G40" s="22" t="s">
        <v>52</v>
      </c>
      <c r="H40" s="22" t="s">
        <v>4039</v>
      </c>
      <c r="I40" s="22">
        <v>1</v>
      </c>
      <c r="J40" s="22" t="s">
        <v>2864</v>
      </c>
      <c r="K40" s="22" t="s">
        <v>4040</v>
      </c>
      <c r="L40" s="24">
        <v>36499</v>
      </c>
      <c r="M40" s="24" t="s">
        <v>3949</v>
      </c>
      <c r="N40" s="24" t="s">
        <v>2009</v>
      </c>
      <c r="O40" s="22" t="s">
        <v>53</v>
      </c>
      <c r="P40" s="22" t="s">
        <v>1959</v>
      </c>
      <c r="Q40" s="22" t="s">
        <v>4021</v>
      </c>
      <c r="R40" s="22" t="s">
        <v>3940</v>
      </c>
      <c r="S40" s="25">
        <v>44428</v>
      </c>
      <c r="T40" s="22" t="s">
        <v>4022</v>
      </c>
      <c r="U40" s="25">
        <v>44428</v>
      </c>
      <c r="V40" s="25"/>
    </row>
    <row r="41" spans="1:22" x14ac:dyDescent="0.35">
      <c r="A41" s="22">
        <v>82777</v>
      </c>
      <c r="B41" s="22" t="s">
        <v>2034</v>
      </c>
      <c r="C41" s="22" t="s">
        <v>1950</v>
      </c>
      <c r="D41" s="22" t="s">
        <v>1963</v>
      </c>
      <c r="E41" s="22" t="s">
        <v>1956</v>
      </c>
      <c r="F41" s="22" t="s">
        <v>1952</v>
      </c>
      <c r="G41" s="22" t="s">
        <v>2020</v>
      </c>
      <c r="H41" s="22" t="s">
        <v>3974</v>
      </c>
      <c r="I41" s="22">
        <v>1</v>
      </c>
      <c r="J41" s="22" t="s">
        <v>4041</v>
      </c>
      <c r="K41" s="22" t="s">
        <v>4042</v>
      </c>
      <c r="L41" s="24">
        <v>39396</v>
      </c>
      <c r="M41" s="24" t="s">
        <v>3949</v>
      </c>
      <c r="N41" s="24" t="s">
        <v>2009</v>
      </c>
      <c r="O41" s="22" t="s">
        <v>20</v>
      </c>
      <c r="P41" s="22" t="s">
        <v>1971</v>
      </c>
      <c r="Q41" s="22" t="s">
        <v>4021</v>
      </c>
      <c r="R41" s="22" t="s">
        <v>3940</v>
      </c>
      <c r="S41" s="25">
        <v>44435</v>
      </c>
      <c r="T41" s="22" t="s">
        <v>4022</v>
      </c>
      <c r="U41" s="25">
        <v>44435</v>
      </c>
      <c r="V41" s="25"/>
    </row>
    <row r="42" spans="1:22" x14ac:dyDescent="0.35">
      <c r="A42" s="22">
        <v>83206</v>
      </c>
      <c r="B42" s="22" t="s">
        <v>54</v>
      </c>
      <c r="C42" s="22" t="s">
        <v>55</v>
      </c>
      <c r="D42" s="22" t="s">
        <v>56</v>
      </c>
      <c r="E42" s="22" t="s">
        <v>59</v>
      </c>
      <c r="F42" s="22" t="s">
        <v>1952</v>
      </c>
      <c r="G42" s="22" t="s">
        <v>57</v>
      </c>
      <c r="H42" s="22" t="s">
        <v>3980</v>
      </c>
      <c r="I42" s="22">
        <v>1</v>
      </c>
      <c r="J42" s="22" t="s">
        <v>2865</v>
      </c>
      <c r="K42" s="22" t="s">
        <v>4043</v>
      </c>
      <c r="L42" s="24">
        <v>27749</v>
      </c>
      <c r="M42" s="24" t="s">
        <v>3949</v>
      </c>
      <c r="N42" s="24" t="s">
        <v>2009</v>
      </c>
      <c r="O42" s="22" t="s">
        <v>58</v>
      </c>
      <c r="P42" s="22" t="s">
        <v>1959</v>
      </c>
      <c r="Q42" s="22" t="s">
        <v>4044</v>
      </c>
      <c r="R42" s="22" t="s">
        <v>3940</v>
      </c>
      <c r="S42" s="25">
        <v>44440</v>
      </c>
      <c r="T42" s="22" t="s">
        <v>4045</v>
      </c>
      <c r="U42" s="25">
        <v>44440</v>
      </c>
      <c r="V42" s="25"/>
    </row>
    <row r="43" spans="1:22" x14ac:dyDescent="0.35">
      <c r="A43" s="22">
        <v>83242</v>
      </c>
      <c r="B43" s="22" t="s">
        <v>60</v>
      </c>
      <c r="C43" s="22" t="s">
        <v>17</v>
      </c>
      <c r="D43" s="22" t="s">
        <v>18</v>
      </c>
      <c r="E43" s="22" t="s">
        <v>59</v>
      </c>
      <c r="F43" s="22" t="s">
        <v>1952</v>
      </c>
      <c r="G43" s="22" t="s">
        <v>61</v>
      </c>
      <c r="H43" s="22" t="s">
        <v>4046</v>
      </c>
      <c r="I43" s="22">
        <v>1</v>
      </c>
      <c r="J43" s="22" t="s">
        <v>2866</v>
      </c>
      <c r="K43" s="22" t="s">
        <v>4047</v>
      </c>
      <c r="L43" s="24">
        <v>8405</v>
      </c>
      <c r="M43" s="24" t="s">
        <v>3957</v>
      </c>
      <c r="N43" s="24" t="s">
        <v>2015</v>
      </c>
      <c r="O43" s="22" t="s">
        <v>30</v>
      </c>
      <c r="P43" s="22" t="s">
        <v>1968</v>
      </c>
      <c r="Q43" s="22" t="s">
        <v>4044</v>
      </c>
      <c r="R43" s="22" t="s">
        <v>3940</v>
      </c>
      <c r="S43" s="25">
        <v>44440</v>
      </c>
      <c r="T43" s="22" t="s">
        <v>4045</v>
      </c>
      <c r="U43" s="25">
        <v>44440</v>
      </c>
      <c r="V43" s="25"/>
    </row>
    <row r="44" spans="1:22" x14ac:dyDescent="0.35">
      <c r="A44" s="22">
        <v>83626</v>
      </c>
      <c r="B44" s="22" t="s">
        <v>62</v>
      </c>
      <c r="C44" s="22" t="s">
        <v>17</v>
      </c>
      <c r="D44" s="22" t="s">
        <v>18</v>
      </c>
      <c r="E44" s="22" t="s">
        <v>31</v>
      </c>
      <c r="F44" s="22" t="s">
        <v>1952</v>
      </c>
      <c r="G44" s="22" t="s">
        <v>63</v>
      </c>
      <c r="H44" s="22" t="s">
        <v>4048</v>
      </c>
      <c r="I44" s="22">
        <v>1</v>
      </c>
      <c r="J44" s="22" t="s">
        <v>2867</v>
      </c>
      <c r="K44" s="22" t="s">
        <v>4049</v>
      </c>
      <c r="L44" s="24">
        <v>41332</v>
      </c>
      <c r="M44" s="24" t="s">
        <v>3949</v>
      </c>
      <c r="N44" s="24" t="s">
        <v>2009</v>
      </c>
      <c r="O44" s="22" t="s">
        <v>40</v>
      </c>
      <c r="P44" s="22" t="s">
        <v>1971</v>
      </c>
      <c r="Q44" s="22" t="s">
        <v>4044</v>
      </c>
      <c r="R44" s="22" t="s">
        <v>3940</v>
      </c>
      <c r="S44" s="25">
        <v>44445</v>
      </c>
      <c r="T44" s="22" t="s">
        <v>4045</v>
      </c>
      <c r="U44" s="25">
        <v>44445</v>
      </c>
      <c r="V44" s="25"/>
    </row>
    <row r="45" spans="1:22" x14ac:dyDescent="0.35">
      <c r="A45" s="22">
        <v>83644</v>
      </c>
      <c r="B45" s="22" t="s">
        <v>2035</v>
      </c>
      <c r="C45" s="22" t="s">
        <v>1950</v>
      </c>
      <c r="D45" s="22" t="s">
        <v>1963</v>
      </c>
      <c r="E45" s="22" t="s">
        <v>1956</v>
      </c>
      <c r="F45" s="22" t="s">
        <v>1952</v>
      </c>
      <c r="G45" s="22" t="s">
        <v>363</v>
      </c>
      <c r="H45" s="22" t="s">
        <v>4050</v>
      </c>
      <c r="I45" s="22">
        <v>1</v>
      </c>
      <c r="J45" s="22" t="s">
        <v>4051</v>
      </c>
      <c r="K45" s="22" t="s">
        <v>4052</v>
      </c>
      <c r="L45" s="24">
        <v>244092</v>
      </c>
      <c r="M45" s="24" t="s">
        <v>3938</v>
      </c>
      <c r="N45" s="24" t="s">
        <v>2002</v>
      </c>
      <c r="O45" s="22" t="s">
        <v>67</v>
      </c>
      <c r="P45" s="22" t="s">
        <v>1971</v>
      </c>
      <c r="Q45" s="22" t="s">
        <v>4044</v>
      </c>
      <c r="R45" s="22" t="s">
        <v>3940</v>
      </c>
      <c r="S45" s="25">
        <v>44445</v>
      </c>
      <c r="T45" s="22" t="s">
        <v>4045</v>
      </c>
      <c r="U45" s="25">
        <v>44445</v>
      </c>
      <c r="V45" s="25"/>
    </row>
    <row r="46" spans="1:22" x14ac:dyDescent="0.35">
      <c r="A46" s="22">
        <v>83645</v>
      </c>
      <c r="B46" s="22" t="s">
        <v>2037</v>
      </c>
      <c r="C46" s="22" t="s">
        <v>1950</v>
      </c>
      <c r="D46" s="22" t="s">
        <v>1963</v>
      </c>
      <c r="E46" s="22" t="s">
        <v>1956</v>
      </c>
      <c r="F46" s="22" t="s">
        <v>1952</v>
      </c>
      <c r="G46" s="22" t="s">
        <v>2036</v>
      </c>
      <c r="H46" s="22" t="s">
        <v>4050</v>
      </c>
      <c r="I46" s="22">
        <v>1</v>
      </c>
      <c r="J46" s="22" t="s">
        <v>4053</v>
      </c>
      <c r="K46" s="22" t="s">
        <v>4054</v>
      </c>
      <c r="L46" s="24">
        <v>31345</v>
      </c>
      <c r="M46" s="24" t="s">
        <v>3949</v>
      </c>
      <c r="N46" s="24" t="s">
        <v>2009</v>
      </c>
      <c r="O46" s="22" t="s">
        <v>67</v>
      </c>
      <c r="P46" s="22" t="s">
        <v>1971</v>
      </c>
      <c r="Q46" s="22" t="s">
        <v>4044</v>
      </c>
      <c r="R46" s="22" t="s">
        <v>3940</v>
      </c>
      <c r="S46" s="25">
        <v>44445</v>
      </c>
      <c r="T46" s="22" t="s">
        <v>4045</v>
      </c>
      <c r="U46" s="25">
        <v>44445</v>
      </c>
      <c r="V46" s="25"/>
    </row>
    <row r="47" spans="1:22" x14ac:dyDescent="0.35">
      <c r="A47" s="22">
        <v>83661</v>
      </c>
      <c r="B47" s="22" t="s">
        <v>2039</v>
      </c>
      <c r="C47" s="22" t="s">
        <v>1950</v>
      </c>
      <c r="D47" s="22" t="s">
        <v>1963</v>
      </c>
      <c r="E47" s="22" t="s">
        <v>1956</v>
      </c>
      <c r="F47" s="22" t="s">
        <v>1952</v>
      </c>
      <c r="G47" s="22" t="s">
        <v>2038</v>
      </c>
      <c r="H47" s="22" t="s">
        <v>4050</v>
      </c>
      <c r="I47" s="22">
        <v>1</v>
      </c>
      <c r="J47" s="22" t="s">
        <v>4055</v>
      </c>
      <c r="K47" s="22" t="s">
        <v>4056</v>
      </c>
      <c r="L47" s="24">
        <v>59113</v>
      </c>
      <c r="M47" s="24" t="s">
        <v>3959</v>
      </c>
      <c r="N47" s="24" t="s">
        <v>2006</v>
      </c>
      <c r="O47" s="22" t="s">
        <v>67</v>
      </c>
      <c r="P47" s="22" t="s">
        <v>1971</v>
      </c>
      <c r="Q47" s="22" t="s">
        <v>4044</v>
      </c>
      <c r="R47" s="22" t="s">
        <v>3940</v>
      </c>
      <c r="S47" s="25">
        <v>44445</v>
      </c>
      <c r="T47" s="22" t="s">
        <v>4045</v>
      </c>
      <c r="U47" s="25">
        <v>44445</v>
      </c>
      <c r="V47" s="25"/>
    </row>
    <row r="48" spans="1:22" x14ac:dyDescent="0.35">
      <c r="A48" s="22">
        <v>83877</v>
      </c>
      <c r="B48" s="22" t="s">
        <v>2040</v>
      </c>
      <c r="C48" s="22" t="s">
        <v>1950</v>
      </c>
      <c r="D48" s="22" t="s">
        <v>1973</v>
      </c>
      <c r="E48" s="22" t="s">
        <v>21</v>
      </c>
      <c r="F48" s="22" t="s">
        <v>1952</v>
      </c>
      <c r="G48" s="22" t="s">
        <v>347</v>
      </c>
      <c r="H48" s="22" t="s">
        <v>4057</v>
      </c>
      <c r="I48" s="22">
        <v>1</v>
      </c>
      <c r="J48" s="22" t="s">
        <v>4058</v>
      </c>
      <c r="K48" s="22" t="s">
        <v>4059</v>
      </c>
      <c r="L48" s="24">
        <v>26939</v>
      </c>
      <c r="M48" s="24" t="s">
        <v>3949</v>
      </c>
      <c r="N48" s="24" t="s">
        <v>2009</v>
      </c>
      <c r="O48" s="22" t="s">
        <v>30</v>
      </c>
      <c r="P48" s="22" t="s">
        <v>1968</v>
      </c>
      <c r="Q48" s="22" t="s">
        <v>4044</v>
      </c>
      <c r="R48" s="22" t="s">
        <v>3940</v>
      </c>
      <c r="S48" s="25">
        <v>44447</v>
      </c>
      <c r="T48" s="22" t="s">
        <v>4045</v>
      </c>
      <c r="U48" s="25">
        <v>44447</v>
      </c>
      <c r="V48" s="25"/>
    </row>
    <row r="49" spans="1:22" x14ac:dyDescent="0.35">
      <c r="A49" s="22">
        <v>84038</v>
      </c>
      <c r="B49" s="22" t="s">
        <v>2042</v>
      </c>
      <c r="C49" s="22" t="s">
        <v>1950</v>
      </c>
      <c r="D49" s="22" t="s">
        <v>1951</v>
      </c>
      <c r="E49" s="22" t="s">
        <v>1956</v>
      </c>
      <c r="F49" s="22" t="s">
        <v>1952</v>
      </c>
      <c r="G49" s="22" t="s">
        <v>2041</v>
      </c>
      <c r="H49" s="22" t="s">
        <v>3935</v>
      </c>
      <c r="I49" s="22">
        <v>1</v>
      </c>
      <c r="J49" s="22" t="s">
        <v>4060</v>
      </c>
      <c r="K49" s="22" t="s">
        <v>4061</v>
      </c>
      <c r="L49" s="24">
        <v>120789</v>
      </c>
      <c r="M49" s="24" t="s">
        <v>3938</v>
      </c>
      <c r="N49" s="24" t="s">
        <v>2002</v>
      </c>
      <c r="O49" s="22" t="s">
        <v>30</v>
      </c>
      <c r="P49" s="22" t="s">
        <v>1968</v>
      </c>
      <c r="Q49" s="22" t="s">
        <v>4044</v>
      </c>
      <c r="R49" s="22" t="s">
        <v>3940</v>
      </c>
      <c r="S49" s="25">
        <v>44449</v>
      </c>
      <c r="T49" s="22" t="s">
        <v>4045</v>
      </c>
      <c r="U49" s="25">
        <v>44449</v>
      </c>
      <c r="V49" s="25"/>
    </row>
    <row r="50" spans="1:22" x14ac:dyDescent="0.35">
      <c r="A50" s="22">
        <v>84351</v>
      </c>
      <c r="B50" s="22" t="s">
        <v>64</v>
      </c>
      <c r="C50" s="22" t="s">
        <v>55</v>
      </c>
      <c r="D50" s="22" t="s">
        <v>65</v>
      </c>
      <c r="E50" s="22" t="s">
        <v>59</v>
      </c>
      <c r="F50" s="22" t="s">
        <v>1952</v>
      </c>
      <c r="G50" s="22" t="s">
        <v>66</v>
      </c>
      <c r="H50" s="22" t="s">
        <v>4062</v>
      </c>
      <c r="I50" s="22">
        <v>1</v>
      </c>
      <c r="J50" s="22" t="s">
        <v>2868</v>
      </c>
      <c r="K50" s="22" t="s">
        <v>4063</v>
      </c>
      <c r="L50" s="24">
        <v>107246</v>
      </c>
      <c r="M50" s="24" t="s">
        <v>3938</v>
      </c>
      <c r="N50" s="24" t="s">
        <v>2002</v>
      </c>
      <c r="O50" s="22" t="s">
        <v>67</v>
      </c>
      <c r="P50" s="22" t="s">
        <v>1971</v>
      </c>
      <c r="Q50" s="22" t="s">
        <v>4044</v>
      </c>
      <c r="R50" s="22" t="s">
        <v>3940</v>
      </c>
      <c r="S50" s="25">
        <v>44453</v>
      </c>
      <c r="T50" s="22" t="s">
        <v>4045</v>
      </c>
      <c r="U50" s="25">
        <v>44453</v>
      </c>
      <c r="V50" s="25"/>
    </row>
    <row r="51" spans="1:22" x14ac:dyDescent="0.35">
      <c r="A51" s="22">
        <v>84355</v>
      </c>
      <c r="B51" s="22" t="s">
        <v>2044</v>
      </c>
      <c r="C51" s="22" t="s">
        <v>1950</v>
      </c>
      <c r="D51" s="22" t="s">
        <v>2045</v>
      </c>
      <c r="E51" s="22" t="s">
        <v>31</v>
      </c>
      <c r="F51" s="22" t="s">
        <v>1952</v>
      </c>
      <c r="G51" s="22" t="s">
        <v>2043</v>
      </c>
      <c r="H51" s="22" t="s">
        <v>3935</v>
      </c>
      <c r="I51" s="22">
        <v>1</v>
      </c>
      <c r="J51" s="22" t="s">
        <v>4064</v>
      </c>
      <c r="K51" s="22" t="s">
        <v>4065</v>
      </c>
      <c r="L51" s="24">
        <v>24701</v>
      </c>
      <c r="M51" s="24" t="s">
        <v>3949</v>
      </c>
      <c r="N51" s="24" t="s">
        <v>2011</v>
      </c>
      <c r="O51" s="22" t="s">
        <v>30</v>
      </c>
      <c r="P51" s="22" t="s">
        <v>1968</v>
      </c>
      <c r="Q51" s="22" t="s">
        <v>4044</v>
      </c>
      <c r="R51" s="22" t="s">
        <v>3940</v>
      </c>
      <c r="S51" s="25">
        <v>44453</v>
      </c>
      <c r="T51" s="22" t="s">
        <v>4045</v>
      </c>
      <c r="U51" s="25">
        <v>44453</v>
      </c>
      <c r="V51" s="25"/>
    </row>
    <row r="52" spans="1:22" x14ac:dyDescent="0.35">
      <c r="A52" s="22">
        <v>84357</v>
      </c>
      <c r="B52" s="22" t="s">
        <v>2046</v>
      </c>
      <c r="C52" s="22" t="s">
        <v>1950</v>
      </c>
      <c r="D52" s="22" t="s">
        <v>1963</v>
      </c>
      <c r="E52" s="22" t="s">
        <v>1956</v>
      </c>
      <c r="F52" s="22" t="s">
        <v>1952</v>
      </c>
      <c r="G52" s="22" t="s">
        <v>134</v>
      </c>
      <c r="H52" s="22" t="s">
        <v>4030</v>
      </c>
      <c r="I52" s="22">
        <v>1</v>
      </c>
      <c r="J52" s="22" t="s">
        <v>4066</v>
      </c>
      <c r="K52" s="22" t="s">
        <v>4067</v>
      </c>
      <c r="L52" s="24">
        <v>35899</v>
      </c>
      <c r="M52" s="24" t="s">
        <v>3949</v>
      </c>
      <c r="N52" s="24" t="s">
        <v>2009</v>
      </c>
      <c r="O52" s="22" t="s">
        <v>24</v>
      </c>
      <c r="P52" s="22" t="s">
        <v>1968</v>
      </c>
      <c r="Q52" s="22" t="s">
        <v>4044</v>
      </c>
      <c r="R52" s="22" t="s">
        <v>3940</v>
      </c>
      <c r="S52" s="25">
        <v>44453</v>
      </c>
      <c r="T52" s="22" t="s">
        <v>4045</v>
      </c>
      <c r="U52" s="25">
        <v>44453</v>
      </c>
      <c r="V52" s="25"/>
    </row>
    <row r="53" spans="1:22" x14ac:dyDescent="0.35">
      <c r="A53" s="22">
        <v>84532</v>
      </c>
      <c r="B53" s="22" t="s">
        <v>68</v>
      </c>
      <c r="C53" s="22" t="s">
        <v>17</v>
      </c>
      <c r="D53" s="22" t="s">
        <v>18</v>
      </c>
      <c r="E53" s="22" t="s">
        <v>21</v>
      </c>
      <c r="F53" s="22" t="s">
        <v>1952</v>
      </c>
      <c r="G53" s="22" t="s">
        <v>69</v>
      </c>
      <c r="H53" s="22" t="s">
        <v>3974</v>
      </c>
      <c r="I53" s="22">
        <v>1</v>
      </c>
      <c r="J53" s="22" t="s">
        <v>2869</v>
      </c>
      <c r="K53" s="22" t="s">
        <v>4068</v>
      </c>
      <c r="L53" s="24">
        <v>30444</v>
      </c>
      <c r="M53" s="24" t="s">
        <v>3949</v>
      </c>
      <c r="N53" s="24" t="s">
        <v>2009</v>
      </c>
      <c r="O53" s="22" t="s">
        <v>20</v>
      </c>
      <c r="P53" s="22" t="s">
        <v>1971</v>
      </c>
      <c r="Q53" s="22" t="s">
        <v>4044</v>
      </c>
      <c r="R53" s="22" t="s">
        <v>3940</v>
      </c>
      <c r="S53" s="25">
        <v>44455</v>
      </c>
      <c r="T53" s="22" t="s">
        <v>4045</v>
      </c>
      <c r="U53" s="25">
        <v>44455</v>
      </c>
      <c r="V53" s="25"/>
    </row>
    <row r="54" spans="1:22" x14ac:dyDescent="0.35">
      <c r="A54" s="22">
        <v>84533</v>
      </c>
      <c r="B54" s="22" t="s">
        <v>2047</v>
      </c>
      <c r="C54" s="22" t="s">
        <v>1950</v>
      </c>
      <c r="D54" s="22" t="s">
        <v>1963</v>
      </c>
      <c r="E54" s="22" t="s">
        <v>1956</v>
      </c>
      <c r="F54" s="22" t="s">
        <v>1952</v>
      </c>
      <c r="G54" s="22" t="s">
        <v>1201</v>
      </c>
      <c r="H54" s="22" t="s">
        <v>3983</v>
      </c>
      <c r="I54" s="22">
        <v>1</v>
      </c>
      <c r="J54" s="22" t="s">
        <v>4069</v>
      </c>
      <c r="K54" s="22" t="s">
        <v>4070</v>
      </c>
      <c r="L54" s="24">
        <v>37972</v>
      </c>
      <c r="M54" s="24" t="s">
        <v>3949</v>
      </c>
      <c r="N54" s="24" t="s">
        <v>2009</v>
      </c>
      <c r="O54" s="22" t="s">
        <v>20</v>
      </c>
      <c r="P54" s="22" t="s">
        <v>1971</v>
      </c>
      <c r="Q54" s="22" t="s">
        <v>4044</v>
      </c>
      <c r="R54" s="22" t="s">
        <v>3940</v>
      </c>
      <c r="S54" s="25">
        <v>44455</v>
      </c>
      <c r="T54" s="22" t="s">
        <v>4045</v>
      </c>
      <c r="U54" s="25">
        <v>44455</v>
      </c>
      <c r="V54" s="25"/>
    </row>
    <row r="55" spans="1:22" x14ac:dyDescent="0.35">
      <c r="A55" s="22">
        <v>85028</v>
      </c>
      <c r="B55" s="22" t="s">
        <v>2049</v>
      </c>
      <c r="C55" s="22" t="s">
        <v>1950</v>
      </c>
      <c r="D55" s="22" t="s">
        <v>1973</v>
      </c>
      <c r="E55" s="22" t="s">
        <v>59</v>
      </c>
      <c r="F55" s="22" t="s">
        <v>1952</v>
      </c>
      <c r="G55" s="22" t="s">
        <v>2048</v>
      </c>
      <c r="H55" s="22" t="s">
        <v>4071</v>
      </c>
      <c r="I55" s="22">
        <v>1</v>
      </c>
      <c r="J55" s="22" t="s">
        <v>4072</v>
      </c>
      <c r="K55" s="22" t="s">
        <v>4073</v>
      </c>
      <c r="L55" s="24">
        <v>98501</v>
      </c>
      <c r="M55" s="24" t="s">
        <v>3959</v>
      </c>
      <c r="N55" s="24" t="s">
        <v>2006</v>
      </c>
      <c r="O55" s="22" t="s">
        <v>67</v>
      </c>
      <c r="P55" s="22" t="s">
        <v>1971</v>
      </c>
      <c r="Q55" s="22" t="s">
        <v>4044</v>
      </c>
      <c r="R55" s="22" t="s">
        <v>3940</v>
      </c>
      <c r="S55" s="25">
        <v>44462</v>
      </c>
      <c r="T55" s="22" t="s">
        <v>4045</v>
      </c>
      <c r="U55" s="25">
        <v>44462</v>
      </c>
      <c r="V55" s="25"/>
    </row>
    <row r="56" spans="1:22" x14ac:dyDescent="0.35">
      <c r="A56" s="22">
        <v>85065</v>
      </c>
      <c r="B56" s="22" t="s">
        <v>2051</v>
      </c>
      <c r="C56" s="22" t="s">
        <v>1950</v>
      </c>
      <c r="D56" s="22" t="s">
        <v>1951</v>
      </c>
      <c r="E56" s="22" t="s">
        <v>1956</v>
      </c>
      <c r="F56" s="22" t="s">
        <v>1952</v>
      </c>
      <c r="G56" s="22" t="s">
        <v>2050</v>
      </c>
      <c r="H56" s="22" t="s">
        <v>4074</v>
      </c>
      <c r="I56" s="22">
        <v>1</v>
      </c>
      <c r="J56" s="22" t="s">
        <v>4075</v>
      </c>
      <c r="K56" s="22" t="s">
        <v>4076</v>
      </c>
      <c r="L56" s="24">
        <v>362960</v>
      </c>
      <c r="M56" s="24" t="s">
        <v>3938</v>
      </c>
      <c r="N56" s="24" t="s">
        <v>2002</v>
      </c>
      <c r="O56" s="22" t="s">
        <v>76</v>
      </c>
      <c r="P56" s="22" t="s">
        <v>1959</v>
      </c>
      <c r="Q56" s="22" t="s">
        <v>4044</v>
      </c>
      <c r="R56" s="22" t="s">
        <v>3940</v>
      </c>
      <c r="S56" s="25">
        <v>44463</v>
      </c>
      <c r="T56" s="22" t="s">
        <v>4045</v>
      </c>
      <c r="U56" s="25">
        <v>44463</v>
      </c>
      <c r="V56" s="25"/>
    </row>
    <row r="57" spans="1:22" x14ac:dyDescent="0.35">
      <c r="A57" s="22">
        <v>85082</v>
      </c>
      <c r="B57" s="22" t="s">
        <v>70</v>
      </c>
      <c r="C57" s="22" t="s">
        <v>17</v>
      </c>
      <c r="D57" s="22" t="s">
        <v>18</v>
      </c>
      <c r="E57" s="22" t="s">
        <v>73</v>
      </c>
      <c r="F57" s="22" t="s">
        <v>1952</v>
      </c>
      <c r="G57" s="22" t="s">
        <v>71</v>
      </c>
      <c r="H57" s="22" t="s">
        <v>4077</v>
      </c>
      <c r="I57" s="22">
        <v>1</v>
      </c>
      <c r="J57" s="22" t="s">
        <v>2870</v>
      </c>
      <c r="K57" s="22" t="s">
        <v>4078</v>
      </c>
      <c r="L57" s="24">
        <v>63641</v>
      </c>
      <c r="M57" s="24" t="s">
        <v>3959</v>
      </c>
      <c r="N57" s="24" t="s">
        <v>2006</v>
      </c>
      <c r="O57" s="22" t="s">
        <v>72</v>
      </c>
      <c r="P57" s="22" t="s">
        <v>1954</v>
      </c>
      <c r="Q57" s="22" t="s">
        <v>4044</v>
      </c>
      <c r="R57" s="22" t="s">
        <v>3940</v>
      </c>
      <c r="S57" s="25">
        <v>44463</v>
      </c>
      <c r="T57" s="22" t="s">
        <v>4045</v>
      </c>
      <c r="U57" s="25">
        <v>44463</v>
      </c>
      <c r="V57" s="25"/>
    </row>
    <row r="58" spans="1:22" x14ac:dyDescent="0.35">
      <c r="A58" s="22">
        <v>85249</v>
      </c>
      <c r="B58" s="22" t="s">
        <v>2052</v>
      </c>
      <c r="C58" s="22" t="s">
        <v>1950</v>
      </c>
      <c r="D58" s="22" t="s">
        <v>1963</v>
      </c>
      <c r="E58" s="22" t="s">
        <v>1956</v>
      </c>
      <c r="F58" s="22" t="s">
        <v>1952</v>
      </c>
      <c r="G58" s="22" t="s">
        <v>451</v>
      </c>
      <c r="H58" s="22" t="s">
        <v>4079</v>
      </c>
      <c r="I58" s="22">
        <v>1</v>
      </c>
      <c r="J58" s="22" t="s">
        <v>4080</v>
      </c>
      <c r="K58" s="22" t="s">
        <v>4081</v>
      </c>
      <c r="L58" s="24">
        <v>22925</v>
      </c>
      <c r="M58" s="24" t="s">
        <v>3949</v>
      </c>
      <c r="N58" s="24" t="s">
        <v>2011</v>
      </c>
      <c r="O58" s="22" t="s">
        <v>36</v>
      </c>
      <c r="P58" s="22" t="s">
        <v>1959</v>
      </c>
      <c r="Q58" s="22" t="s">
        <v>4044</v>
      </c>
      <c r="R58" s="22" t="s">
        <v>3940</v>
      </c>
      <c r="S58" s="25">
        <v>44466</v>
      </c>
      <c r="T58" s="22" t="s">
        <v>4045</v>
      </c>
      <c r="U58" s="25">
        <v>44466</v>
      </c>
      <c r="V58" s="25"/>
    </row>
    <row r="59" spans="1:22" x14ac:dyDescent="0.35">
      <c r="A59" s="22">
        <v>85331</v>
      </c>
      <c r="B59" s="22" t="s">
        <v>2053</v>
      </c>
      <c r="C59" s="22" t="s">
        <v>1950</v>
      </c>
      <c r="D59" s="22" t="s">
        <v>1963</v>
      </c>
      <c r="E59" s="22" t="s">
        <v>1956</v>
      </c>
      <c r="F59" s="22" t="s">
        <v>1952</v>
      </c>
      <c r="G59" s="22" t="s">
        <v>894</v>
      </c>
      <c r="H59" s="22" t="s">
        <v>4082</v>
      </c>
      <c r="I59" s="22">
        <v>1</v>
      </c>
      <c r="J59" s="22" t="s">
        <v>4083</v>
      </c>
      <c r="K59" s="22" t="s">
        <v>4084</v>
      </c>
      <c r="L59" s="24">
        <v>137773</v>
      </c>
      <c r="M59" s="24" t="s">
        <v>3938</v>
      </c>
      <c r="N59" s="24" t="s">
        <v>2002</v>
      </c>
      <c r="O59" s="22" t="s">
        <v>67</v>
      </c>
      <c r="P59" s="22" t="s">
        <v>1971</v>
      </c>
      <c r="Q59" s="22" t="s">
        <v>4044</v>
      </c>
      <c r="R59" s="22" t="s">
        <v>3940</v>
      </c>
      <c r="S59" s="25">
        <v>44468</v>
      </c>
      <c r="T59" s="22" t="s">
        <v>4045</v>
      </c>
      <c r="U59" s="25">
        <v>44468</v>
      </c>
      <c r="V59" s="25"/>
    </row>
    <row r="60" spans="1:22" x14ac:dyDescent="0.35">
      <c r="A60" s="22">
        <v>85332</v>
      </c>
      <c r="B60" s="22" t="s">
        <v>2054</v>
      </c>
      <c r="C60" s="22" t="s">
        <v>1950</v>
      </c>
      <c r="D60" s="22" t="s">
        <v>1963</v>
      </c>
      <c r="E60" s="22" t="s">
        <v>1956</v>
      </c>
      <c r="F60" s="22" t="s">
        <v>1952</v>
      </c>
      <c r="G60" s="22" t="s">
        <v>663</v>
      </c>
      <c r="H60" s="22" t="s">
        <v>4085</v>
      </c>
      <c r="I60" s="22">
        <v>1</v>
      </c>
      <c r="J60" s="22" t="s">
        <v>4086</v>
      </c>
      <c r="K60" s="22" t="s">
        <v>4087</v>
      </c>
      <c r="L60" s="24">
        <v>62252</v>
      </c>
      <c r="M60" s="24" t="s">
        <v>3959</v>
      </c>
      <c r="N60" s="24" t="s">
        <v>2006</v>
      </c>
      <c r="O60" s="22" t="s">
        <v>76</v>
      </c>
      <c r="P60" s="22" t="s">
        <v>1959</v>
      </c>
      <c r="Q60" s="22" t="s">
        <v>4044</v>
      </c>
      <c r="R60" s="22" t="s">
        <v>3940</v>
      </c>
      <c r="S60" s="25">
        <v>44468</v>
      </c>
      <c r="T60" s="22" t="s">
        <v>4045</v>
      </c>
      <c r="U60" s="25">
        <v>44468</v>
      </c>
      <c r="V60" s="25"/>
    </row>
    <row r="61" spans="1:22" x14ac:dyDescent="0.35">
      <c r="A61" s="22">
        <v>85366</v>
      </c>
      <c r="B61" s="22" t="s">
        <v>2056</v>
      </c>
      <c r="C61" s="22" t="s">
        <v>1950</v>
      </c>
      <c r="D61" s="22" t="s">
        <v>1963</v>
      </c>
      <c r="E61" s="22" t="s">
        <v>1956</v>
      </c>
      <c r="F61" s="22" t="s">
        <v>1952</v>
      </c>
      <c r="G61" s="22" t="s">
        <v>2055</v>
      </c>
      <c r="H61" s="22" t="s">
        <v>4088</v>
      </c>
      <c r="I61" s="22">
        <v>1</v>
      </c>
      <c r="J61" s="22" t="s">
        <v>4089</v>
      </c>
      <c r="K61" s="22" t="s">
        <v>4090</v>
      </c>
      <c r="L61" s="24">
        <v>29613</v>
      </c>
      <c r="M61" s="24" t="s">
        <v>3949</v>
      </c>
      <c r="N61" s="24" t="s">
        <v>2009</v>
      </c>
      <c r="O61" s="22" t="s">
        <v>291</v>
      </c>
      <c r="P61" s="22" t="s">
        <v>1968</v>
      </c>
      <c r="Q61" s="22" t="s">
        <v>4044</v>
      </c>
      <c r="R61" s="22" t="s">
        <v>3940</v>
      </c>
      <c r="S61" s="25">
        <v>44469</v>
      </c>
      <c r="T61" s="22" t="s">
        <v>4045</v>
      </c>
      <c r="U61" s="25">
        <v>44469</v>
      </c>
      <c r="V61" s="25"/>
    </row>
    <row r="62" spans="1:22" x14ac:dyDescent="0.35">
      <c r="A62" s="22">
        <v>85856</v>
      </c>
      <c r="B62" s="22" t="s">
        <v>2058</v>
      </c>
      <c r="C62" s="22" t="s">
        <v>1950</v>
      </c>
      <c r="D62" s="22" t="s">
        <v>1951</v>
      </c>
      <c r="E62" s="22" t="s">
        <v>1956</v>
      </c>
      <c r="F62" s="22" t="s">
        <v>1952</v>
      </c>
      <c r="G62" s="22" t="s">
        <v>2057</v>
      </c>
      <c r="H62" s="22" t="s">
        <v>4091</v>
      </c>
      <c r="I62" s="22">
        <v>1</v>
      </c>
      <c r="J62" s="22" t="s">
        <v>4092</v>
      </c>
      <c r="K62" s="22" t="s">
        <v>4093</v>
      </c>
      <c r="L62" s="24">
        <v>89574</v>
      </c>
      <c r="M62" s="24" t="s">
        <v>3959</v>
      </c>
      <c r="N62" s="24" t="s">
        <v>2006</v>
      </c>
      <c r="O62" s="22" t="s">
        <v>339</v>
      </c>
      <c r="P62" s="22" t="s">
        <v>1954</v>
      </c>
      <c r="Q62" s="22" t="s">
        <v>4094</v>
      </c>
      <c r="R62" s="22" t="s">
        <v>3940</v>
      </c>
      <c r="S62" s="25">
        <v>44475</v>
      </c>
      <c r="T62" s="22" t="s">
        <v>4095</v>
      </c>
      <c r="U62" s="25">
        <v>44475</v>
      </c>
      <c r="V62" s="25"/>
    </row>
    <row r="63" spans="1:22" x14ac:dyDescent="0.35">
      <c r="A63" s="22">
        <v>85857</v>
      </c>
      <c r="B63" s="22" t="s">
        <v>2060</v>
      </c>
      <c r="C63" s="22" t="s">
        <v>1950</v>
      </c>
      <c r="D63" s="22" t="s">
        <v>1963</v>
      </c>
      <c r="E63" s="22" t="s">
        <v>1956</v>
      </c>
      <c r="F63" s="22" t="s">
        <v>1952</v>
      </c>
      <c r="G63" s="22" t="s">
        <v>363</v>
      </c>
      <c r="H63" s="22" t="s">
        <v>4050</v>
      </c>
      <c r="I63" s="22">
        <v>1</v>
      </c>
      <c r="J63" s="22" t="s">
        <v>4096</v>
      </c>
      <c r="K63" s="22" t="s">
        <v>4097</v>
      </c>
      <c r="L63" s="24">
        <v>244092</v>
      </c>
      <c r="M63" s="24" t="s">
        <v>3938</v>
      </c>
      <c r="N63" s="24" t="s">
        <v>2002</v>
      </c>
      <c r="O63" s="22" t="s">
        <v>67</v>
      </c>
      <c r="P63" s="22" t="s">
        <v>1971</v>
      </c>
      <c r="Q63" s="22" t="s">
        <v>4094</v>
      </c>
      <c r="R63" s="22" t="s">
        <v>3940</v>
      </c>
      <c r="S63" s="25">
        <v>44475</v>
      </c>
      <c r="T63" s="22" t="s">
        <v>4095</v>
      </c>
      <c r="U63" s="25">
        <v>44475</v>
      </c>
      <c r="V63" s="25"/>
    </row>
    <row r="64" spans="1:22" x14ac:dyDescent="0.35">
      <c r="A64" s="22">
        <v>85875</v>
      </c>
      <c r="B64" s="22" t="s">
        <v>2061</v>
      </c>
      <c r="C64" s="22" t="s">
        <v>1950</v>
      </c>
      <c r="D64" s="22" t="s">
        <v>1963</v>
      </c>
      <c r="E64" s="22" t="s">
        <v>1956</v>
      </c>
      <c r="F64" s="22" t="s">
        <v>1952</v>
      </c>
      <c r="G64" s="22" t="s">
        <v>2059</v>
      </c>
      <c r="H64" s="22" t="s">
        <v>4030</v>
      </c>
      <c r="I64" s="22">
        <v>1</v>
      </c>
      <c r="J64" s="22" t="s">
        <v>4098</v>
      </c>
      <c r="K64" s="22" t="s">
        <v>4099</v>
      </c>
      <c r="L64" s="24">
        <v>31499</v>
      </c>
      <c r="M64" s="24" t="s">
        <v>3949</v>
      </c>
      <c r="N64" s="24" t="s">
        <v>2009</v>
      </c>
      <c r="O64" s="22" t="s">
        <v>24</v>
      </c>
      <c r="P64" s="22" t="s">
        <v>1968</v>
      </c>
      <c r="Q64" s="22" t="s">
        <v>4094</v>
      </c>
      <c r="R64" s="22" t="s">
        <v>3940</v>
      </c>
      <c r="S64" s="25">
        <v>44475</v>
      </c>
      <c r="T64" s="22" t="s">
        <v>4095</v>
      </c>
      <c r="U64" s="25">
        <v>44475</v>
      </c>
      <c r="V64" s="25"/>
    </row>
    <row r="65" spans="1:22" x14ac:dyDescent="0.35">
      <c r="A65" s="22">
        <v>85883</v>
      </c>
      <c r="B65" s="22" t="s">
        <v>2062</v>
      </c>
      <c r="C65" s="22" t="s">
        <v>1950</v>
      </c>
      <c r="D65" s="22" t="s">
        <v>1963</v>
      </c>
      <c r="E65" s="22" t="s">
        <v>1956</v>
      </c>
      <c r="F65" s="22" t="s">
        <v>1952</v>
      </c>
      <c r="G65" s="22" t="s">
        <v>316</v>
      </c>
      <c r="H65" s="22" t="s">
        <v>3960</v>
      </c>
      <c r="I65" s="22">
        <v>1</v>
      </c>
      <c r="J65" s="22" t="s">
        <v>4100</v>
      </c>
      <c r="K65" s="22" t="s">
        <v>4101</v>
      </c>
      <c r="L65" s="24">
        <v>23161</v>
      </c>
      <c r="M65" s="24" t="s">
        <v>3949</v>
      </c>
      <c r="N65" s="24" t="s">
        <v>2011</v>
      </c>
      <c r="O65" s="22" t="s">
        <v>40</v>
      </c>
      <c r="P65" s="22" t="s">
        <v>1971</v>
      </c>
      <c r="Q65" s="22" t="s">
        <v>4094</v>
      </c>
      <c r="R65" s="22" t="s">
        <v>3940</v>
      </c>
      <c r="S65" s="25">
        <v>44475</v>
      </c>
      <c r="T65" s="22" t="s">
        <v>4095</v>
      </c>
      <c r="U65" s="25">
        <v>44475</v>
      </c>
      <c r="V65" s="25"/>
    </row>
    <row r="66" spans="1:22" x14ac:dyDescent="0.35">
      <c r="A66" s="22">
        <v>85990</v>
      </c>
      <c r="B66" s="22" t="s">
        <v>74</v>
      </c>
      <c r="C66" s="22" t="s">
        <v>17</v>
      </c>
      <c r="D66" s="22" t="s">
        <v>18</v>
      </c>
      <c r="E66" s="22" t="s">
        <v>77</v>
      </c>
      <c r="F66" s="22" t="s">
        <v>1952</v>
      </c>
      <c r="G66" s="22" t="s">
        <v>75</v>
      </c>
      <c r="H66" s="22" t="s">
        <v>4085</v>
      </c>
      <c r="I66" s="22">
        <v>1</v>
      </c>
      <c r="J66" s="22" t="s">
        <v>2871</v>
      </c>
      <c r="K66" s="22" t="s">
        <v>4102</v>
      </c>
      <c r="L66" s="24">
        <v>25383</v>
      </c>
      <c r="M66" s="24" t="s">
        <v>3949</v>
      </c>
      <c r="N66" s="24" t="s">
        <v>2009</v>
      </c>
      <c r="O66" s="22" t="s">
        <v>76</v>
      </c>
      <c r="P66" s="22" t="s">
        <v>1959</v>
      </c>
      <c r="Q66" s="22" t="s">
        <v>4094</v>
      </c>
      <c r="R66" s="22" t="s">
        <v>3940</v>
      </c>
      <c r="S66" s="25">
        <v>44476</v>
      </c>
      <c r="T66" s="22" t="s">
        <v>4095</v>
      </c>
      <c r="U66" s="25">
        <v>44476</v>
      </c>
      <c r="V66" s="25"/>
    </row>
    <row r="67" spans="1:22" x14ac:dyDescent="0.35">
      <c r="A67" s="22">
        <v>85993</v>
      </c>
      <c r="B67" s="22" t="s">
        <v>2064</v>
      </c>
      <c r="C67" s="22" t="s">
        <v>1950</v>
      </c>
      <c r="D67" s="22" t="s">
        <v>1951</v>
      </c>
      <c r="E67" s="22" t="s">
        <v>1956</v>
      </c>
      <c r="F67" s="22" t="s">
        <v>1952</v>
      </c>
      <c r="G67" s="22" t="s">
        <v>2063</v>
      </c>
      <c r="H67" s="22" t="s">
        <v>4103</v>
      </c>
      <c r="I67" s="22">
        <v>1</v>
      </c>
      <c r="J67" s="22" t="s">
        <v>4104</v>
      </c>
      <c r="K67" s="22" t="s">
        <v>4105</v>
      </c>
      <c r="L67" s="24">
        <v>402290</v>
      </c>
      <c r="M67" s="24" t="s">
        <v>3938</v>
      </c>
      <c r="N67" s="24" t="s">
        <v>2002</v>
      </c>
      <c r="O67" s="22" t="s">
        <v>76</v>
      </c>
      <c r="P67" s="22" t="s">
        <v>1959</v>
      </c>
      <c r="Q67" s="22" t="s">
        <v>4094</v>
      </c>
      <c r="R67" s="22" t="s">
        <v>3940</v>
      </c>
      <c r="S67" s="25">
        <v>44476</v>
      </c>
      <c r="T67" s="22" t="s">
        <v>4095</v>
      </c>
      <c r="U67" s="25">
        <v>44476</v>
      </c>
      <c r="V67" s="25"/>
    </row>
    <row r="68" spans="1:22" x14ac:dyDescent="0.35">
      <c r="A68" s="22">
        <v>85994</v>
      </c>
      <c r="B68" s="22" t="s">
        <v>78</v>
      </c>
      <c r="C68" s="22" t="s">
        <v>17</v>
      </c>
      <c r="D68" s="22" t="s">
        <v>18</v>
      </c>
      <c r="E68" s="22" t="s">
        <v>31</v>
      </c>
      <c r="F68" s="22" t="s">
        <v>1952</v>
      </c>
      <c r="G68" s="22" t="s">
        <v>79</v>
      </c>
      <c r="H68" s="22" t="s">
        <v>3969</v>
      </c>
      <c r="I68" s="22">
        <v>1</v>
      </c>
      <c r="J68" s="22" t="s">
        <v>2872</v>
      </c>
      <c r="K68" s="22" t="s">
        <v>4106</v>
      </c>
      <c r="L68" s="24">
        <v>12353</v>
      </c>
      <c r="M68" s="24" t="s">
        <v>3957</v>
      </c>
      <c r="N68" s="24" t="s">
        <v>2011</v>
      </c>
      <c r="O68" s="22" t="s">
        <v>40</v>
      </c>
      <c r="P68" s="22" t="s">
        <v>1971</v>
      </c>
      <c r="Q68" s="22" t="s">
        <v>4094</v>
      </c>
      <c r="R68" s="22" t="s">
        <v>3940</v>
      </c>
      <c r="S68" s="25">
        <v>44476</v>
      </c>
      <c r="T68" s="22" t="s">
        <v>4095</v>
      </c>
      <c r="U68" s="25">
        <v>44476</v>
      </c>
      <c r="V68" s="25"/>
    </row>
    <row r="69" spans="1:22" x14ac:dyDescent="0.35">
      <c r="A69" s="22">
        <v>86078</v>
      </c>
      <c r="B69" s="22" t="s">
        <v>80</v>
      </c>
      <c r="C69" s="22" t="s">
        <v>17</v>
      </c>
      <c r="D69" s="22" t="s">
        <v>18</v>
      </c>
      <c r="E69" s="22" t="s">
        <v>31</v>
      </c>
      <c r="F69" s="22" t="s">
        <v>1952</v>
      </c>
      <c r="G69" s="22" t="s">
        <v>81</v>
      </c>
      <c r="H69" s="22" t="s">
        <v>3960</v>
      </c>
      <c r="I69" s="22">
        <v>1</v>
      </c>
      <c r="J69" s="22" t="s">
        <v>2873</v>
      </c>
      <c r="K69" s="22" t="s">
        <v>4107</v>
      </c>
      <c r="L69" s="24">
        <v>9556</v>
      </c>
      <c r="M69" s="24" t="s">
        <v>3957</v>
      </c>
      <c r="N69" s="24" t="s">
        <v>2015</v>
      </c>
      <c r="O69" s="22" t="s">
        <v>40</v>
      </c>
      <c r="P69" s="22" t="s">
        <v>1971</v>
      </c>
      <c r="Q69" s="22" t="s">
        <v>4094</v>
      </c>
      <c r="R69" s="22" t="s">
        <v>3940</v>
      </c>
      <c r="S69" s="25">
        <v>44477</v>
      </c>
      <c r="T69" s="22" t="s">
        <v>4095</v>
      </c>
      <c r="U69" s="25">
        <v>44477</v>
      </c>
      <c r="V69" s="25"/>
    </row>
    <row r="70" spans="1:22" x14ac:dyDescent="0.35">
      <c r="A70" s="22">
        <v>86474</v>
      </c>
      <c r="B70" s="22" t="s">
        <v>2067</v>
      </c>
      <c r="C70" s="22" t="s">
        <v>1950</v>
      </c>
      <c r="D70" s="22" t="s">
        <v>1973</v>
      </c>
      <c r="E70" s="22" t="s">
        <v>73</v>
      </c>
      <c r="F70" s="22" t="s">
        <v>1952</v>
      </c>
      <c r="G70" s="22" t="s">
        <v>2065</v>
      </c>
      <c r="H70" s="22" t="s">
        <v>4108</v>
      </c>
      <c r="I70" s="22">
        <v>1</v>
      </c>
      <c r="J70" s="22" t="s">
        <v>4109</v>
      </c>
      <c r="K70" s="22" t="s">
        <v>4110</v>
      </c>
      <c r="L70" s="24">
        <v>35858</v>
      </c>
      <c r="M70" s="24" t="s">
        <v>3949</v>
      </c>
      <c r="N70" s="24" t="s">
        <v>2009</v>
      </c>
      <c r="O70" s="22" t="s">
        <v>359</v>
      </c>
      <c r="P70" s="22" t="s">
        <v>1991</v>
      </c>
      <c r="Q70" s="22" t="s">
        <v>4094</v>
      </c>
      <c r="R70" s="22" t="s">
        <v>3940</v>
      </c>
      <c r="S70" s="25">
        <v>44483</v>
      </c>
      <c r="T70" s="22" t="s">
        <v>4095</v>
      </c>
      <c r="U70" s="25">
        <v>44483</v>
      </c>
      <c r="V70" s="25"/>
    </row>
    <row r="71" spans="1:22" x14ac:dyDescent="0.35">
      <c r="A71" s="22">
        <v>86488</v>
      </c>
      <c r="B71" s="22" t="s">
        <v>2069</v>
      </c>
      <c r="C71" s="22" t="s">
        <v>1950</v>
      </c>
      <c r="D71" s="22" t="s">
        <v>1963</v>
      </c>
      <c r="E71" s="22" t="s">
        <v>1956</v>
      </c>
      <c r="F71" s="22" t="s">
        <v>1952</v>
      </c>
      <c r="G71" s="22" t="s">
        <v>2066</v>
      </c>
      <c r="H71" s="22" t="s">
        <v>4030</v>
      </c>
      <c r="I71" s="22">
        <v>1</v>
      </c>
      <c r="J71" s="22" t="s">
        <v>4111</v>
      </c>
      <c r="K71" s="22" t="s">
        <v>4112</v>
      </c>
      <c r="L71" s="24">
        <v>6444</v>
      </c>
      <c r="M71" s="24" t="s">
        <v>3957</v>
      </c>
      <c r="N71" s="24" t="s">
        <v>2015</v>
      </c>
      <c r="O71" s="22" t="s">
        <v>24</v>
      </c>
      <c r="P71" s="22" t="s">
        <v>1968</v>
      </c>
      <c r="Q71" s="22" t="s">
        <v>4094</v>
      </c>
      <c r="R71" s="22" t="s">
        <v>3940</v>
      </c>
      <c r="S71" s="25">
        <v>44483</v>
      </c>
      <c r="T71" s="22" t="s">
        <v>4095</v>
      </c>
      <c r="U71" s="25">
        <v>44483</v>
      </c>
      <c r="V71" s="25"/>
    </row>
    <row r="72" spans="1:22" x14ac:dyDescent="0.35">
      <c r="A72" s="22">
        <v>86969</v>
      </c>
      <c r="B72" s="22" t="s">
        <v>2071</v>
      </c>
      <c r="C72" s="22" t="s">
        <v>1950</v>
      </c>
      <c r="D72" s="22" t="s">
        <v>1951</v>
      </c>
      <c r="E72" s="22" t="s">
        <v>1956</v>
      </c>
      <c r="F72" s="22" t="s">
        <v>1952</v>
      </c>
      <c r="G72" s="22" t="s">
        <v>2068</v>
      </c>
      <c r="H72" s="22" t="s">
        <v>4012</v>
      </c>
      <c r="I72" s="22">
        <v>1</v>
      </c>
      <c r="J72" s="22" t="s">
        <v>4113</v>
      </c>
      <c r="K72" s="22" t="s">
        <v>4114</v>
      </c>
      <c r="L72" s="24">
        <v>110506</v>
      </c>
      <c r="M72" s="24" t="s">
        <v>3938</v>
      </c>
      <c r="N72" s="24" t="s">
        <v>2002</v>
      </c>
      <c r="O72" s="22" t="s">
        <v>45</v>
      </c>
      <c r="P72" s="22" t="s">
        <v>1959</v>
      </c>
      <c r="Q72" s="22" t="s">
        <v>4094</v>
      </c>
      <c r="R72" s="22" t="s">
        <v>3940</v>
      </c>
      <c r="S72" s="25">
        <v>44490</v>
      </c>
      <c r="T72" s="22" t="s">
        <v>4095</v>
      </c>
      <c r="U72" s="25">
        <v>44490</v>
      </c>
      <c r="V72" s="25"/>
    </row>
    <row r="73" spans="1:22" x14ac:dyDescent="0.35">
      <c r="A73" s="22">
        <v>87012</v>
      </c>
      <c r="B73" s="22" t="s">
        <v>2072</v>
      </c>
      <c r="C73" s="22" t="s">
        <v>1950</v>
      </c>
      <c r="D73" s="22" t="s">
        <v>1963</v>
      </c>
      <c r="E73" s="22" t="s">
        <v>1956</v>
      </c>
      <c r="F73" s="22" t="s">
        <v>1952</v>
      </c>
      <c r="G73" s="22" t="s">
        <v>2070</v>
      </c>
      <c r="H73" s="22" t="s">
        <v>4050</v>
      </c>
      <c r="I73" s="22">
        <v>1</v>
      </c>
      <c r="J73" s="22" t="s">
        <v>4115</v>
      </c>
      <c r="K73" s="22" t="s">
        <v>4116</v>
      </c>
      <c r="L73" s="24">
        <v>59837</v>
      </c>
      <c r="M73" s="24" t="s">
        <v>3959</v>
      </c>
      <c r="N73" s="24" t="s">
        <v>2006</v>
      </c>
      <c r="O73" s="22" t="s">
        <v>67</v>
      </c>
      <c r="P73" s="22" t="s">
        <v>1971</v>
      </c>
      <c r="Q73" s="22" t="s">
        <v>4094</v>
      </c>
      <c r="R73" s="22" t="s">
        <v>3940</v>
      </c>
      <c r="S73" s="25">
        <v>44491</v>
      </c>
      <c r="T73" s="22" t="s">
        <v>4095</v>
      </c>
      <c r="U73" s="25">
        <v>44491</v>
      </c>
      <c r="V73" s="25"/>
    </row>
    <row r="74" spans="1:22" x14ac:dyDescent="0.35">
      <c r="A74" s="22">
        <v>87415</v>
      </c>
      <c r="B74" s="22" t="s">
        <v>2073</v>
      </c>
      <c r="C74" s="22" t="s">
        <v>1950</v>
      </c>
      <c r="D74" s="22" t="s">
        <v>1963</v>
      </c>
      <c r="E74" s="22" t="s">
        <v>1956</v>
      </c>
      <c r="F74" s="22" t="s">
        <v>1952</v>
      </c>
      <c r="G74" s="22" t="s">
        <v>393</v>
      </c>
      <c r="H74" s="22" t="s">
        <v>3969</v>
      </c>
      <c r="I74" s="22">
        <v>1</v>
      </c>
      <c r="J74" s="22" t="s">
        <v>4117</v>
      </c>
      <c r="K74" s="22" t="s">
        <v>4118</v>
      </c>
      <c r="L74" s="24">
        <v>136826</v>
      </c>
      <c r="M74" s="24" t="s">
        <v>3938</v>
      </c>
      <c r="N74" s="24" t="s">
        <v>2002</v>
      </c>
      <c r="O74" s="22" t="s">
        <v>40</v>
      </c>
      <c r="P74" s="22" t="s">
        <v>1971</v>
      </c>
      <c r="Q74" s="22" t="s">
        <v>4094</v>
      </c>
      <c r="R74" s="22" t="s">
        <v>3940</v>
      </c>
      <c r="S74" s="25">
        <v>44496</v>
      </c>
      <c r="T74" s="22" t="s">
        <v>4095</v>
      </c>
      <c r="U74" s="25">
        <v>44496</v>
      </c>
      <c r="V74" s="25"/>
    </row>
    <row r="75" spans="1:22" x14ac:dyDescent="0.35">
      <c r="A75" s="22">
        <v>87420</v>
      </c>
      <c r="B75" s="22" t="s">
        <v>82</v>
      </c>
      <c r="C75" s="22" t="s">
        <v>17</v>
      </c>
      <c r="D75" s="22" t="s">
        <v>18</v>
      </c>
      <c r="E75" s="22" t="s">
        <v>31</v>
      </c>
      <c r="F75" s="22" t="s">
        <v>1952</v>
      </c>
      <c r="G75" s="22" t="s">
        <v>83</v>
      </c>
      <c r="H75" s="22" t="s">
        <v>4046</v>
      </c>
      <c r="I75" s="22">
        <v>1</v>
      </c>
      <c r="J75" s="22" t="s">
        <v>2874</v>
      </c>
      <c r="K75" s="22" t="s">
        <v>4119</v>
      </c>
      <c r="L75" s="24">
        <v>10714</v>
      </c>
      <c r="M75" s="24" t="s">
        <v>3957</v>
      </c>
      <c r="N75" s="24" t="s">
        <v>2011</v>
      </c>
      <c r="O75" s="22" t="s">
        <v>30</v>
      </c>
      <c r="P75" s="22" t="s">
        <v>1968</v>
      </c>
      <c r="Q75" s="22" t="s">
        <v>4094</v>
      </c>
      <c r="R75" s="22" t="s">
        <v>3940</v>
      </c>
      <c r="S75" s="25">
        <v>44496</v>
      </c>
      <c r="T75" s="22" t="s">
        <v>4095</v>
      </c>
      <c r="U75" s="25">
        <v>44496</v>
      </c>
      <c r="V75" s="25"/>
    </row>
    <row r="76" spans="1:22" x14ac:dyDescent="0.35">
      <c r="A76" s="22">
        <v>87492</v>
      </c>
      <c r="B76" s="22" t="s">
        <v>2074</v>
      </c>
      <c r="C76" s="22" t="s">
        <v>1950</v>
      </c>
      <c r="D76" s="22" t="s">
        <v>1963</v>
      </c>
      <c r="E76" s="22" t="s">
        <v>1956</v>
      </c>
      <c r="F76" s="22" t="s">
        <v>1952</v>
      </c>
      <c r="G76" s="22" t="s">
        <v>1783</v>
      </c>
      <c r="H76" s="22" t="s">
        <v>4057</v>
      </c>
      <c r="I76" s="22">
        <v>1</v>
      </c>
      <c r="J76" s="22" t="s">
        <v>4120</v>
      </c>
      <c r="K76" s="22" t="s">
        <v>4121</v>
      </c>
      <c r="L76" s="24">
        <v>44150</v>
      </c>
      <c r="M76" s="24" t="s">
        <v>3949</v>
      </c>
      <c r="N76" s="24" t="s">
        <v>2009</v>
      </c>
      <c r="O76" s="22" t="s">
        <v>30</v>
      </c>
      <c r="P76" s="22" t="s">
        <v>1968</v>
      </c>
      <c r="Q76" s="22" t="s">
        <v>4094</v>
      </c>
      <c r="R76" s="22" t="s">
        <v>3940</v>
      </c>
      <c r="S76" s="25">
        <v>44497</v>
      </c>
      <c r="T76" s="22" t="s">
        <v>4095</v>
      </c>
      <c r="U76" s="25">
        <v>44497</v>
      </c>
      <c r="V76" s="25"/>
    </row>
    <row r="77" spans="1:22" x14ac:dyDescent="0.35">
      <c r="A77" s="22">
        <v>88112</v>
      </c>
      <c r="B77" s="22" t="s">
        <v>84</v>
      </c>
      <c r="C77" s="22" t="s">
        <v>17</v>
      </c>
      <c r="D77" s="22" t="s">
        <v>18</v>
      </c>
      <c r="E77" s="22" t="s">
        <v>25</v>
      </c>
      <c r="F77" s="22" t="s">
        <v>1952</v>
      </c>
      <c r="G77" s="22" t="s">
        <v>85</v>
      </c>
      <c r="H77" s="22" t="s">
        <v>3947</v>
      </c>
      <c r="I77" s="22">
        <v>1</v>
      </c>
      <c r="J77" s="22" t="s">
        <v>2875</v>
      </c>
      <c r="K77" s="22" t="s">
        <v>4122</v>
      </c>
      <c r="L77" s="24">
        <v>7731</v>
      </c>
      <c r="M77" s="24" t="s">
        <v>3957</v>
      </c>
      <c r="N77" s="24" t="s">
        <v>2015</v>
      </c>
      <c r="O77" s="22" t="s">
        <v>24</v>
      </c>
      <c r="P77" s="22" t="s">
        <v>1968</v>
      </c>
      <c r="Q77" s="22" t="s">
        <v>4123</v>
      </c>
      <c r="R77" s="22" t="s">
        <v>3940</v>
      </c>
      <c r="S77" s="25">
        <v>44505</v>
      </c>
      <c r="T77" s="22" t="s">
        <v>4124</v>
      </c>
      <c r="U77" s="25">
        <v>44505</v>
      </c>
      <c r="V77" s="25"/>
    </row>
    <row r="78" spans="1:22" x14ac:dyDescent="0.35">
      <c r="A78" s="22">
        <v>88653</v>
      </c>
      <c r="B78" s="22" t="s">
        <v>2076</v>
      </c>
      <c r="C78" s="22" t="s">
        <v>1950</v>
      </c>
      <c r="D78" s="22" t="s">
        <v>1963</v>
      </c>
      <c r="E78" s="22" t="s">
        <v>1956</v>
      </c>
      <c r="F78" s="22" t="s">
        <v>1952</v>
      </c>
      <c r="G78" s="22" t="s">
        <v>1685</v>
      </c>
      <c r="H78" s="22" t="s">
        <v>4088</v>
      </c>
      <c r="I78" s="22">
        <v>1</v>
      </c>
      <c r="J78" s="22" t="s">
        <v>4125</v>
      </c>
      <c r="K78" s="22" t="s">
        <v>4126</v>
      </c>
      <c r="L78" s="24">
        <v>260640</v>
      </c>
      <c r="M78" s="24" t="s">
        <v>3938</v>
      </c>
      <c r="N78" s="24" t="s">
        <v>2002</v>
      </c>
      <c r="O78" s="22" t="s">
        <v>291</v>
      </c>
      <c r="P78" s="22" t="s">
        <v>1968</v>
      </c>
      <c r="Q78" s="22" t="s">
        <v>4123</v>
      </c>
      <c r="R78" s="22" t="s">
        <v>3940</v>
      </c>
      <c r="S78" s="25">
        <v>44512</v>
      </c>
      <c r="T78" s="22" t="s">
        <v>4124</v>
      </c>
      <c r="U78" s="25">
        <v>44512</v>
      </c>
      <c r="V78" s="25"/>
    </row>
    <row r="79" spans="1:22" x14ac:dyDescent="0.35">
      <c r="A79" s="22">
        <v>88688</v>
      </c>
      <c r="B79" s="22" t="s">
        <v>2077</v>
      </c>
      <c r="C79" s="22" t="s">
        <v>1950</v>
      </c>
      <c r="D79" s="22" t="s">
        <v>1963</v>
      </c>
      <c r="E79" s="22" t="s">
        <v>1956</v>
      </c>
      <c r="F79" s="22" t="s">
        <v>1952</v>
      </c>
      <c r="G79" s="22" t="s">
        <v>2075</v>
      </c>
      <c r="H79" s="22" t="s">
        <v>4030</v>
      </c>
      <c r="I79" s="22">
        <v>1</v>
      </c>
      <c r="J79" s="22" t="s">
        <v>4127</v>
      </c>
      <c r="K79" s="22" t="s">
        <v>4128</v>
      </c>
      <c r="L79" s="24">
        <v>33599</v>
      </c>
      <c r="M79" s="24" t="s">
        <v>3949</v>
      </c>
      <c r="N79" s="24" t="s">
        <v>2009</v>
      </c>
      <c r="O79" s="22" t="s">
        <v>24</v>
      </c>
      <c r="P79" s="22" t="s">
        <v>1968</v>
      </c>
      <c r="Q79" s="22" t="s">
        <v>4123</v>
      </c>
      <c r="R79" s="22" t="s">
        <v>3940</v>
      </c>
      <c r="S79" s="25">
        <v>44512</v>
      </c>
      <c r="T79" s="22" t="s">
        <v>4124</v>
      </c>
      <c r="U79" s="25">
        <v>44512</v>
      </c>
      <c r="V79" s="25"/>
    </row>
    <row r="80" spans="1:22" x14ac:dyDescent="0.35">
      <c r="A80" s="22">
        <v>89248</v>
      </c>
      <c r="B80" s="22" t="s">
        <v>2078</v>
      </c>
      <c r="C80" s="22" t="s">
        <v>1950</v>
      </c>
      <c r="D80" s="22" t="s">
        <v>1963</v>
      </c>
      <c r="E80" s="22" t="s">
        <v>1956</v>
      </c>
      <c r="F80" s="22" t="s">
        <v>1952</v>
      </c>
      <c r="G80" s="22" t="s">
        <v>1425</v>
      </c>
      <c r="H80" s="22" t="s">
        <v>3935</v>
      </c>
      <c r="I80" s="22">
        <v>1</v>
      </c>
      <c r="J80" s="22" t="s">
        <v>4129</v>
      </c>
      <c r="K80" s="22" t="s">
        <v>4130</v>
      </c>
      <c r="L80" s="24">
        <v>22939</v>
      </c>
      <c r="M80" s="24" t="s">
        <v>3949</v>
      </c>
      <c r="N80" s="24" t="s">
        <v>2011</v>
      </c>
      <c r="O80" s="22" t="s">
        <v>30</v>
      </c>
      <c r="P80" s="22" t="s">
        <v>1968</v>
      </c>
      <c r="Q80" s="22" t="s">
        <v>4123</v>
      </c>
      <c r="R80" s="22" t="s">
        <v>3940</v>
      </c>
      <c r="S80" s="25">
        <v>44518</v>
      </c>
      <c r="T80" s="22" t="s">
        <v>4124</v>
      </c>
      <c r="U80" s="25">
        <v>44518</v>
      </c>
      <c r="V80" s="25"/>
    </row>
    <row r="81" spans="1:22" x14ac:dyDescent="0.35">
      <c r="A81" s="22">
        <v>89251</v>
      </c>
      <c r="B81" s="22" t="s">
        <v>2080</v>
      </c>
      <c r="C81" s="22" t="s">
        <v>1950</v>
      </c>
      <c r="D81" s="22" t="s">
        <v>1963</v>
      </c>
      <c r="E81" s="22" t="s">
        <v>1956</v>
      </c>
      <c r="F81" s="22" t="s">
        <v>1952</v>
      </c>
      <c r="G81" s="22" t="s">
        <v>169</v>
      </c>
      <c r="H81" s="22" t="s">
        <v>4131</v>
      </c>
      <c r="I81" s="22">
        <v>1</v>
      </c>
      <c r="J81" s="22" t="s">
        <v>4132</v>
      </c>
      <c r="K81" s="22" t="s">
        <v>4133</v>
      </c>
      <c r="L81" s="24">
        <v>28496</v>
      </c>
      <c r="M81" s="24" t="s">
        <v>3949</v>
      </c>
      <c r="N81" s="24" t="s">
        <v>2009</v>
      </c>
      <c r="O81" s="22" t="s">
        <v>104</v>
      </c>
      <c r="P81" s="22" t="s">
        <v>1954</v>
      </c>
      <c r="Q81" s="22" t="s">
        <v>4123</v>
      </c>
      <c r="R81" s="22" t="s">
        <v>3940</v>
      </c>
      <c r="S81" s="25">
        <v>44518</v>
      </c>
      <c r="T81" s="22" t="s">
        <v>4124</v>
      </c>
      <c r="U81" s="25">
        <v>44518</v>
      </c>
      <c r="V81" s="25"/>
    </row>
    <row r="82" spans="1:22" x14ac:dyDescent="0.35">
      <c r="A82" s="22">
        <v>89367</v>
      </c>
      <c r="B82" s="22" t="s">
        <v>2081</v>
      </c>
      <c r="C82" s="22" t="s">
        <v>1950</v>
      </c>
      <c r="D82" s="22" t="s">
        <v>1963</v>
      </c>
      <c r="E82" s="22" t="s">
        <v>1956</v>
      </c>
      <c r="F82" s="22" t="s">
        <v>1952</v>
      </c>
      <c r="G82" s="22" t="s">
        <v>2079</v>
      </c>
      <c r="H82" s="22" t="s">
        <v>4046</v>
      </c>
      <c r="I82" s="22">
        <v>1</v>
      </c>
      <c r="J82" s="22" t="s">
        <v>4134</v>
      </c>
      <c r="K82" s="22" t="s">
        <v>4135</v>
      </c>
      <c r="L82" s="24">
        <v>110619</v>
      </c>
      <c r="M82" s="24" t="s">
        <v>3938</v>
      </c>
      <c r="N82" s="24" t="s">
        <v>2002</v>
      </c>
      <c r="O82" s="22" t="s">
        <v>30</v>
      </c>
      <c r="P82" s="22" t="s">
        <v>1968</v>
      </c>
      <c r="Q82" s="22" t="s">
        <v>4123</v>
      </c>
      <c r="R82" s="22" t="s">
        <v>3940</v>
      </c>
      <c r="S82" s="25">
        <v>44519</v>
      </c>
      <c r="T82" s="22" t="s">
        <v>4124</v>
      </c>
      <c r="U82" s="25">
        <v>44519</v>
      </c>
      <c r="V82" s="25"/>
    </row>
    <row r="83" spans="1:22" x14ac:dyDescent="0.35">
      <c r="A83" s="22">
        <v>89614</v>
      </c>
      <c r="B83" s="22" t="s">
        <v>86</v>
      </c>
      <c r="C83" s="22" t="s">
        <v>17</v>
      </c>
      <c r="D83" s="22" t="s">
        <v>18</v>
      </c>
      <c r="E83" s="22" t="s">
        <v>31</v>
      </c>
      <c r="F83" s="22" t="s">
        <v>1952</v>
      </c>
      <c r="G83" s="22" t="s">
        <v>87</v>
      </c>
      <c r="H83" s="22" t="s">
        <v>4048</v>
      </c>
      <c r="I83" s="22">
        <v>1</v>
      </c>
      <c r="J83" s="22" t="s">
        <v>2876</v>
      </c>
      <c r="K83" s="22" t="s">
        <v>4136</v>
      </c>
      <c r="L83" s="24">
        <v>116530</v>
      </c>
      <c r="M83" s="24" t="s">
        <v>3938</v>
      </c>
      <c r="N83" s="24" t="s">
        <v>2002</v>
      </c>
      <c r="O83" s="22" t="s">
        <v>40</v>
      </c>
      <c r="P83" s="22" t="s">
        <v>1971</v>
      </c>
      <c r="Q83" s="22" t="s">
        <v>4123</v>
      </c>
      <c r="R83" s="22" t="s">
        <v>3940</v>
      </c>
      <c r="S83" s="25">
        <v>44522</v>
      </c>
      <c r="T83" s="22" t="s">
        <v>4124</v>
      </c>
      <c r="U83" s="25">
        <v>44522</v>
      </c>
      <c r="V83" s="25"/>
    </row>
    <row r="84" spans="1:22" x14ac:dyDescent="0.35">
      <c r="A84" s="22">
        <v>89616</v>
      </c>
      <c r="B84" s="22" t="s">
        <v>2082</v>
      </c>
      <c r="C84" s="22" t="s">
        <v>1950</v>
      </c>
      <c r="D84" s="22" t="s">
        <v>1963</v>
      </c>
      <c r="E84" s="22" t="s">
        <v>1956</v>
      </c>
      <c r="F84" s="22" t="s">
        <v>1952</v>
      </c>
      <c r="G84" s="22" t="s">
        <v>252</v>
      </c>
      <c r="H84" s="22" t="s">
        <v>4017</v>
      </c>
      <c r="I84" s="22">
        <v>1</v>
      </c>
      <c r="J84" s="22" t="s">
        <v>4137</v>
      </c>
      <c r="K84" s="22" t="s">
        <v>4138</v>
      </c>
      <c r="L84" s="24">
        <v>49668</v>
      </c>
      <c r="M84" s="24" t="s">
        <v>3959</v>
      </c>
      <c r="N84" s="24" t="s">
        <v>2009</v>
      </c>
      <c r="O84" s="22" t="s">
        <v>40</v>
      </c>
      <c r="P84" s="22" t="s">
        <v>1971</v>
      </c>
      <c r="Q84" s="22" t="s">
        <v>4123</v>
      </c>
      <c r="R84" s="22" t="s">
        <v>3940</v>
      </c>
      <c r="S84" s="25">
        <v>44522</v>
      </c>
      <c r="T84" s="22" t="s">
        <v>4124</v>
      </c>
      <c r="U84" s="25">
        <v>44522</v>
      </c>
      <c r="V84" s="25"/>
    </row>
    <row r="85" spans="1:22" x14ac:dyDescent="0.35">
      <c r="A85" s="22">
        <v>91313</v>
      </c>
      <c r="B85" s="22" t="s">
        <v>88</v>
      </c>
      <c r="C85" s="22" t="s">
        <v>17</v>
      </c>
      <c r="D85" s="22" t="s">
        <v>18</v>
      </c>
      <c r="E85" s="22" t="s">
        <v>25</v>
      </c>
      <c r="F85" s="22" t="s">
        <v>1952</v>
      </c>
      <c r="G85" s="22" t="s">
        <v>89</v>
      </c>
      <c r="H85" s="22" t="s">
        <v>3947</v>
      </c>
      <c r="I85" s="22">
        <v>1</v>
      </c>
      <c r="J85" s="22" t="s">
        <v>2877</v>
      </c>
      <c r="K85" s="22" t="s">
        <v>4139</v>
      </c>
      <c r="L85" s="24">
        <v>5875</v>
      </c>
      <c r="M85" s="24" t="s">
        <v>3957</v>
      </c>
      <c r="N85" s="24" t="s">
        <v>2015</v>
      </c>
      <c r="O85" s="22" t="s">
        <v>24</v>
      </c>
      <c r="P85" s="22" t="s">
        <v>1968</v>
      </c>
      <c r="Q85" s="22" t="s">
        <v>4123</v>
      </c>
      <c r="R85" s="22" t="s">
        <v>3940</v>
      </c>
      <c r="S85" s="25">
        <v>44526</v>
      </c>
      <c r="T85" s="22" t="s">
        <v>4124</v>
      </c>
      <c r="U85" s="25">
        <v>44526</v>
      </c>
      <c r="V85" s="25"/>
    </row>
    <row r="86" spans="1:22" x14ac:dyDescent="0.35">
      <c r="A86" s="22">
        <v>92934</v>
      </c>
      <c r="B86" s="22" t="s">
        <v>90</v>
      </c>
      <c r="C86" s="22" t="s">
        <v>17</v>
      </c>
      <c r="D86" s="22" t="s">
        <v>18</v>
      </c>
      <c r="E86" s="22" t="s">
        <v>25</v>
      </c>
      <c r="F86" s="22" t="s">
        <v>1952</v>
      </c>
      <c r="G86" s="22" t="s">
        <v>91</v>
      </c>
      <c r="H86" s="22" t="s">
        <v>4030</v>
      </c>
      <c r="I86" s="22">
        <v>1</v>
      </c>
      <c r="J86" s="22" t="s">
        <v>2878</v>
      </c>
      <c r="K86" s="22" t="s">
        <v>4140</v>
      </c>
      <c r="L86" s="24">
        <v>31328</v>
      </c>
      <c r="M86" s="24" t="s">
        <v>3949</v>
      </c>
      <c r="N86" s="24" t="s">
        <v>2009</v>
      </c>
      <c r="O86" s="22" t="s">
        <v>24</v>
      </c>
      <c r="P86" s="22" t="s">
        <v>1968</v>
      </c>
      <c r="Q86" s="22" t="s">
        <v>4123</v>
      </c>
      <c r="R86" s="22" t="s">
        <v>3940</v>
      </c>
      <c r="S86" s="25">
        <v>44530</v>
      </c>
      <c r="T86" s="22" t="s">
        <v>4124</v>
      </c>
      <c r="U86" s="25">
        <v>44530</v>
      </c>
      <c r="V86" s="25"/>
    </row>
    <row r="87" spans="1:22" x14ac:dyDescent="0.35">
      <c r="A87" s="22">
        <v>94339</v>
      </c>
      <c r="B87" s="22" t="s">
        <v>92</v>
      </c>
      <c r="C87" s="22" t="s">
        <v>17</v>
      </c>
      <c r="D87" s="22" t="s">
        <v>18</v>
      </c>
      <c r="E87" s="22" t="s">
        <v>25</v>
      </c>
      <c r="F87" s="22" t="s">
        <v>1952</v>
      </c>
      <c r="G87" s="22" t="s">
        <v>93</v>
      </c>
      <c r="H87" s="22" t="s">
        <v>4030</v>
      </c>
      <c r="I87" s="22">
        <v>1</v>
      </c>
      <c r="J87" s="22" t="s">
        <v>2879</v>
      </c>
      <c r="K87" s="22" t="s">
        <v>4141</v>
      </c>
      <c r="L87" s="24">
        <v>61291</v>
      </c>
      <c r="M87" s="24" t="s">
        <v>3959</v>
      </c>
      <c r="N87" s="24" t="s">
        <v>2006</v>
      </c>
      <c r="O87" s="22" t="s">
        <v>24</v>
      </c>
      <c r="P87" s="22" t="s">
        <v>1968</v>
      </c>
      <c r="Q87" s="22" t="s">
        <v>4142</v>
      </c>
      <c r="R87" s="22" t="s">
        <v>3940</v>
      </c>
      <c r="S87" s="25">
        <v>44537</v>
      </c>
      <c r="T87" s="22" t="s">
        <v>4143</v>
      </c>
      <c r="U87" s="25">
        <v>44537</v>
      </c>
      <c r="V87" s="25"/>
    </row>
    <row r="88" spans="1:22" x14ac:dyDescent="0.35">
      <c r="A88" s="22">
        <v>94442</v>
      </c>
      <c r="B88" s="22" t="s">
        <v>94</v>
      </c>
      <c r="C88" s="22" t="s">
        <v>55</v>
      </c>
      <c r="D88" s="22" t="s">
        <v>56</v>
      </c>
      <c r="E88" s="22" t="s">
        <v>31</v>
      </c>
      <c r="F88" s="22" t="s">
        <v>1952</v>
      </c>
      <c r="G88" s="22" t="s">
        <v>95</v>
      </c>
      <c r="H88" s="22" t="s">
        <v>3963</v>
      </c>
      <c r="I88" s="22">
        <v>1</v>
      </c>
      <c r="J88" s="22" t="s">
        <v>2880</v>
      </c>
      <c r="K88" s="22" t="s">
        <v>4144</v>
      </c>
      <c r="L88" s="24">
        <v>46427</v>
      </c>
      <c r="M88" s="24" t="s">
        <v>3949</v>
      </c>
      <c r="N88" s="24" t="s">
        <v>2009</v>
      </c>
      <c r="O88" s="22" t="s">
        <v>30</v>
      </c>
      <c r="P88" s="22" t="s">
        <v>1968</v>
      </c>
      <c r="Q88" s="22" t="s">
        <v>4142</v>
      </c>
      <c r="R88" s="22" t="s">
        <v>3940</v>
      </c>
      <c r="S88" s="25">
        <v>44538</v>
      </c>
      <c r="T88" s="22" t="s">
        <v>4143</v>
      </c>
      <c r="U88" s="25">
        <v>44538</v>
      </c>
      <c r="V88" s="25"/>
    </row>
    <row r="89" spans="1:22" x14ac:dyDescent="0.35">
      <c r="A89" s="22">
        <v>94444</v>
      </c>
      <c r="B89" s="22" t="s">
        <v>2084</v>
      </c>
      <c r="C89" s="22" t="s">
        <v>1950</v>
      </c>
      <c r="D89" s="22" t="s">
        <v>1963</v>
      </c>
      <c r="E89" s="22" t="s">
        <v>1956</v>
      </c>
      <c r="F89" s="22" t="s">
        <v>1952</v>
      </c>
      <c r="G89" s="22" t="s">
        <v>2083</v>
      </c>
      <c r="H89" s="22" t="s">
        <v>4145</v>
      </c>
      <c r="I89" s="22">
        <v>1</v>
      </c>
      <c r="J89" s="22" t="s">
        <v>4146</v>
      </c>
      <c r="K89" s="22" t="s">
        <v>4147</v>
      </c>
      <c r="L89" s="24">
        <v>58413</v>
      </c>
      <c r="M89" s="24" t="s">
        <v>3959</v>
      </c>
      <c r="N89" s="24" t="s">
        <v>2006</v>
      </c>
      <c r="O89" s="22" t="s">
        <v>36</v>
      </c>
      <c r="P89" s="22" t="s">
        <v>1959</v>
      </c>
      <c r="Q89" s="22" t="s">
        <v>4142</v>
      </c>
      <c r="R89" s="22" t="s">
        <v>3940</v>
      </c>
      <c r="S89" s="25">
        <v>44538</v>
      </c>
      <c r="T89" s="22" t="s">
        <v>4143</v>
      </c>
      <c r="U89" s="25">
        <v>44538</v>
      </c>
      <c r="V89" s="25"/>
    </row>
    <row r="90" spans="1:22" x14ac:dyDescent="0.35">
      <c r="A90" s="22">
        <v>94531</v>
      </c>
      <c r="B90" s="22" t="s">
        <v>2085</v>
      </c>
      <c r="C90" s="22" t="s">
        <v>1950</v>
      </c>
      <c r="D90" s="22" t="s">
        <v>1963</v>
      </c>
      <c r="E90" s="22" t="s">
        <v>1956</v>
      </c>
      <c r="F90" s="22" t="s">
        <v>1952</v>
      </c>
      <c r="G90" s="22" t="s">
        <v>1345</v>
      </c>
      <c r="H90" s="22" t="s">
        <v>3935</v>
      </c>
      <c r="I90" s="22">
        <v>1</v>
      </c>
      <c r="J90" s="22" t="s">
        <v>4148</v>
      </c>
      <c r="K90" s="22" t="s">
        <v>4149</v>
      </c>
      <c r="L90" s="24">
        <v>11953</v>
      </c>
      <c r="M90" s="24" t="s">
        <v>3957</v>
      </c>
      <c r="N90" s="24" t="s">
        <v>2011</v>
      </c>
      <c r="O90" s="22" t="s">
        <v>30</v>
      </c>
      <c r="P90" s="22" t="s">
        <v>1968</v>
      </c>
      <c r="Q90" s="22" t="s">
        <v>4142</v>
      </c>
      <c r="R90" s="22" t="s">
        <v>3940</v>
      </c>
      <c r="S90" s="25">
        <v>44538</v>
      </c>
      <c r="T90" s="22" t="s">
        <v>4143</v>
      </c>
      <c r="U90" s="25">
        <v>44538</v>
      </c>
      <c r="V90" s="25"/>
    </row>
    <row r="91" spans="1:22" x14ac:dyDescent="0.35">
      <c r="A91" s="22">
        <v>94654</v>
      </c>
      <c r="B91" s="22" t="s">
        <v>96</v>
      </c>
      <c r="C91" s="22" t="s">
        <v>17</v>
      </c>
      <c r="D91" s="22" t="s">
        <v>18</v>
      </c>
      <c r="E91" s="22" t="s">
        <v>31</v>
      </c>
      <c r="F91" s="22" t="s">
        <v>1952</v>
      </c>
      <c r="G91" s="22" t="s">
        <v>97</v>
      </c>
      <c r="H91" s="22" t="s">
        <v>3969</v>
      </c>
      <c r="I91" s="22">
        <v>1</v>
      </c>
      <c r="J91" s="22" t="s">
        <v>2881</v>
      </c>
      <c r="K91" s="22" t="s">
        <v>4150</v>
      </c>
      <c r="L91" s="24">
        <v>14325</v>
      </c>
      <c r="M91" s="24" t="s">
        <v>3957</v>
      </c>
      <c r="N91" s="24" t="s">
        <v>2011</v>
      </c>
      <c r="O91" s="22" t="s">
        <v>40</v>
      </c>
      <c r="P91" s="22" t="s">
        <v>1971</v>
      </c>
      <c r="Q91" s="22" t="s">
        <v>4142</v>
      </c>
      <c r="R91" s="22" t="s">
        <v>3940</v>
      </c>
      <c r="S91" s="25">
        <v>44539</v>
      </c>
      <c r="T91" s="22" t="s">
        <v>4143</v>
      </c>
      <c r="U91" s="25">
        <v>44539</v>
      </c>
      <c r="V91" s="25"/>
    </row>
    <row r="92" spans="1:22" x14ac:dyDescent="0.35">
      <c r="A92" s="22">
        <v>94662</v>
      </c>
      <c r="B92" s="22" t="s">
        <v>2087</v>
      </c>
      <c r="C92" s="22" t="s">
        <v>1950</v>
      </c>
      <c r="D92" s="22" t="s">
        <v>1963</v>
      </c>
      <c r="E92" s="22" t="s">
        <v>1956</v>
      </c>
      <c r="F92" s="22" t="s">
        <v>1952</v>
      </c>
      <c r="G92" s="22" t="s">
        <v>1452</v>
      </c>
      <c r="H92" s="22" t="s">
        <v>3978</v>
      </c>
      <c r="I92" s="22">
        <v>1</v>
      </c>
      <c r="J92" s="22" t="s">
        <v>4151</v>
      </c>
      <c r="K92" s="22" t="s">
        <v>4152</v>
      </c>
      <c r="L92" s="24">
        <v>38478</v>
      </c>
      <c r="M92" s="24" t="s">
        <v>3949</v>
      </c>
      <c r="N92" s="24" t="s">
        <v>2009</v>
      </c>
      <c r="O92" s="22" t="s">
        <v>36</v>
      </c>
      <c r="P92" s="22" t="s">
        <v>1959</v>
      </c>
      <c r="Q92" s="22" t="s">
        <v>4142</v>
      </c>
      <c r="R92" s="22" t="s">
        <v>3940</v>
      </c>
      <c r="S92" s="25">
        <v>44539</v>
      </c>
      <c r="T92" s="22" t="s">
        <v>4143</v>
      </c>
      <c r="U92" s="25">
        <v>44539</v>
      </c>
      <c r="V92" s="25"/>
    </row>
    <row r="93" spans="1:22" x14ac:dyDescent="0.35">
      <c r="A93" s="22">
        <v>94664</v>
      </c>
      <c r="B93" s="22" t="s">
        <v>2088</v>
      </c>
      <c r="C93" s="22" t="s">
        <v>1950</v>
      </c>
      <c r="D93" s="22" t="s">
        <v>1963</v>
      </c>
      <c r="E93" s="22" t="s">
        <v>1956</v>
      </c>
      <c r="F93" s="22" t="s">
        <v>1952</v>
      </c>
      <c r="G93" s="22" t="s">
        <v>2086</v>
      </c>
      <c r="H93" s="22" t="s">
        <v>3963</v>
      </c>
      <c r="I93" s="22">
        <v>1</v>
      </c>
      <c r="J93" s="22" t="s">
        <v>4153</v>
      </c>
      <c r="K93" s="22" t="s">
        <v>4154</v>
      </c>
      <c r="L93" s="24">
        <v>46943</v>
      </c>
      <c r="M93" s="24" t="s">
        <v>3949</v>
      </c>
      <c r="N93" s="24" t="s">
        <v>2009</v>
      </c>
      <c r="O93" s="22" t="s">
        <v>30</v>
      </c>
      <c r="P93" s="22" t="s">
        <v>1968</v>
      </c>
      <c r="Q93" s="22" t="s">
        <v>4142</v>
      </c>
      <c r="R93" s="22" t="s">
        <v>3940</v>
      </c>
      <c r="S93" s="25">
        <v>44539</v>
      </c>
      <c r="T93" s="22" t="s">
        <v>4143</v>
      </c>
      <c r="U93" s="25">
        <v>44539</v>
      </c>
      <c r="V93" s="25"/>
    </row>
    <row r="94" spans="1:22" x14ac:dyDescent="0.35">
      <c r="A94" s="22">
        <v>95363</v>
      </c>
      <c r="B94" s="22" t="s">
        <v>98</v>
      </c>
      <c r="C94" s="22" t="s">
        <v>17</v>
      </c>
      <c r="D94" s="22" t="s">
        <v>18</v>
      </c>
      <c r="E94" s="22" t="s">
        <v>21</v>
      </c>
      <c r="F94" s="22" t="s">
        <v>1952</v>
      </c>
      <c r="G94" s="22" t="s">
        <v>99</v>
      </c>
      <c r="H94" s="22" t="s">
        <v>3963</v>
      </c>
      <c r="I94" s="22">
        <v>1</v>
      </c>
      <c r="J94" s="22" t="s">
        <v>2882</v>
      </c>
      <c r="K94" s="22" t="s">
        <v>4155</v>
      </c>
      <c r="L94" s="24">
        <v>36983</v>
      </c>
      <c r="M94" s="24" t="s">
        <v>3949</v>
      </c>
      <c r="N94" s="24" t="s">
        <v>2009</v>
      </c>
      <c r="O94" s="22" t="s">
        <v>30</v>
      </c>
      <c r="P94" s="22" t="s">
        <v>1968</v>
      </c>
      <c r="Q94" s="22" t="s">
        <v>4142</v>
      </c>
      <c r="R94" s="22" t="s">
        <v>3940</v>
      </c>
      <c r="S94" s="25">
        <v>44543</v>
      </c>
      <c r="T94" s="22" t="s">
        <v>4143</v>
      </c>
      <c r="U94" s="25">
        <v>44543</v>
      </c>
      <c r="V94" s="25"/>
    </row>
    <row r="95" spans="1:22" x14ac:dyDescent="0.35">
      <c r="A95" s="22">
        <v>95371</v>
      </c>
      <c r="B95" s="22" t="s">
        <v>2091</v>
      </c>
      <c r="C95" s="22" t="s">
        <v>1950</v>
      </c>
      <c r="D95" s="22" t="s">
        <v>2045</v>
      </c>
      <c r="E95" s="22" t="s">
        <v>59</v>
      </c>
      <c r="F95" s="22" t="s">
        <v>1952</v>
      </c>
      <c r="G95" s="22" t="s">
        <v>363</v>
      </c>
      <c r="H95" s="22" t="s">
        <v>4050</v>
      </c>
      <c r="I95" s="22">
        <v>1</v>
      </c>
      <c r="J95" s="22" t="s">
        <v>4156</v>
      </c>
      <c r="K95" s="22" t="s">
        <v>4157</v>
      </c>
      <c r="L95" s="24">
        <v>244092</v>
      </c>
      <c r="M95" s="24" t="s">
        <v>3938</v>
      </c>
      <c r="N95" s="24" t="s">
        <v>2002</v>
      </c>
      <c r="O95" s="22" t="s">
        <v>67</v>
      </c>
      <c r="P95" s="22" t="s">
        <v>1971</v>
      </c>
      <c r="Q95" s="22" t="s">
        <v>4142</v>
      </c>
      <c r="R95" s="22" t="s">
        <v>3940</v>
      </c>
      <c r="S95" s="25">
        <v>44543</v>
      </c>
      <c r="T95" s="22" t="s">
        <v>4143</v>
      </c>
      <c r="U95" s="25">
        <v>44543</v>
      </c>
      <c r="V95" s="25"/>
    </row>
    <row r="96" spans="1:22" x14ac:dyDescent="0.35">
      <c r="A96" s="22">
        <v>96007</v>
      </c>
      <c r="B96" s="22" t="s">
        <v>2092</v>
      </c>
      <c r="C96" s="22" t="s">
        <v>1950</v>
      </c>
      <c r="D96" s="22" t="s">
        <v>1963</v>
      </c>
      <c r="E96" s="22" t="s">
        <v>1956</v>
      </c>
      <c r="F96" s="22" t="s">
        <v>1952</v>
      </c>
      <c r="G96" s="22" t="s">
        <v>347</v>
      </c>
      <c r="H96" s="22" t="s">
        <v>4057</v>
      </c>
      <c r="I96" s="22">
        <v>1</v>
      </c>
      <c r="J96" s="22" t="s">
        <v>4158</v>
      </c>
      <c r="K96" s="22" t="s">
        <v>4159</v>
      </c>
      <c r="L96" s="24">
        <v>26939</v>
      </c>
      <c r="M96" s="24" t="s">
        <v>3949</v>
      </c>
      <c r="N96" s="24" t="s">
        <v>2009</v>
      </c>
      <c r="O96" s="22" t="s">
        <v>30</v>
      </c>
      <c r="P96" s="22" t="s">
        <v>1968</v>
      </c>
      <c r="Q96" s="22" t="s">
        <v>4142</v>
      </c>
      <c r="R96" s="22" t="s">
        <v>3940</v>
      </c>
      <c r="S96" s="25">
        <v>44546</v>
      </c>
      <c r="T96" s="22" t="s">
        <v>4143</v>
      </c>
      <c r="U96" s="25">
        <v>44546</v>
      </c>
      <c r="V96" s="25"/>
    </row>
    <row r="97" spans="1:22" x14ac:dyDescent="0.35">
      <c r="A97" s="22">
        <v>96267</v>
      </c>
      <c r="B97" s="22" t="s">
        <v>2093</v>
      </c>
      <c r="C97" s="22" t="s">
        <v>1950</v>
      </c>
      <c r="D97" s="22" t="s">
        <v>1963</v>
      </c>
      <c r="E97" s="22" t="s">
        <v>31</v>
      </c>
      <c r="F97" s="22" t="s">
        <v>1952</v>
      </c>
      <c r="G97" s="22" t="s">
        <v>2089</v>
      </c>
      <c r="H97" s="22" t="s">
        <v>4160</v>
      </c>
      <c r="I97" s="22">
        <v>1</v>
      </c>
      <c r="J97" s="22" t="s">
        <v>4161</v>
      </c>
      <c r="K97" s="22" t="s">
        <v>4162</v>
      </c>
      <c r="L97" s="24">
        <v>39902</v>
      </c>
      <c r="M97" s="24" t="s">
        <v>3949</v>
      </c>
      <c r="N97" s="24" t="s">
        <v>2009</v>
      </c>
      <c r="O97" s="22" t="s">
        <v>36</v>
      </c>
      <c r="P97" s="22" t="s">
        <v>1959</v>
      </c>
      <c r="Q97" s="22" t="s">
        <v>4142</v>
      </c>
      <c r="R97" s="22" t="s">
        <v>3940</v>
      </c>
      <c r="S97" s="25">
        <v>44547</v>
      </c>
      <c r="T97" s="22" t="s">
        <v>4143</v>
      </c>
      <c r="U97" s="25">
        <v>44547</v>
      </c>
      <c r="V97" s="25"/>
    </row>
    <row r="98" spans="1:22" x14ac:dyDescent="0.35">
      <c r="A98" s="22">
        <v>97138</v>
      </c>
      <c r="B98" s="22" t="s">
        <v>2095</v>
      </c>
      <c r="C98" s="22" t="s">
        <v>1950</v>
      </c>
      <c r="D98" s="22" t="s">
        <v>1963</v>
      </c>
      <c r="E98" s="22" t="s">
        <v>1956</v>
      </c>
      <c r="F98" s="22" t="s">
        <v>1952</v>
      </c>
      <c r="G98" s="22" t="s">
        <v>2090</v>
      </c>
      <c r="H98" s="22" t="s">
        <v>3978</v>
      </c>
      <c r="I98" s="22">
        <v>1</v>
      </c>
      <c r="J98" s="22" t="s">
        <v>4163</v>
      </c>
      <c r="K98" s="22" t="s">
        <v>4164</v>
      </c>
      <c r="L98" s="24">
        <v>29197</v>
      </c>
      <c r="M98" s="24" t="s">
        <v>3949</v>
      </c>
      <c r="N98" s="24" t="s">
        <v>2009</v>
      </c>
      <c r="O98" s="22" t="s">
        <v>36</v>
      </c>
      <c r="P98" s="22" t="s">
        <v>1959</v>
      </c>
      <c r="Q98" s="22" t="s">
        <v>4142</v>
      </c>
      <c r="R98" s="22" t="s">
        <v>3940</v>
      </c>
      <c r="S98" s="25">
        <v>44552</v>
      </c>
      <c r="T98" s="22" t="s">
        <v>4143</v>
      </c>
      <c r="U98" s="25">
        <v>44552</v>
      </c>
      <c r="V98" s="25"/>
    </row>
    <row r="99" spans="1:22" x14ac:dyDescent="0.35">
      <c r="A99" s="22">
        <v>97354</v>
      </c>
      <c r="B99" s="22" t="s">
        <v>100</v>
      </c>
      <c r="C99" s="22" t="s">
        <v>17</v>
      </c>
      <c r="D99" s="22" t="s">
        <v>18</v>
      </c>
      <c r="E99" s="22" t="s">
        <v>31</v>
      </c>
      <c r="F99" s="22" t="s">
        <v>1952</v>
      </c>
      <c r="G99" s="22" t="s">
        <v>101</v>
      </c>
      <c r="H99" s="22" t="s">
        <v>4079</v>
      </c>
      <c r="I99" s="22">
        <v>1</v>
      </c>
      <c r="J99" s="22" t="s">
        <v>2883</v>
      </c>
      <c r="K99" s="22" t="s">
        <v>4165</v>
      </c>
      <c r="L99" s="24">
        <v>6171</v>
      </c>
      <c r="M99" s="24" t="s">
        <v>3957</v>
      </c>
      <c r="N99" s="24" t="s">
        <v>2015</v>
      </c>
      <c r="O99" s="22" t="s">
        <v>36</v>
      </c>
      <c r="P99" s="22" t="s">
        <v>1959</v>
      </c>
      <c r="Q99" s="22" t="s">
        <v>4142</v>
      </c>
      <c r="R99" s="22" t="s">
        <v>3940</v>
      </c>
      <c r="S99" s="25">
        <v>44553</v>
      </c>
      <c r="T99" s="22" t="s">
        <v>4143</v>
      </c>
      <c r="U99" s="25">
        <v>44553</v>
      </c>
      <c r="V99" s="25"/>
    </row>
    <row r="100" spans="1:22" x14ac:dyDescent="0.35">
      <c r="A100" s="22">
        <v>97365</v>
      </c>
      <c r="B100" s="22" t="s">
        <v>2097</v>
      </c>
      <c r="C100" s="22" t="s">
        <v>1950</v>
      </c>
      <c r="D100" s="22" t="s">
        <v>1963</v>
      </c>
      <c r="E100" s="22" t="s">
        <v>1956</v>
      </c>
      <c r="F100" s="22" t="s">
        <v>1952</v>
      </c>
      <c r="G100" s="22" t="s">
        <v>445</v>
      </c>
      <c r="H100" s="22" t="s">
        <v>4166</v>
      </c>
      <c r="I100" s="22">
        <v>1</v>
      </c>
      <c r="J100" s="22" t="s">
        <v>4167</v>
      </c>
      <c r="K100" s="22" t="s">
        <v>4168</v>
      </c>
      <c r="L100" s="24">
        <v>23126</v>
      </c>
      <c r="M100" s="24" t="s">
        <v>3949</v>
      </c>
      <c r="N100" s="24" t="s">
        <v>2011</v>
      </c>
      <c r="O100" s="22" t="s">
        <v>67</v>
      </c>
      <c r="P100" s="22" t="s">
        <v>1971</v>
      </c>
      <c r="Q100" s="22" t="s">
        <v>4142</v>
      </c>
      <c r="R100" s="22" t="s">
        <v>3940</v>
      </c>
      <c r="S100" s="25">
        <v>44553</v>
      </c>
      <c r="T100" s="22" t="s">
        <v>4143</v>
      </c>
      <c r="U100" s="25">
        <v>44553</v>
      </c>
      <c r="V100" s="25"/>
    </row>
    <row r="101" spans="1:22" x14ac:dyDescent="0.35">
      <c r="A101" s="22">
        <v>97366</v>
      </c>
      <c r="B101" s="22" t="s">
        <v>2099</v>
      </c>
      <c r="C101" s="22" t="s">
        <v>1950</v>
      </c>
      <c r="D101" s="22" t="s">
        <v>1963</v>
      </c>
      <c r="E101" s="22" t="s">
        <v>1956</v>
      </c>
      <c r="F101" s="22" t="s">
        <v>1952</v>
      </c>
      <c r="G101" s="22" t="s">
        <v>2094</v>
      </c>
      <c r="H101" s="22" t="s">
        <v>4169</v>
      </c>
      <c r="I101" s="22">
        <v>1</v>
      </c>
      <c r="J101" s="22" t="s">
        <v>4170</v>
      </c>
      <c r="K101" s="22" t="s">
        <v>4171</v>
      </c>
      <c r="L101" s="24">
        <v>21444</v>
      </c>
      <c r="M101" s="24" t="s">
        <v>3949</v>
      </c>
      <c r="N101" s="24" t="s">
        <v>2011</v>
      </c>
      <c r="O101" s="22" t="s">
        <v>67</v>
      </c>
      <c r="P101" s="22" t="s">
        <v>1971</v>
      </c>
      <c r="Q101" s="22" t="s">
        <v>4142</v>
      </c>
      <c r="R101" s="22" t="s">
        <v>3940</v>
      </c>
      <c r="S101" s="25">
        <v>44553</v>
      </c>
      <c r="T101" s="22" t="s">
        <v>4143</v>
      </c>
      <c r="U101" s="25">
        <v>44553</v>
      </c>
      <c r="V101" s="25"/>
    </row>
    <row r="102" spans="1:22" x14ac:dyDescent="0.35">
      <c r="A102" s="22">
        <v>97368</v>
      </c>
      <c r="B102" s="22" t="s">
        <v>2101</v>
      </c>
      <c r="C102" s="22" t="s">
        <v>1950</v>
      </c>
      <c r="D102" s="22" t="s">
        <v>1951</v>
      </c>
      <c r="E102" s="22" t="s">
        <v>1956</v>
      </c>
      <c r="F102" s="22" t="s">
        <v>1952</v>
      </c>
      <c r="G102" s="22" t="s">
        <v>915</v>
      </c>
      <c r="H102" s="22" t="s">
        <v>4050</v>
      </c>
      <c r="I102" s="22">
        <v>1</v>
      </c>
      <c r="J102" s="22" t="s">
        <v>4172</v>
      </c>
      <c r="K102" s="22" t="s">
        <v>4173</v>
      </c>
      <c r="L102" s="24">
        <v>866347</v>
      </c>
      <c r="M102" s="24" t="s">
        <v>3938</v>
      </c>
      <c r="N102" s="24" t="s">
        <v>2002</v>
      </c>
      <c r="O102" s="22" t="s">
        <v>67</v>
      </c>
      <c r="P102" s="22" t="s">
        <v>1971</v>
      </c>
      <c r="Q102" s="22" t="s">
        <v>4142</v>
      </c>
      <c r="R102" s="22" t="s">
        <v>3940</v>
      </c>
      <c r="S102" s="25">
        <v>44553</v>
      </c>
      <c r="T102" s="22" t="s">
        <v>4143</v>
      </c>
      <c r="U102" s="25">
        <v>44553</v>
      </c>
      <c r="V102" s="25"/>
    </row>
    <row r="103" spans="1:22" x14ac:dyDescent="0.35">
      <c r="A103" s="22">
        <v>98078</v>
      </c>
      <c r="B103" s="22" t="s">
        <v>2103</v>
      </c>
      <c r="C103" s="22" t="s">
        <v>1950</v>
      </c>
      <c r="D103" s="22" t="s">
        <v>1963</v>
      </c>
      <c r="E103" s="22" t="s">
        <v>1956</v>
      </c>
      <c r="F103" s="22" t="s">
        <v>1952</v>
      </c>
      <c r="G103" s="22" t="s">
        <v>2096</v>
      </c>
      <c r="H103" s="22" t="s">
        <v>4174</v>
      </c>
      <c r="I103" s="22">
        <v>1</v>
      </c>
      <c r="J103" s="22" t="s">
        <v>4175</v>
      </c>
      <c r="K103" s="22" t="s">
        <v>4176</v>
      </c>
      <c r="L103" s="24">
        <v>19739</v>
      </c>
      <c r="M103" s="24" t="s">
        <v>3957</v>
      </c>
      <c r="N103" s="24" t="s">
        <v>2011</v>
      </c>
      <c r="O103" s="22" t="s">
        <v>246</v>
      </c>
      <c r="P103" s="22" t="s">
        <v>1954</v>
      </c>
      <c r="Q103" s="22" t="s">
        <v>4177</v>
      </c>
      <c r="R103" s="22" t="s">
        <v>4178</v>
      </c>
      <c r="S103" s="25">
        <v>44568</v>
      </c>
      <c r="T103" s="22" t="s">
        <v>4179</v>
      </c>
      <c r="U103" s="25">
        <v>44568</v>
      </c>
      <c r="V103" s="25"/>
    </row>
    <row r="104" spans="1:22" x14ac:dyDescent="0.35">
      <c r="A104" s="22">
        <v>99028</v>
      </c>
      <c r="B104" s="22" t="s">
        <v>2105</v>
      </c>
      <c r="C104" s="22" t="s">
        <v>1950</v>
      </c>
      <c r="D104" s="22" t="s">
        <v>1963</v>
      </c>
      <c r="E104" s="22" t="s">
        <v>1956</v>
      </c>
      <c r="F104" s="22" t="s">
        <v>1952</v>
      </c>
      <c r="G104" s="22" t="s">
        <v>2098</v>
      </c>
      <c r="H104" s="22" t="s">
        <v>4180</v>
      </c>
      <c r="I104" s="22">
        <v>1</v>
      </c>
      <c r="J104" s="22" t="s">
        <v>4181</v>
      </c>
      <c r="K104" s="22" t="s">
        <v>4182</v>
      </c>
      <c r="L104" s="24">
        <v>9240</v>
      </c>
      <c r="M104" s="24" t="s">
        <v>3957</v>
      </c>
      <c r="N104" s="24" t="s">
        <v>2015</v>
      </c>
      <c r="O104" s="22" t="s">
        <v>231</v>
      </c>
      <c r="P104" s="22" t="s">
        <v>1991</v>
      </c>
      <c r="Q104" s="22" t="s">
        <v>4177</v>
      </c>
      <c r="R104" s="22" t="s">
        <v>4178</v>
      </c>
      <c r="S104" s="25">
        <v>44572</v>
      </c>
      <c r="T104" s="22" t="s">
        <v>4179</v>
      </c>
      <c r="U104" s="25">
        <v>44572</v>
      </c>
      <c r="V104" s="25"/>
    </row>
    <row r="105" spans="1:22" x14ac:dyDescent="0.35">
      <c r="A105" s="22">
        <v>99032</v>
      </c>
      <c r="B105" s="22" t="s">
        <v>2107</v>
      </c>
      <c r="C105" s="22" t="s">
        <v>1950</v>
      </c>
      <c r="D105" s="22" t="s">
        <v>1951</v>
      </c>
      <c r="E105" s="22" t="s">
        <v>1956</v>
      </c>
      <c r="F105" s="22" t="s">
        <v>1952</v>
      </c>
      <c r="G105" s="22" t="s">
        <v>2100</v>
      </c>
      <c r="H105" s="22" t="s">
        <v>4082</v>
      </c>
      <c r="I105" s="22">
        <v>1</v>
      </c>
      <c r="J105" s="22" t="s">
        <v>4183</v>
      </c>
      <c r="K105" s="22" t="s">
        <v>4184</v>
      </c>
      <c r="L105" s="24">
        <v>168099</v>
      </c>
      <c r="M105" s="24" t="s">
        <v>3938</v>
      </c>
      <c r="N105" s="24" t="s">
        <v>2002</v>
      </c>
      <c r="O105" s="22" t="s">
        <v>67</v>
      </c>
      <c r="P105" s="22" t="s">
        <v>1971</v>
      </c>
      <c r="Q105" s="22" t="s">
        <v>4177</v>
      </c>
      <c r="R105" s="22" t="s">
        <v>4178</v>
      </c>
      <c r="S105" s="25">
        <v>44572</v>
      </c>
      <c r="T105" s="22" t="s">
        <v>4179</v>
      </c>
      <c r="U105" s="25">
        <v>44572</v>
      </c>
      <c r="V105" s="25"/>
    </row>
    <row r="106" spans="1:22" x14ac:dyDescent="0.35">
      <c r="A106" s="22">
        <v>100882</v>
      </c>
      <c r="B106" s="22" t="s">
        <v>2108</v>
      </c>
      <c r="C106" s="22" t="s">
        <v>1950</v>
      </c>
      <c r="D106" s="22" t="s">
        <v>1963</v>
      </c>
      <c r="E106" s="22" t="s">
        <v>1956</v>
      </c>
      <c r="F106" s="22" t="s">
        <v>1952</v>
      </c>
      <c r="G106" s="22" t="s">
        <v>2102</v>
      </c>
      <c r="H106" s="22" t="s">
        <v>4085</v>
      </c>
      <c r="I106" s="22">
        <v>1</v>
      </c>
      <c r="J106" s="22" t="s">
        <v>4185</v>
      </c>
      <c r="K106" s="22" t="s">
        <v>4186</v>
      </c>
      <c r="L106" s="24">
        <v>83205</v>
      </c>
      <c r="M106" s="24" t="s">
        <v>3959</v>
      </c>
      <c r="N106" s="24" t="s">
        <v>2006</v>
      </c>
      <c r="O106" s="22" t="s">
        <v>76</v>
      </c>
      <c r="P106" s="22" t="s">
        <v>1959</v>
      </c>
      <c r="Q106" s="22" t="s">
        <v>4177</v>
      </c>
      <c r="R106" s="22" t="s">
        <v>4178</v>
      </c>
      <c r="S106" s="25">
        <v>44585</v>
      </c>
      <c r="T106" s="22" t="s">
        <v>4179</v>
      </c>
      <c r="U106" s="25">
        <v>44585</v>
      </c>
      <c r="V106" s="25"/>
    </row>
    <row r="107" spans="1:22" x14ac:dyDescent="0.35">
      <c r="A107" s="22">
        <v>100888</v>
      </c>
      <c r="B107" s="22" t="s">
        <v>2109</v>
      </c>
      <c r="C107" s="22" t="s">
        <v>1950</v>
      </c>
      <c r="D107" s="22" t="s">
        <v>1963</v>
      </c>
      <c r="E107" s="22" t="s">
        <v>1956</v>
      </c>
      <c r="F107" s="22" t="s">
        <v>1952</v>
      </c>
      <c r="G107" s="22" t="s">
        <v>2104</v>
      </c>
      <c r="H107" s="22" t="s">
        <v>4088</v>
      </c>
      <c r="I107" s="22">
        <v>1</v>
      </c>
      <c r="J107" s="22" t="s">
        <v>4187</v>
      </c>
      <c r="K107" s="22" t="s">
        <v>4188</v>
      </c>
      <c r="L107" s="24">
        <v>97577</v>
      </c>
      <c r="M107" s="24" t="s">
        <v>3959</v>
      </c>
      <c r="N107" s="24" t="s">
        <v>2006</v>
      </c>
      <c r="O107" s="22" t="s">
        <v>291</v>
      </c>
      <c r="P107" s="22" t="s">
        <v>1968</v>
      </c>
      <c r="Q107" s="22" t="s">
        <v>4177</v>
      </c>
      <c r="R107" s="22" t="s">
        <v>4178</v>
      </c>
      <c r="S107" s="25">
        <v>44585</v>
      </c>
      <c r="T107" s="22" t="s">
        <v>4179</v>
      </c>
      <c r="U107" s="25">
        <v>44585</v>
      </c>
      <c r="V107" s="25"/>
    </row>
    <row r="108" spans="1:22" x14ac:dyDescent="0.35">
      <c r="A108" s="22">
        <v>101216</v>
      </c>
      <c r="B108" s="22" t="s">
        <v>2110</v>
      </c>
      <c r="C108" s="22" t="s">
        <v>1950</v>
      </c>
      <c r="D108" s="22" t="s">
        <v>1963</v>
      </c>
      <c r="E108" s="22" t="s">
        <v>1956</v>
      </c>
      <c r="F108" s="22" t="s">
        <v>1952</v>
      </c>
      <c r="G108" s="22" t="s">
        <v>2106</v>
      </c>
      <c r="H108" s="22" t="s">
        <v>3954</v>
      </c>
      <c r="I108" s="22">
        <v>1</v>
      </c>
      <c r="J108" s="22" t="s">
        <v>4189</v>
      </c>
      <c r="K108" s="22" t="s">
        <v>4190</v>
      </c>
      <c r="L108" s="24">
        <v>14004</v>
      </c>
      <c r="M108" s="24" t="s">
        <v>3957</v>
      </c>
      <c r="N108" s="24" t="s">
        <v>2011</v>
      </c>
      <c r="O108" s="22" t="s">
        <v>40</v>
      </c>
      <c r="P108" s="22" t="s">
        <v>1971</v>
      </c>
      <c r="Q108" s="22" t="s">
        <v>4177</v>
      </c>
      <c r="R108" s="22" t="s">
        <v>4178</v>
      </c>
      <c r="S108" s="25">
        <v>44588</v>
      </c>
      <c r="T108" s="22" t="s">
        <v>4179</v>
      </c>
      <c r="U108" s="25">
        <v>44588</v>
      </c>
      <c r="V108" s="25"/>
    </row>
    <row r="109" spans="1:22" x14ac:dyDescent="0.35">
      <c r="A109" s="22">
        <v>102082</v>
      </c>
      <c r="B109" s="22" t="s">
        <v>2111</v>
      </c>
      <c r="C109" s="22" t="s">
        <v>1950</v>
      </c>
      <c r="D109" s="22" t="s">
        <v>1963</v>
      </c>
      <c r="E109" s="22" t="s">
        <v>1956</v>
      </c>
      <c r="F109" s="22" t="s">
        <v>1952</v>
      </c>
      <c r="G109" s="22" t="s">
        <v>1026</v>
      </c>
      <c r="H109" s="22" t="s">
        <v>3935</v>
      </c>
      <c r="I109" s="22">
        <v>1</v>
      </c>
      <c r="J109" s="22" t="s">
        <v>4191</v>
      </c>
      <c r="K109" s="22" t="s">
        <v>4192</v>
      </c>
      <c r="L109" s="24">
        <v>33749</v>
      </c>
      <c r="M109" s="24" t="s">
        <v>3949</v>
      </c>
      <c r="N109" s="24" t="s">
        <v>2009</v>
      </c>
      <c r="O109" s="22" t="s">
        <v>30</v>
      </c>
      <c r="P109" s="22" t="s">
        <v>1968</v>
      </c>
      <c r="Q109" s="22" t="s">
        <v>4193</v>
      </c>
      <c r="R109" s="22" t="s">
        <v>4178</v>
      </c>
      <c r="S109" s="25">
        <v>44593</v>
      </c>
      <c r="T109" s="22" t="s">
        <v>4194</v>
      </c>
      <c r="U109" s="25">
        <v>44593</v>
      </c>
      <c r="V109" s="25"/>
    </row>
    <row r="110" spans="1:22" x14ac:dyDescent="0.35">
      <c r="A110" s="22">
        <v>102083</v>
      </c>
      <c r="B110" s="22" t="s">
        <v>2112</v>
      </c>
      <c r="C110" s="22" t="s">
        <v>1950</v>
      </c>
      <c r="D110" s="22" t="s">
        <v>1963</v>
      </c>
      <c r="E110" s="22" t="s">
        <v>1956</v>
      </c>
      <c r="F110" s="22" t="s">
        <v>1952</v>
      </c>
      <c r="G110" s="22" t="s">
        <v>1391</v>
      </c>
      <c r="H110" s="22" t="s">
        <v>4195</v>
      </c>
      <c r="I110" s="22">
        <v>1</v>
      </c>
      <c r="J110" s="22" t="s">
        <v>4196</v>
      </c>
      <c r="K110" s="22" t="s">
        <v>4197</v>
      </c>
      <c r="L110" s="24">
        <v>19901</v>
      </c>
      <c r="M110" s="24" t="s">
        <v>3957</v>
      </c>
      <c r="N110" s="24" t="s">
        <v>2011</v>
      </c>
      <c r="O110" s="22" t="s">
        <v>30</v>
      </c>
      <c r="P110" s="22" t="s">
        <v>1968</v>
      </c>
      <c r="Q110" s="22" t="s">
        <v>4193</v>
      </c>
      <c r="R110" s="22" t="s">
        <v>4178</v>
      </c>
      <c r="S110" s="25">
        <v>44593</v>
      </c>
      <c r="T110" s="22" t="s">
        <v>4194</v>
      </c>
      <c r="U110" s="25">
        <v>44593</v>
      </c>
      <c r="V110" s="25"/>
    </row>
    <row r="111" spans="1:22" x14ac:dyDescent="0.35">
      <c r="A111" s="22">
        <v>102223</v>
      </c>
      <c r="B111" s="22" t="s">
        <v>2113</v>
      </c>
      <c r="C111" s="22" t="s">
        <v>1950</v>
      </c>
      <c r="D111" s="22" t="s">
        <v>1963</v>
      </c>
      <c r="E111" s="22" t="s">
        <v>1956</v>
      </c>
      <c r="F111" s="22" t="s">
        <v>1952</v>
      </c>
      <c r="G111" s="22" t="s">
        <v>161</v>
      </c>
      <c r="H111" s="22" t="s">
        <v>4017</v>
      </c>
      <c r="I111" s="22">
        <v>1</v>
      </c>
      <c r="J111" s="22" t="s">
        <v>4198</v>
      </c>
      <c r="K111" s="22" t="s">
        <v>4199</v>
      </c>
      <c r="L111" s="24">
        <v>20577</v>
      </c>
      <c r="M111" s="24" t="s">
        <v>3949</v>
      </c>
      <c r="N111" s="24" t="s">
        <v>2011</v>
      </c>
      <c r="O111" s="22" t="s">
        <v>40</v>
      </c>
      <c r="P111" s="22" t="s">
        <v>1971</v>
      </c>
      <c r="Q111" s="22" t="s">
        <v>4193</v>
      </c>
      <c r="R111" s="22" t="s">
        <v>4178</v>
      </c>
      <c r="S111" s="25">
        <v>44594</v>
      </c>
      <c r="T111" s="22" t="s">
        <v>4194</v>
      </c>
      <c r="U111" s="25">
        <v>44594</v>
      </c>
      <c r="V111" s="25"/>
    </row>
    <row r="112" spans="1:22" x14ac:dyDescent="0.35">
      <c r="A112" s="22">
        <v>102225</v>
      </c>
      <c r="B112" s="22" t="s">
        <v>102</v>
      </c>
      <c r="C112" s="22" t="s">
        <v>17</v>
      </c>
      <c r="D112" s="22" t="s">
        <v>18</v>
      </c>
      <c r="E112" s="22" t="s">
        <v>25</v>
      </c>
      <c r="F112" s="22" t="s">
        <v>1952</v>
      </c>
      <c r="G112" s="22" t="s">
        <v>103</v>
      </c>
      <c r="H112" s="22" t="s">
        <v>4131</v>
      </c>
      <c r="I112" s="22">
        <v>1</v>
      </c>
      <c r="J112" s="22" t="s">
        <v>2884</v>
      </c>
      <c r="K112" s="22" t="s">
        <v>4200</v>
      </c>
      <c r="L112" s="24">
        <v>43553</v>
      </c>
      <c r="M112" s="24" t="s">
        <v>3949</v>
      </c>
      <c r="N112" s="24" t="s">
        <v>2009</v>
      </c>
      <c r="O112" s="22" t="s">
        <v>104</v>
      </c>
      <c r="P112" s="22" t="s">
        <v>1954</v>
      </c>
      <c r="Q112" s="22" t="s">
        <v>4193</v>
      </c>
      <c r="R112" s="22" t="s">
        <v>4178</v>
      </c>
      <c r="S112" s="25">
        <v>44594</v>
      </c>
      <c r="T112" s="22" t="s">
        <v>4194</v>
      </c>
      <c r="U112" s="25">
        <v>44594</v>
      </c>
      <c r="V112" s="25"/>
    </row>
    <row r="113" spans="1:22" x14ac:dyDescent="0.35">
      <c r="A113" s="22">
        <v>102466</v>
      </c>
      <c r="B113" s="22" t="s">
        <v>105</v>
      </c>
      <c r="C113" s="22" t="s">
        <v>17</v>
      </c>
      <c r="D113" s="22" t="s">
        <v>18</v>
      </c>
      <c r="E113" s="22" t="s">
        <v>59</v>
      </c>
      <c r="F113" s="22" t="s">
        <v>1952</v>
      </c>
      <c r="G113" s="22" t="s">
        <v>106</v>
      </c>
      <c r="H113" s="22" t="s">
        <v>4062</v>
      </c>
      <c r="I113" s="22">
        <v>1</v>
      </c>
      <c r="J113" s="22" t="s">
        <v>2885</v>
      </c>
      <c r="K113" s="22" t="s">
        <v>4201</v>
      </c>
      <c r="L113" s="24">
        <v>23643</v>
      </c>
      <c r="M113" s="24" t="s">
        <v>3949</v>
      </c>
      <c r="N113" s="24" t="s">
        <v>2011</v>
      </c>
      <c r="O113" s="22" t="s">
        <v>67</v>
      </c>
      <c r="P113" s="22" t="s">
        <v>1971</v>
      </c>
      <c r="Q113" s="22" t="s">
        <v>4193</v>
      </c>
      <c r="R113" s="22" t="s">
        <v>4178</v>
      </c>
      <c r="S113" s="25">
        <v>44596</v>
      </c>
      <c r="T113" s="22" t="s">
        <v>4194</v>
      </c>
      <c r="U113" s="25">
        <v>44596</v>
      </c>
      <c r="V113" s="25"/>
    </row>
    <row r="114" spans="1:22" x14ac:dyDescent="0.35">
      <c r="A114" s="22">
        <v>102853</v>
      </c>
      <c r="B114" s="22" t="s">
        <v>2114</v>
      </c>
      <c r="C114" s="22" t="s">
        <v>1950</v>
      </c>
      <c r="D114" s="22" t="s">
        <v>1973</v>
      </c>
      <c r="E114" s="22" t="s">
        <v>21</v>
      </c>
      <c r="F114" s="22" t="s">
        <v>1952</v>
      </c>
      <c r="G114" s="22" t="s">
        <v>1809</v>
      </c>
      <c r="H114" s="22" t="s">
        <v>4202</v>
      </c>
      <c r="I114" s="22">
        <v>1</v>
      </c>
      <c r="J114" s="22" t="s">
        <v>4203</v>
      </c>
      <c r="K114" s="22" t="s">
        <v>4204</v>
      </c>
      <c r="L114" s="24">
        <v>15417</v>
      </c>
      <c r="M114" s="24" t="s">
        <v>3957</v>
      </c>
      <c r="N114" s="24" t="s">
        <v>2011</v>
      </c>
      <c r="O114" s="22" t="s">
        <v>53</v>
      </c>
      <c r="P114" s="22" t="s">
        <v>1959</v>
      </c>
      <c r="Q114" s="22" t="s">
        <v>4193</v>
      </c>
      <c r="R114" s="22" t="s">
        <v>4178</v>
      </c>
      <c r="S114" s="25">
        <v>44599</v>
      </c>
      <c r="T114" s="22" t="s">
        <v>4194</v>
      </c>
      <c r="U114" s="25">
        <v>44599</v>
      </c>
      <c r="V114" s="25"/>
    </row>
    <row r="115" spans="1:22" x14ac:dyDescent="0.35">
      <c r="A115" s="22">
        <v>102854</v>
      </c>
      <c r="B115" s="22" t="s">
        <v>2116</v>
      </c>
      <c r="C115" s="22" t="s">
        <v>1950</v>
      </c>
      <c r="D115" s="22" t="s">
        <v>1963</v>
      </c>
      <c r="E115" s="22" t="s">
        <v>1956</v>
      </c>
      <c r="F115" s="22" t="s">
        <v>1952</v>
      </c>
      <c r="G115" s="22" t="s">
        <v>371</v>
      </c>
      <c r="H115" s="22" t="s">
        <v>4205</v>
      </c>
      <c r="I115" s="22">
        <v>1</v>
      </c>
      <c r="J115" s="22" t="s">
        <v>4206</v>
      </c>
      <c r="K115" s="22" t="s">
        <v>4207</v>
      </c>
      <c r="L115" s="24">
        <v>54795</v>
      </c>
      <c r="M115" s="24" t="s">
        <v>3959</v>
      </c>
      <c r="N115" s="24" t="s">
        <v>2006</v>
      </c>
      <c r="O115" s="22" t="s">
        <v>24</v>
      </c>
      <c r="P115" s="22" t="s">
        <v>1968</v>
      </c>
      <c r="Q115" s="22" t="s">
        <v>4193</v>
      </c>
      <c r="R115" s="22" t="s">
        <v>4178</v>
      </c>
      <c r="S115" s="25">
        <v>44599</v>
      </c>
      <c r="T115" s="22" t="s">
        <v>4194</v>
      </c>
      <c r="U115" s="25">
        <v>44599</v>
      </c>
      <c r="V115" s="25"/>
    </row>
    <row r="116" spans="1:22" x14ac:dyDescent="0.35">
      <c r="A116" s="22">
        <v>102856</v>
      </c>
      <c r="B116" s="22" t="s">
        <v>107</v>
      </c>
      <c r="C116" s="22" t="s">
        <v>17</v>
      </c>
      <c r="D116" s="22" t="s">
        <v>18</v>
      </c>
      <c r="E116" s="22" t="s">
        <v>59</v>
      </c>
      <c r="F116" s="22" t="s">
        <v>1952</v>
      </c>
      <c r="G116" s="22" t="s">
        <v>108</v>
      </c>
      <c r="H116" s="22" t="s">
        <v>4166</v>
      </c>
      <c r="I116" s="22">
        <v>1</v>
      </c>
      <c r="J116" s="22" t="s">
        <v>2886</v>
      </c>
      <c r="K116" s="22" t="s">
        <v>4208</v>
      </c>
      <c r="L116" s="24">
        <v>41197</v>
      </c>
      <c r="M116" s="24" t="s">
        <v>3949</v>
      </c>
      <c r="N116" s="24" t="s">
        <v>2009</v>
      </c>
      <c r="O116" s="22" t="s">
        <v>67</v>
      </c>
      <c r="P116" s="22" t="s">
        <v>1971</v>
      </c>
      <c r="Q116" s="22" t="s">
        <v>4193</v>
      </c>
      <c r="R116" s="22" t="s">
        <v>4178</v>
      </c>
      <c r="S116" s="25">
        <v>44599</v>
      </c>
      <c r="T116" s="22" t="s">
        <v>4194</v>
      </c>
      <c r="U116" s="25">
        <v>44599</v>
      </c>
      <c r="V116" s="25"/>
    </row>
    <row r="117" spans="1:22" x14ac:dyDescent="0.35">
      <c r="A117" s="22">
        <v>103807</v>
      </c>
      <c r="B117" s="22" t="s">
        <v>2117</v>
      </c>
      <c r="C117" s="22" t="s">
        <v>1950</v>
      </c>
      <c r="D117" s="22" t="s">
        <v>1963</v>
      </c>
      <c r="E117" s="22" t="s">
        <v>1956</v>
      </c>
      <c r="F117" s="22" t="s">
        <v>1952</v>
      </c>
      <c r="G117" s="22" t="s">
        <v>1356</v>
      </c>
      <c r="H117" s="22" t="s">
        <v>4050</v>
      </c>
      <c r="I117" s="22">
        <v>1</v>
      </c>
      <c r="J117" s="22" t="s">
        <v>4209</v>
      </c>
      <c r="K117" s="22" t="s">
        <v>4210</v>
      </c>
      <c r="L117" s="24">
        <v>54300</v>
      </c>
      <c r="M117" s="24" t="s">
        <v>3959</v>
      </c>
      <c r="N117" s="24" t="s">
        <v>2006</v>
      </c>
      <c r="O117" s="22" t="s">
        <v>67</v>
      </c>
      <c r="P117" s="22" t="s">
        <v>1971</v>
      </c>
      <c r="Q117" s="22" t="s">
        <v>4193</v>
      </c>
      <c r="R117" s="22" t="s">
        <v>4178</v>
      </c>
      <c r="S117" s="25">
        <v>44606</v>
      </c>
      <c r="T117" s="22" t="s">
        <v>4194</v>
      </c>
      <c r="U117" s="25">
        <v>44606</v>
      </c>
      <c r="V117" s="25"/>
    </row>
    <row r="118" spans="1:22" x14ac:dyDescent="0.35">
      <c r="A118" s="22">
        <v>104172</v>
      </c>
      <c r="B118" s="22" t="s">
        <v>2118</v>
      </c>
      <c r="C118" s="22" t="s">
        <v>1950</v>
      </c>
      <c r="D118" s="22" t="s">
        <v>1951</v>
      </c>
      <c r="E118" s="22" t="s">
        <v>1956</v>
      </c>
      <c r="F118" s="22" t="s">
        <v>1952</v>
      </c>
      <c r="G118" s="22" t="s">
        <v>2115</v>
      </c>
      <c r="H118" s="22" t="s">
        <v>4211</v>
      </c>
      <c r="I118" s="22">
        <v>1</v>
      </c>
      <c r="J118" s="22" t="s">
        <v>4212</v>
      </c>
      <c r="K118" s="22" t="s">
        <v>4213</v>
      </c>
      <c r="L118" s="24">
        <v>98143</v>
      </c>
      <c r="M118" s="24" t="s">
        <v>3959</v>
      </c>
      <c r="N118" s="24" t="s">
        <v>2006</v>
      </c>
      <c r="O118" s="22" t="s">
        <v>76</v>
      </c>
      <c r="P118" s="22" t="s">
        <v>1959</v>
      </c>
      <c r="Q118" s="22" t="s">
        <v>4193</v>
      </c>
      <c r="R118" s="22" t="s">
        <v>4178</v>
      </c>
      <c r="S118" s="25">
        <v>44609</v>
      </c>
      <c r="T118" s="22" t="s">
        <v>4194</v>
      </c>
      <c r="U118" s="25">
        <v>44609</v>
      </c>
      <c r="V118" s="25"/>
    </row>
    <row r="119" spans="1:22" x14ac:dyDescent="0.35">
      <c r="A119" s="22">
        <v>104178</v>
      </c>
      <c r="B119" s="22" t="s">
        <v>109</v>
      </c>
      <c r="C119" s="22" t="s">
        <v>17</v>
      </c>
      <c r="D119" s="22" t="s">
        <v>18</v>
      </c>
      <c r="E119" s="22" t="s">
        <v>77</v>
      </c>
      <c r="F119" s="22" t="s">
        <v>1952</v>
      </c>
      <c r="G119" s="22" t="s">
        <v>110</v>
      </c>
      <c r="H119" s="22" t="s">
        <v>4074</v>
      </c>
      <c r="I119" s="22">
        <v>1</v>
      </c>
      <c r="J119" s="22" t="s">
        <v>2887</v>
      </c>
      <c r="K119" s="22" t="s">
        <v>4214</v>
      </c>
      <c r="L119" s="24">
        <v>155771</v>
      </c>
      <c r="M119" s="24" t="s">
        <v>3938</v>
      </c>
      <c r="N119" s="24" t="s">
        <v>2002</v>
      </c>
      <c r="O119" s="22" t="s">
        <v>76</v>
      </c>
      <c r="P119" s="22" t="s">
        <v>1959</v>
      </c>
      <c r="Q119" s="22" t="s">
        <v>4193</v>
      </c>
      <c r="R119" s="22" t="s">
        <v>4178</v>
      </c>
      <c r="S119" s="25">
        <v>44609</v>
      </c>
      <c r="T119" s="22" t="s">
        <v>4194</v>
      </c>
      <c r="U119" s="25">
        <v>44609</v>
      </c>
      <c r="V119" s="25"/>
    </row>
    <row r="120" spans="1:22" x14ac:dyDescent="0.35">
      <c r="A120" s="22">
        <v>104841</v>
      </c>
      <c r="B120" s="22" t="s">
        <v>111</v>
      </c>
      <c r="C120" s="22" t="s">
        <v>17</v>
      </c>
      <c r="D120" s="22" t="s">
        <v>18</v>
      </c>
      <c r="E120" s="22" t="s">
        <v>25</v>
      </c>
      <c r="F120" s="22" t="s">
        <v>1952</v>
      </c>
      <c r="G120" s="22" t="s">
        <v>112</v>
      </c>
      <c r="H120" s="22" t="s">
        <v>3947</v>
      </c>
      <c r="I120" s="22">
        <v>1</v>
      </c>
      <c r="J120" s="22" t="s">
        <v>2888</v>
      </c>
      <c r="K120" s="22" t="s">
        <v>4215</v>
      </c>
      <c r="L120" s="24">
        <v>4480</v>
      </c>
      <c r="M120" s="24" t="s">
        <v>3957</v>
      </c>
      <c r="N120" s="24" t="s">
        <v>2015</v>
      </c>
      <c r="O120" s="22" t="s">
        <v>24</v>
      </c>
      <c r="P120" s="22" t="s">
        <v>1968</v>
      </c>
      <c r="Q120" s="22" t="s">
        <v>4193</v>
      </c>
      <c r="R120" s="22" t="s">
        <v>4178</v>
      </c>
      <c r="S120" s="25">
        <v>44614</v>
      </c>
      <c r="T120" s="22" t="s">
        <v>4194</v>
      </c>
      <c r="U120" s="25">
        <v>44614</v>
      </c>
      <c r="V120" s="25"/>
    </row>
    <row r="121" spans="1:22" x14ac:dyDescent="0.35">
      <c r="A121" s="22">
        <v>104844</v>
      </c>
      <c r="B121" s="22" t="s">
        <v>2120</v>
      </c>
      <c r="C121" s="22" t="s">
        <v>1950</v>
      </c>
      <c r="D121" s="22" t="s">
        <v>1963</v>
      </c>
      <c r="E121" s="22" t="s">
        <v>1956</v>
      </c>
      <c r="F121" s="22" t="s">
        <v>1952</v>
      </c>
      <c r="G121" s="22" t="s">
        <v>864</v>
      </c>
      <c r="H121" s="22" t="s">
        <v>4046</v>
      </c>
      <c r="I121" s="22">
        <v>1</v>
      </c>
      <c r="J121" s="22" t="s">
        <v>4216</v>
      </c>
      <c r="K121" s="22" t="s">
        <v>4217</v>
      </c>
      <c r="L121" s="24">
        <v>36060</v>
      </c>
      <c r="M121" s="24" t="s">
        <v>3949</v>
      </c>
      <c r="N121" s="24" t="s">
        <v>2009</v>
      </c>
      <c r="O121" s="22" t="s">
        <v>30</v>
      </c>
      <c r="P121" s="22" t="s">
        <v>1968</v>
      </c>
      <c r="Q121" s="22" t="s">
        <v>4193</v>
      </c>
      <c r="R121" s="22" t="s">
        <v>4178</v>
      </c>
      <c r="S121" s="25">
        <v>44614</v>
      </c>
      <c r="T121" s="22" t="s">
        <v>4194</v>
      </c>
      <c r="U121" s="25">
        <v>44614</v>
      </c>
      <c r="V121" s="25"/>
    </row>
    <row r="122" spans="1:22" x14ac:dyDescent="0.35">
      <c r="A122" s="22">
        <v>105020</v>
      </c>
      <c r="B122" s="22" t="s">
        <v>2121</v>
      </c>
      <c r="C122" s="22" t="s">
        <v>1950</v>
      </c>
      <c r="D122" s="22" t="s">
        <v>1963</v>
      </c>
      <c r="E122" s="22" t="s">
        <v>1956</v>
      </c>
      <c r="F122" s="22" t="s">
        <v>1952</v>
      </c>
      <c r="G122" s="22" t="s">
        <v>2119</v>
      </c>
      <c r="H122" s="22" t="s">
        <v>4218</v>
      </c>
      <c r="I122" s="22">
        <v>1</v>
      </c>
      <c r="J122" s="22" t="s">
        <v>4219</v>
      </c>
      <c r="K122" s="22" t="s">
        <v>4220</v>
      </c>
      <c r="L122" s="24">
        <v>4968</v>
      </c>
      <c r="M122" s="24" t="s">
        <v>3957</v>
      </c>
      <c r="N122" s="24" t="s">
        <v>2015</v>
      </c>
      <c r="O122" s="22" t="s">
        <v>58</v>
      </c>
      <c r="P122" s="22" t="s">
        <v>1959</v>
      </c>
      <c r="Q122" s="22" t="s">
        <v>4193</v>
      </c>
      <c r="R122" s="22" t="s">
        <v>4178</v>
      </c>
      <c r="S122" s="25">
        <v>44615</v>
      </c>
      <c r="T122" s="22" t="s">
        <v>4194</v>
      </c>
      <c r="U122" s="25">
        <v>44615</v>
      </c>
      <c r="V122" s="25"/>
    </row>
    <row r="123" spans="1:22" x14ac:dyDescent="0.35">
      <c r="A123" s="22">
        <v>105326</v>
      </c>
      <c r="B123" s="22" t="s">
        <v>113</v>
      </c>
      <c r="C123" s="22" t="s">
        <v>17</v>
      </c>
      <c r="D123" s="22" t="s">
        <v>18</v>
      </c>
      <c r="E123" s="22" t="s">
        <v>25</v>
      </c>
      <c r="F123" s="22" t="s">
        <v>1952</v>
      </c>
      <c r="G123" s="22" t="s">
        <v>114</v>
      </c>
      <c r="H123" s="22" t="s">
        <v>4030</v>
      </c>
      <c r="I123" s="22">
        <v>1</v>
      </c>
      <c r="J123" s="22" t="s">
        <v>2889</v>
      </c>
      <c r="K123" s="22" t="s">
        <v>4221</v>
      </c>
      <c r="L123" s="24">
        <v>47800</v>
      </c>
      <c r="M123" s="24" t="s">
        <v>3949</v>
      </c>
      <c r="N123" s="24" t="s">
        <v>2009</v>
      </c>
      <c r="O123" s="22" t="s">
        <v>24</v>
      </c>
      <c r="P123" s="22" t="s">
        <v>1968</v>
      </c>
      <c r="Q123" s="22" t="s">
        <v>4193</v>
      </c>
      <c r="R123" s="22" t="s">
        <v>4178</v>
      </c>
      <c r="S123" s="25">
        <v>44617</v>
      </c>
      <c r="T123" s="22" t="s">
        <v>4194</v>
      </c>
      <c r="U123" s="25">
        <v>44617</v>
      </c>
      <c r="V123" s="25"/>
    </row>
    <row r="124" spans="1:22" x14ac:dyDescent="0.35">
      <c r="A124" s="22">
        <v>105330</v>
      </c>
      <c r="B124" s="22" t="s">
        <v>2122</v>
      </c>
      <c r="C124" s="22" t="s">
        <v>1950</v>
      </c>
      <c r="D124" s="22" t="s">
        <v>1963</v>
      </c>
      <c r="E124" s="22" t="s">
        <v>1956</v>
      </c>
      <c r="F124" s="22" t="s">
        <v>1952</v>
      </c>
      <c r="G124" s="22" t="s">
        <v>1360</v>
      </c>
      <c r="H124" s="22" t="s">
        <v>4034</v>
      </c>
      <c r="I124" s="22">
        <v>1</v>
      </c>
      <c r="J124" s="22" t="s">
        <v>4222</v>
      </c>
      <c r="K124" s="22" t="s">
        <v>4223</v>
      </c>
      <c r="L124" s="24">
        <v>55583</v>
      </c>
      <c r="M124" s="24" t="s">
        <v>3959</v>
      </c>
      <c r="N124" s="24" t="s">
        <v>2006</v>
      </c>
      <c r="O124" s="22" t="s">
        <v>104</v>
      </c>
      <c r="P124" s="22" t="s">
        <v>1954</v>
      </c>
      <c r="Q124" s="22" t="s">
        <v>4193</v>
      </c>
      <c r="R124" s="22" t="s">
        <v>4178</v>
      </c>
      <c r="S124" s="25">
        <v>44617</v>
      </c>
      <c r="T124" s="22" t="s">
        <v>4194</v>
      </c>
      <c r="U124" s="25">
        <v>44617</v>
      </c>
      <c r="V124" s="25"/>
    </row>
    <row r="125" spans="1:22" x14ac:dyDescent="0.35">
      <c r="A125" s="22">
        <v>106211</v>
      </c>
      <c r="B125" s="22" t="s">
        <v>115</v>
      </c>
      <c r="C125" s="22" t="s">
        <v>17</v>
      </c>
      <c r="D125" s="22" t="s">
        <v>18</v>
      </c>
      <c r="E125" s="22" t="s">
        <v>25</v>
      </c>
      <c r="F125" s="22" t="s">
        <v>1952</v>
      </c>
      <c r="G125" s="22" t="s">
        <v>116</v>
      </c>
      <c r="H125" s="22" t="s">
        <v>4034</v>
      </c>
      <c r="I125" s="22">
        <v>1</v>
      </c>
      <c r="J125" s="22" t="s">
        <v>2890</v>
      </c>
      <c r="K125" s="22" t="s">
        <v>4224</v>
      </c>
      <c r="L125" s="24">
        <v>38681</v>
      </c>
      <c r="M125" s="24" t="s">
        <v>3949</v>
      </c>
      <c r="N125" s="24" t="s">
        <v>2009</v>
      </c>
      <c r="O125" s="22" t="s">
        <v>104</v>
      </c>
      <c r="P125" s="22" t="s">
        <v>1954</v>
      </c>
      <c r="Q125" s="22" t="s">
        <v>3939</v>
      </c>
      <c r="R125" s="22" t="s">
        <v>4178</v>
      </c>
      <c r="S125" s="25">
        <v>44624</v>
      </c>
      <c r="T125" s="22" t="s">
        <v>4225</v>
      </c>
      <c r="U125" s="25">
        <v>44624</v>
      </c>
      <c r="V125" s="25"/>
    </row>
    <row r="126" spans="1:22" x14ac:dyDescent="0.35">
      <c r="A126" s="22">
        <v>106233</v>
      </c>
      <c r="B126" s="22" t="s">
        <v>2125</v>
      </c>
      <c r="C126" s="22" t="s">
        <v>1950</v>
      </c>
      <c r="D126" s="22" t="s">
        <v>1973</v>
      </c>
      <c r="E126" s="22" t="s">
        <v>31</v>
      </c>
      <c r="F126" s="22" t="s">
        <v>1952</v>
      </c>
      <c r="G126" s="22" t="s">
        <v>731</v>
      </c>
      <c r="H126" s="22" t="s">
        <v>3969</v>
      </c>
      <c r="I126" s="22">
        <v>1</v>
      </c>
      <c r="J126" s="22" t="s">
        <v>4226</v>
      </c>
      <c r="K126" s="22" t="s">
        <v>4227</v>
      </c>
      <c r="L126" s="24">
        <v>39327</v>
      </c>
      <c r="M126" s="24" t="s">
        <v>3949</v>
      </c>
      <c r="N126" s="24" t="s">
        <v>2009</v>
      </c>
      <c r="O126" s="22" t="s">
        <v>40</v>
      </c>
      <c r="P126" s="22" t="s">
        <v>1971</v>
      </c>
      <c r="Q126" s="22" t="s">
        <v>3939</v>
      </c>
      <c r="R126" s="22" t="s">
        <v>4178</v>
      </c>
      <c r="S126" s="25">
        <v>44624</v>
      </c>
      <c r="T126" s="22" t="s">
        <v>4225</v>
      </c>
      <c r="U126" s="25">
        <v>44624</v>
      </c>
      <c r="V126" s="25"/>
    </row>
    <row r="127" spans="1:22" x14ac:dyDescent="0.35">
      <c r="A127" s="22">
        <v>106237</v>
      </c>
      <c r="B127" s="22" t="s">
        <v>2126</v>
      </c>
      <c r="C127" s="22" t="s">
        <v>1950</v>
      </c>
      <c r="D127" s="22" t="s">
        <v>1963</v>
      </c>
      <c r="E127" s="22" t="s">
        <v>1956</v>
      </c>
      <c r="F127" s="22" t="s">
        <v>1952</v>
      </c>
      <c r="G127" s="22" t="s">
        <v>576</v>
      </c>
      <c r="H127" s="22" t="s">
        <v>3963</v>
      </c>
      <c r="I127" s="22">
        <v>1</v>
      </c>
      <c r="J127" s="22" t="s">
        <v>4228</v>
      </c>
      <c r="K127" s="22" t="s">
        <v>4229</v>
      </c>
      <c r="L127" s="24">
        <v>36583</v>
      </c>
      <c r="M127" s="24" t="s">
        <v>3949</v>
      </c>
      <c r="N127" s="24" t="s">
        <v>2009</v>
      </c>
      <c r="O127" s="22" t="s">
        <v>30</v>
      </c>
      <c r="P127" s="22" t="s">
        <v>1968</v>
      </c>
      <c r="Q127" s="22" t="s">
        <v>3939</v>
      </c>
      <c r="R127" s="22" t="s">
        <v>4178</v>
      </c>
      <c r="S127" s="25">
        <v>44624</v>
      </c>
      <c r="T127" s="22" t="s">
        <v>4225</v>
      </c>
      <c r="U127" s="25">
        <v>44624</v>
      </c>
      <c r="V127" s="25"/>
    </row>
    <row r="128" spans="1:22" x14ac:dyDescent="0.35">
      <c r="A128" s="22">
        <v>106239</v>
      </c>
      <c r="B128" s="22" t="s">
        <v>117</v>
      </c>
      <c r="C128" s="22" t="s">
        <v>17</v>
      </c>
      <c r="D128" s="22" t="s">
        <v>18</v>
      </c>
      <c r="E128" s="22" t="s">
        <v>31</v>
      </c>
      <c r="F128" s="22" t="s">
        <v>1952</v>
      </c>
      <c r="G128" s="22" t="s">
        <v>118</v>
      </c>
      <c r="H128" s="22" t="s">
        <v>4004</v>
      </c>
      <c r="I128" s="22">
        <v>1</v>
      </c>
      <c r="J128" s="22" t="s">
        <v>2891</v>
      </c>
      <c r="K128" s="22" t="s">
        <v>4230</v>
      </c>
      <c r="L128" s="24">
        <v>18498</v>
      </c>
      <c r="M128" s="24" t="s">
        <v>3957</v>
      </c>
      <c r="N128" s="24" t="s">
        <v>2011</v>
      </c>
      <c r="O128" s="22" t="s">
        <v>40</v>
      </c>
      <c r="P128" s="22" t="s">
        <v>1971</v>
      </c>
      <c r="Q128" s="22" t="s">
        <v>3939</v>
      </c>
      <c r="R128" s="22" t="s">
        <v>4178</v>
      </c>
      <c r="S128" s="25">
        <v>44624</v>
      </c>
      <c r="T128" s="22" t="s">
        <v>4225</v>
      </c>
      <c r="U128" s="25">
        <v>44624</v>
      </c>
      <c r="V128" s="25"/>
    </row>
    <row r="129" spans="1:22" x14ac:dyDescent="0.35">
      <c r="A129" s="22">
        <v>106775</v>
      </c>
      <c r="B129" s="22" t="s">
        <v>2127</v>
      </c>
      <c r="C129" s="22" t="s">
        <v>1950</v>
      </c>
      <c r="D129" s="22" t="s">
        <v>1963</v>
      </c>
      <c r="E129" s="22" t="s">
        <v>1956</v>
      </c>
      <c r="F129" s="22" t="s">
        <v>1952</v>
      </c>
      <c r="G129" s="22" t="s">
        <v>2123</v>
      </c>
      <c r="H129" s="22" t="s">
        <v>3942</v>
      </c>
      <c r="I129" s="22">
        <v>1</v>
      </c>
      <c r="J129" s="22" t="s">
        <v>4231</v>
      </c>
      <c r="K129" s="22" t="s">
        <v>4232</v>
      </c>
      <c r="L129" s="24">
        <v>133359</v>
      </c>
      <c r="M129" s="24" t="s">
        <v>3938</v>
      </c>
      <c r="N129" s="24" t="s">
        <v>2002</v>
      </c>
      <c r="O129" s="22" t="s">
        <v>20</v>
      </c>
      <c r="P129" s="22" t="s">
        <v>1971</v>
      </c>
      <c r="Q129" s="22" t="s">
        <v>3939</v>
      </c>
      <c r="R129" s="22" t="s">
        <v>4178</v>
      </c>
      <c r="S129" s="25">
        <v>44628</v>
      </c>
      <c r="T129" s="22" t="s">
        <v>4225</v>
      </c>
      <c r="U129" s="25">
        <v>44628</v>
      </c>
      <c r="V129" s="25"/>
    </row>
    <row r="130" spans="1:22" x14ac:dyDescent="0.35">
      <c r="A130" s="22">
        <v>107732</v>
      </c>
      <c r="B130" s="22" t="s">
        <v>2129</v>
      </c>
      <c r="C130" s="22" t="s">
        <v>1950</v>
      </c>
      <c r="D130" s="22" t="s">
        <v>1963</v>
      </c>
      <c r="E130" s="22" t="s">
        <v>1956</v>
      </c>
      <c r="F130" s="22" t="s">
        <v>1952</v>
      </c>
      <c r="G130" s="22" t="s">
        <v>2124</v>
      </c>
      <c r="H130" s="22" t="s">
        <v>4233</v>
      </c>
      <c r="I130" s="22">
        <v>1</v>
      </c>
      <c r="J130" s="22" t="s">
        <v>4234</v>
      </c>
      <c r="K130" s="22" t="s">
        <v>4235</v>
      </c>
      <c r="L130" s="24">
        <v>48561</v>
      </c>
      <c r="M130" s="24" t="s">
        <v>3949</v>
      </c>
      <c r="N130" s="24" t="s">
        <v>2009</v>
      </c>
      <c r="O130" s="22" t="s">
        <v>291</v>
      </c>
      <c r="P130" s="22" t="s">
        <v>1968</v>
      </c>
      <c r="Q130" s="22" t="s">
        <v>3939</v>
      </c>
      <c r="R130" s="22" t="s">
        <v>4178</v>
      </c>
      <c r="S130" s="25">
        <v>44635</v>
      </c>
      <c r="T130" s="22" t="s">
        <v>4225</v>
      </c>
      <c r="U130" s="25">
        <v>44635</v>
      </c>
      <c r="V130" s="25"/>
    </row>
    <row r="131" spans="1:22" x14ac:dyDescent="0.35">
      <c r="A131" s="22">
        <v>107738</v>
      </c>
      <c r="B131" s="22" t="s">
        <v>2130</v>
      </c>
      <c r="C131" s="22" t="s">
        <v>1950</v>
      </c>
      <c r="D131" s="22" t="s">
        <v>1963</v>
      </c>
      <c r="E131" s="22" t="s">
        <v>1956</v>
      </c>
      <c r="F131" s="22" t="s">
        <v>1952</v>
      </c>
      <c r="G131" s="22" t="s">
        <v>667</v>
      </c>
      <c r="H131" s="22" t="s">
        <v>254</v>
      </c>
      <c r="I131" s="22">
        <v>1</v>
      </c>
      <c r="J131" s="22" t="s">
        <v>4236</v>
      </c>
      <c r="K131" s="22" t="s">
        <v>4237</v>
      </c>
      <c r="L131" s="24">
        <v>13982</v>
      </c>
      <c r="M131" s="24" t="s">
        <v>3957</v>
      </c>
      <c r="N131" s="24" t="s">
        <v>2011</v>
      </c>
      <c r="O131" s="22" t="s">
        <v>40</v>
      </c>
      <c r="P131" s="22" t="s">
        <v>1971</v>
      </c>
      <c r="Q131" s="22" t="s">
        <v>3939</v>
      </c>
      <c r="R131" s="22" t="s">
        <v>4178</v>
      </c>
      <c r="S131" s="25">
        <v>44635</v>
      </c>
      <c r="T131" s="22" t="s">
        <v>4225</v>
      </c>
      <c r="U131" s="25">
        <v>44635</v>
      </c>
      <c r="V131" s="25"/>
    </row>
    <row r="132" spans="1:22" x14ac:dyDescent="0.35">
      <c r="A132" s="22">
        <v>107740</v>
      </c>
      <c r="B132" s="22" t="s">
        <v>119</v>
      </c>
      <c r="C132" s="22" t="s">
        <v>17</v>
      </c>
      <c r="D132" s="22" t="s">
        <v>18</v>
      </c>
      <c r="E132" s="22" t="s">
        <v>31</v>
      </c>
      <c r="F132" s="22" t="s">
        <v>1952</v>
      </c>
      <c r="G132" s="22" t="s">
        <v>120</v>
      </c>
      <c r="H132" s="22" t="s">
        <v>3954</v>
      </c>
      <c r="I132" s="22">
        <v>1</v>
      </c>
      <c r="J132" s="22" t="s">
        <v>2892</v>
      </c>
      <c r="K132" s="22" t="s">
        <v>4238</v>
      </c>
      <c r="L132" s="24">
        <v>16568</v>
      </c>
      <c r="M132" s="24" t="s">
        <v>3957</v>
      </c>
      <c r="N132" s="24" t="s">
        <v>2011</v>
      </c>
      <c r="O132" s="22" t="s">
        <v>40</v>
      </c>
      <c r="P132" s="22" t="s">
        <v>1971</v>
      </c>
      <c r="Q132" s="22" t="s">
        <v>3939</v>
      </c>
      <c r="R132" s="22" t="s">
        <v>4178</v>
      </c>
      <c r="S132" s="25">
        <v>44635</v>
      </c>
      <c r="T132" s="22" t="s">
        <v>4225</v>
      </c>
      <c r="U132" s="25">
        <v>44635</v>
      </c>
      <c r="V132" s="25"/>
    </row>
    <row r="133" spans="1:22" x14ac:dyDescent="0.35">
      <c r="A133" s="22">
        <v>108123</v>
      </c>
      <c r="B133" s="22" t="s">
        <v>2131</v>
      </c>
      <c r="C133" s="22" t="s">
        <v>1950</v>
      </c>
      <c r="D133" s="22" t="s">
        <v>1963</v>
      </c>
      <c r="E133" s="22" t="s">
        <v>1956</v>
      </c>
      <c r="F133" s="22" t="s">
        <v>1952</v>
      </c>
      <c r="G133" s="22" t="s">
        <v>44</v>
      </c>
      <c r="H133" s="22" t="s">
        <v>4023</v>
      </c>
      <c r="I133" s="22">
        <v>1</v>
      </c>
      <c r="J133" s="22" t="s">
        <v>4239</v>
      </c>
      <c r="K133" s="22" t="s">
        <v>4240</v>
      </c>
      <c r="L133" s="24">
        <v>84202</v>
      </c>
      <c r="M133" s="24" t="s">
        <v>3959</v>
      </c>
      <c r="N133" s="24" t="s">
        <v>2006</v>
      </c>
      <c r="O133" s="22" t="s">
        <v>45</v>
      </c>
      <c r="P133" s="22" t="s">
        <v>1959</v>
      </c>
      <c r="Q133" s="22" t="s">
        <v>3939</v>
      </c>
      <c r="R133" s="22" t="s">
        <v>4178</v>
      </c>
      <c r="S133" s="25">
        <v>44638</v>
      </c>
      <c r="T133" s="22" t="s">
        <v>4225</v>
      </c>
      <c r="U133" s="25">
        <v>44638</v>
      </c>
      <c r="V133" s="25"/>
    </row>
    <row r="134" spans="1:22" x14ac:dyDescent="0.35">
      <c r="A134" s="22">
        <v>108512</v>
      </c>
      <c r="B134" s="22" t="s">
        <v>121</v>
      </c>
      <c r="C134" s="22" t="s">
        <v>17</v>
      </c>
      <c r="D134" s="22" t="s">
        <v>18</v>
      </c>
      <c r="E134" s="22" t="s">
        <v>25</v>
      </c>
      <c r="F134" s="22" t="s">
        <v>1952</v>
      </c>
      <c r="G134" s="22" t="s">
        <v>122</v>
      </c>
      <c r="H134" s="22" t="s">
        <v>4030</v>
      </c>
      <c r="I134" s="22">
        <v>1</v>
      </c>
      <c r="J134" s="22" t="s">
        <v>2893</v>
      </c>
      <c r="K134" s="22" t="s">
        <v>4241</v>
      </c>
      <c r="L134" s="24">
        <v>9181</v>
      </c>
      <c r="M134" s="24" t="s">
        <v>3957</v>
      </c>
      <c r="N134" s="24" t="s">
        <v>2015</v>
      </c>
      <c r="O134" s="22" t="s">
        <v>24</v>
      </c>
      <c r="P134" s="22" t="s">
        <v>1968</v>
      </c>
      <c r="Q134" s="22" t="s">
        <v>3939</v>
      </c>
      <c r="R134" s="22" t="s">
        <v>4178</v>
      </c>
      <c r="S134" s="25">
        <v>44641</v>
      </c>
      <c r="T134" s="22" t="s">
        <v>4225</v>
      </c>
      <c r="U134" s="25">
        <v>44641</v>
      </c>
      <c r="V134" s="25"/>
    </row>
    <row r="135" spans="1:22" x14ac:dyDescent="0.35">
      <c r="A135" s="22">
        <v>108513</v>
      </c>
      <c r="B135" s="22" t="s">
        <v>2132</v>
      </c>
      <c r="C135" s="22" t="s">
        <v>1950</v>
      </c>
      <c r="D135" s="22" t="s">
        <v>1951</v>
      </c>
      <c r="E135" s="22" t="s">
        <v>1956</v>
      </c>
      <c r="F135" s="22" t="s">
        <v>1952</v>
      </c>
      <c r="G135" s="22" t="s">
        <v>2128</v>
      </c>
      <c r="H135" s="22" t="s">
        <v>4242</v>
      </c>
      <c r="I135" s="22">
        <v>1</v>
      </c>
      <c r="J135" s="22" t="s">
        <v>4243</v>
      </c>
      <c r="K135" s="22" t="s">
        <v>4244</v>
      </c>
      <c r="L135" s="24">
        <v>954537</v>
      </c>
      <c r="M135" s="24" t="s">
        <v>3938</v>
      </c>
      <c r="N135" s="24" t="s">
        <v>2002</v>
      </c>
      <c r="O135" s="22" t="s">
        <v>291</v>
      </c>
      <c r="P135" s="22" t="s">
        <v>1968</v>
      </c>
      <c r="Q135" s="22" t="s">
        <v>3939</v>
      </c>
      <c r="R135" s="22" t="s">
        <v>4178</v>
      </c>
      <c r="S135" s="25">
        <v>44641</v>
      </c>
      <c r="T135" s="22" t="s">
        <v>4225</v>
      </c>
      <c r="U135" s="25">
        <v>44641</v>
      </c>
      <c r="V135" s="25"/>
    </row>
    <row r="136" spans="1:22" x14ac:dyDescent="0.35">
      <c r="A136" s="22">
        <v>108514</v>
      </c>
      <c r="B136" s="22" t="s">
        <v>2133</v>
      </c>
      <c r="C136" s="22" t="s">
        <v>1950</v>
      </c>
      <c r="D136" s="22" t="s">
        <v>1973</v>
      </c>
      <c r="E136" s="22" t="s">
        <v>59</v>
      </c>
      <c r="F136" s="22" t="s">
        <v>1952</v>
      </c>
      <c r="G136" s="22" t="s">
        <v>248</v>
      </c>
      <c r="H136" s="22" t="s">
        <v>4195</v>
      </c>
      <c r="I136" s="22">
        <v>1</v>
      </c>
      <c r="J136" s="22" t="s">
        <v>4245</v>
      </c>
      <c r="K136" s="22" t="s">
        <v>4246</v>
      </c>
      <c r="L136" s="24">
        <v>8972</v>
      </c>
      <c r="M136" s="24" t="s">
        <v>3957</v>
      </c>
      <c r="N136" s="24" t="s">
        <v>2015</v>
      </c>
      <c r="O136" s="22" t="s">
        <v>30</v>
      </c>
      <c r="P136" s="22" t="s">
        <v>1968</v>
      </c>
      <c r="Q136" s="22" t="s">
        <v>3939</v>
      </c>
      <c r="R136" s="22" t="s">
        <v>4178</v>
      </c>
      <c r="S136" s="25">
        <v>44641</v>
      </c>
      <c r="T136" s="22" t="s">
        <v>4225</v>
      </c>
      <c r="U136" s="25">
        <v>44641</v>
      </c>
      <c r="V136" s="25"/>
    </row>
    <row r="137" spans="1:22" x14ac:dyDescent="0.35">
      <c r="A137" s="22">
        <v>108704</v>
      </c>
      <c r="B137" s="22" t="s">
        <v>123</v>
      </c>
      <c r="C137" s="22" t="s">
        <v>17</v>
      </c>
      <c r="D137" s="22" t="s">
        <v>18</v>
      </c>
      <c r="E137" s="22" t="s">
        <v>73</v>
      </c>
      <c r="F137" s="22" t="s">
        <v>1952</v>
      </c>
      <c r="G137" s="22" t="s">
        <v>124</v>
      </c>
      <c r="H137" s="22" t="s">
        <v>3954</v>
      </c>
      <c r="I137" s="22">
        <v>1</v>
      </c>
      <c r="J137" s="22" t="s">
        <v>2894</v>
      </c>
      <c r="K137" s="22" t="s">
        <v>4247</v>
      </c>
      <c r="L137" s="24">
        <v>3440</v>
      </c>
      <c r="M137" s="24" t="s">
        <v>3957</v>
      </c>
      <c r="N137" s="24" t="s">
        <v>2015</v>
      </c>
      <c r="O137" s="22" t="s">
        <v>40</v>
      </c>
      <c r="P137" s="22" t="s">
        <v>1971</v>
      </c>
      <c r="Q137" s="22" t="s">
        <v>3939</v>
      </c>
      <c r="R137" s="22" t="s">
        <v>4178</v>
      </c>
      <c r="S137" s="25">
        <v>44642</v>
      </c>
      <c r="T137" s="22" t="s">
        <v>4225</v>
      </c>
      <c r="U137" s="25">
        <v>44642</v>
      </c>
      <c r="V137" s="25"/>
    </row>
    <row r="138" spans="1:22" x14ac:dyDescent="0.35">
      <c r="A138" s="22">
        <v>108815</v>
      </c>
      <c r="B138" s="22" t="s">
        <v>125</v>
      </c>
      <c r="C138" s="22" t="s">
        <v>17</v>
      </c>
      <c r="D138" s="22" t="s">
        <v>18</v>
      </c>
      <c r="E138" s="22" t="s">
        <v>77</v>
      </c>
      <c r="F138" s="22" t="s">
        <v>1952</v>
      </c>
      <c r="G138" s="22" t="s">
        <v>126</v>
      </c>
      <c r="H138" s="22" t="s">
        <v>4085</v>
      </c>
      <c r="I138" s="22">
        <v>1</v>
      </c>
      <c r="J138" s="22" t="s">
        <v>2895</v>
      </c>
      <c r="K138" s="22" t="s">
        <v>4248</v>
      </c>
      <c r="L138" s="24">
        <v>47575</v>
      </c>
      <c r="M138" s="24" t="s">
        <v>3949</v>
      </c>
      <c r="N138" s="24" t="s">
        <v>2009</v>
      </c>
      <c r="O138" s="22" t="s">
        <v>76</v>
      </c>
      <c r="P138" s="22" t="s">
        <v>1959</v>
      </c>
      <c r="Q138" s="22" t="s">
        <v>3939</v>
      </c>
      <c r="R138" s="22" t="s">
        <v>4178</v>
      </c>
      <c r="S138" s="25">
        <v>44643</v>
      </c>
      <c r="T138" s="22" t="s">
        <v>4225</v>
      </c>
      <c r="U138" s="25">
        <v>44643</v>
      </c>
      <c r="V138" s="25"/>
    </row>
    <row r="139" spans="1:22" x14ac:dyDescent="0.35">
      <c r="A139" s="22">
        <v>108944</v>
      </c>
      <c r="B139" s="22" t="s">
        <v>127</v>
      </c>
      <c r="C139" s="22" t="s">
        <v>55</v>
      </c>
      <c r="D139" s="22" t="s">
        <v>128</v>
      </c>
      <c r="E139" s="22" t="s">
        <v>25</v>
      </c>
      <c r="F139" s="22" t="s">
        <v>1952</v>
      </c>
      <c r="G139" s="22" t="s">
        <v>129</v>
      </c>
      <c r="H139" s="22" t="s">
        <v>4034</v>
      </c>
      <c r="I139" s="22">
        <v>1</v>
      </c>
      <c r="J139" s="22" t="s">
        <v>2896</v>
      </c>
      <c r="K139" s="22" t="s">
        <v>4249</v>
      </c>
      <c r="L139" s="24">
        <v>39053</v>
      </c>
      <c r="M139" s="24" t="s">
        <v>3949</v>
      </c>
      <c r="N139" s="24" t="s">
        <v>2009</v>
      </c>
      <c r="O139" s="22" t="s">
        <v>104</v>
      </c>
      <c r="P139" s="22" t="s">
        <v>1954</v>
      </c>
      <c r="Q139" s="22" t="s">
        <v>3939</v>
      </c>
      <c r="R139" s="22" t="s">
        <v>4178</v>
      </c>
      <c r="S139" s="25">
        <v>44644</v>
      </c>
      <c r="T139" s="22" t="s">
        <v>4225</v>
      </c>
      <c r="U139" s="25">
        <v>44644</v>
      </c>
      <c r="V139" s="25"/>
    </row>
    <row r="140" spans="1:22" x14ac:dyDescent="0.35">
      <c r="A140" s="22">
        <v>108953</v>
      </c>
      <c r="B140" s="22" t="s">
        <v>2136</v>
      </c>
      <c r="C140" s="22" t="s">
        <v>1950</v>
      </c>
      <c r="D140" s="22" t="s">
        <v>1963</v>
      </c>
      <c r="E140" s="22" t="s">
        <v>1956</v>
      </c>
      <c r="F140" s="22" t="s">
        <v>1952</v>
      </c>
      <c r="G140" s="22" t="s">
        <v>284</v>
      </c>
      <c r="H140" s="22" t="s">
        <v>4166</v>
      </c>
      <c r="I140" s="22">
        <v>1</v>
      </c>
      <c r="J140" s="22" t="s">
        <v>4250</v>
      </c>
      <c r="K140" s="22" t="s">
        <v>4251</v>
      </c>
      <c r="L140" s="24">
        <v>21769</v>
      </c>
      <c r="M140" s="24" t="s">
        <v>3949</v>
      </c>
      <c r="N140" s="24" t="s">
        <v>2011</v>
      </c>
      <c r="O140" s="22" t="s">
        <v>67</v>
      </c>
      <c r="P140" s="22" t="s">
        <v>1971</v>
      </c>
      <c r="Q140" s="22" t="s">
        <v>3939</v>
      </c>
      <c r="R140" s="22" t="s">
        <v>4178</v>
      </c>
      <c r="S140" s="25">
        <v>44644</v>
      </c>
      <c r="T140" s="22" t="s">
        <v>4225</v>
      </c>
      <c r="U140" s="25">
        <v>44644</v>
      </c>
      <c r="V140" s="25"/>
    </row>
    <row r="141" spans="1:22" x14ac:dyDescent="0.35">
      <c r="A141" s="22">
        <v>109006</v>
      </c>
      <c r="B141" s="22" t="s">
        <v>130</v>
      </c>
      <c r="C141" s="22" t="s">
        <v>17</v>
      </c>
      <c r="D141" s="22" t="s">
        <v>18</v>
      </c>
      <c r="E141" s="22" t="s">
        <v>59</v>
      </c>
      <c r="F141" s="22" t="s">
        <v>1952</v>
      </c>
      <c r="G141" s="22" t="s">
        <v>106</v>
      </c>
      <c r="H141" s="22" t="s">
        <v>4062</v>
      </c>
      <c r="I141" s="22">
        <v>1</v>
      </c>
      <c r="J141" s="22" t="s">
        <v>2897</v>
      </c>
      <c r="K141" s="22" t="s">
        <v>4252</v>
      </c>
      <c r="L141" s="24">
        <v>23643</v>
      </c>
      <c r="M141" s="24" t="s">
        <v>3949</v>
      </c>
      <c r="N141" s="24" t="s">
        <v>2011</v>
      </c>
      <c r="O141" s="22" t="s">
        <v>67</v>
      </c>
      <c r="P141" s="22" t="s">
        <v>1971</v>
      </c>
      <c r="Q141" s="22" t="s">
        <v>3939</v>
      </c>
      <c r="R141" s="22" t="s">
        <v>4178</v>
      </c>
      <c r="S141" s="25">
        <v>44644</v>
      </c>
      <c r="T141" s="22" t="s">
        <v>4225</v>
      </c>
      <c r="U141" s="25">
        <v>44644</v>
      </c>
      <c r="V141" s="25"/>
    </row>
    <row r="142" spans="1:22" x14ac:dyDescent="0.35">
      <c r="A142" s="22">
        <v>109069</v>
      </c>
      <c r="B142" s="22" t="s">
        <v>131</v>
      </c>
      <c r="C142" s="22" t="s">
        <v>17</v>
      </c>
      <c r="D142" s="22" t="s">
        <v>18</v>
      </c>
      <c r="E142" s="22" t="s">
        <v>59</v>
      </c>
      <c r="F142" s="22" t="s">
        <v>1952</v>
      </c>
      <c r="G142" s="22" t="s">
        <v>132</v>
      </c>
      <c r="H142" s="22" t="s">
        <v>4000</v>
      </c>
      <c r="I142" s="22">
        <v>1</v>
      </c>
      <c r="J142" s="22" t="s">
        <v>2898</v>
      </c>
      <c r="K142" s="22" t="s">
        <v>4253</v>
      </c>
      <c r="L142" s="24">
        <v>65957</v>
      </c>
      <c r="M142" s="24" t="s">
        <v>3959</v>
      </c>
      <c r="N142" s="24" t="s">
        <v>2006</v>
      </c>
      <c r="O142" s="22" t="s">
        <v>72</v>
      </c>
      <c r="P142" s="22" t="s">
        <v>1954</v>
      </c>
      <c r="Q142" s="22" t="s">
        <v>3939</v>
      </c>
      <c r="R142" s="22" t="s">
        <v>4178</v>
      </c>
      <c r="S142" s="25">
        <v>44645</v>
      </c>
      <c r="T142" s="22" t="s">
        <v>4225</v>
      </c>
      <c r="U142" s="25">
        <v>44645</v>
      </c>
      <c r="V142" s="25"/>
    </row>
    <row r="143" spans="1:22" x14ac:dyDescent="0.35">
      <c r="A143" s="22">
        <v>109117</v>
      </c>
      <c r="B143" s="22" t="s">
        <v>2139</v>
      </c>
      <c r="C143" s="22" t="s">
        <v>1950</v>
      </c>
      <c r="D143" s="22" t="s">
        <v>1963</v>
      </c>
      <c r="E143" s="22" t="s">
        <v>1956</v>
      </c>
      <c r="F143" s="22" t="s">
        <v>1952</v>
      </c>
      <c r="G143" s="22" t="s">
        <v>1494</v>
      </c>
      <c r="H143" s="22" t="s">
        <v>3969</v>
      </c>
      <c r="I143" s="22">
        <v>1</v>
      </c>
      <c r="J143" s="22" t="s">
        <v>4254</v>
      </c>
      <c r="K143" s="22" t="s">
        <v>4255</v>
      </c>
      <c r="L143" s="24">
        <v>24254</v>
      </c>
      <c r="M143" s="24" t="s">
        <v>3949</v>
      </c>
      <c r="N143" s="24" t="s">
        <v>2011</v>
      </c>
      <c r="O143" s="22" t="s">
        <v>40</v>
      </c>
      <c r="P143" s="22" t="s">
        <v>1971</v>
      </c>
      <c r="Q143" s="22" t="s">
        <v>3939</v>
      </c>
      <c r="R143" s="22" t="s">
        <v>4178</v>
      </c>
      <c r="S143" s="25">
        <v>44645</v>
      </c>
      <c r="T143" s="22" t="s">
        <v>4225</v>
      </c>
      <c r="U143" s="25">
        <v>44645</v>
      </c>
      <c r="V143" s="25"/>
    </row>
    <row r="144" spans="1:22" x14ac:dyDescent="0.35">
      <c r="A144" s="22">
        <v>109438</v>
      </c>
      <c r="B144" s="22" t="s">
        <v>2140</v>
      </c>
      <c r="C144" s="22" t="s">
        <v>1950</v>
      </c>
      <c r="D144" s="22" t="s">
        <v>1951</v>
      </c>
      <c r="E144" s="22" t="s">
        <v>1956</v>
      </c>
      <c r="F144" s="22" t="s">
        <v>1952</v>
      </c>
      <c r="G144" s="22" t="s">
        <v>2134</v>
      </c>
      <c r="H144" s="22" t="s">
        <v>4071</v>
      </c>
      <c r="I144" s="22">
        <v>1</v>
      </c>
      <c r="J144" s="22" t="s">
        <v>4256</v>
      </c>
      <c r="K144" s="22" t="s">
        <v>4257</v>
      </c>
      <c r="L144" s="24">
        <v>137612</v>
      </c>
      <c r="M144" s="24" t="s">
        <v>3938</v>
      </c>
      <c r="N144" s="24" t="s">
        <v>2002</v>
      </c>
      <c r="O144" s="22" t="s">
        <v>67</v>
      </c>
      <c r="P144" s="22" t="s">
        <v>1971</v>
      </c>
      <c r="Q144" s="22" t="s">
        <v>3939</v>
      </c>
      <c r="R144" s="22" t="s">
        <v>4178</v>
      </c>
      <c r="S144" s="25">
        <v>44648</v>
      </c>
      <c r="T144" s="22" t="s">
        <v>4225</v>
      </c>
      <c r="U144" s="25">
        <v>44648</v>
      </c>
      <c r="V144" s="25"/>
    </row>
    <row r="145" spans="1:22" x14ac:dyDescent="0.35">
      <c r="A145" s="22">
        <v>109674</v>
      </c>
      <c r="B145" s="22" t="s">
        <v>2142</v>
      </c>
      <c r="C145" s="22" t="s">
        <v>1950</v>
      </c>
      <c r="D145" s="22" t="s">
        <v>1963</v>
      </c>
      <c r="E145" s="22" t="s">
        <v>1956</v>
      </c>
      <c r="F145" s="22" t="s">
        <v>1952</v>
      </c>
      <c r="G145" s="22" t="s">
        <v>2075</v>
      </c>
      <c r="H145" s="22" t="s">
        <v>4030</v>
      </c>
      <c r="I145" s="22">
        <v>1</v>
      </c>
      <c r="J145" s="22" t="s">
        <v>4258</v>
      </c>
      <c r="K145" s="22" t="s">
        <v>4259</v>
      </c>
      <c r="L145" s="24">
        <v>33599</v>
      </c>
      <c r="M145" s="24" t="s">
        <v>3949</v>
      </c>
      <c r="N145" s="24" t="s">
        <v>2009</v>
      </c>
      <c r="O145" s="22" t="s">
        <v>24</v>
      </c>
      <c r="P145" s="22" t="s">
        <v>1968</v>
      </c>
      <c r="Q145" s="22" t="s">
        <v>3939</v>
      </c>
      <c r="R145" s="22" t="s">
        <v>4178</v>
      </c>
      <c r="S145" s="25">
        <v>44650</v>
      </c>
      <c r="T145" s="22" t="s">
        <v>4225</v>
      </c>
      <c r="U145" s="25">
        <v>44650</v>
      </c>
      <c r="V145" s="25"/>
    </row>
    <row r="146" spans="1:22" x14ac:dyDescent="0.35">
      <c r="A146" s="22">
        <v>109676</v>
      </c>
      <c r="B146" s="22" t="s">
        <v>2144</v>
      </c>
      <c r="C146" s="22" t="s">
        <v>1950</v>
      </c>
      <c r="D146" s="22" t="s">
        <v>1963</v>
      </c>
      <c r="E146" s="22" t="s">
        <v>1956</v>
      </c>
      <c r="F146" s="22" t="s">
        <v>1952</v>
      </c>
      <c r="G146" s="22" t="s">
        <v>618</v>
      </c>
      <c r="H146" s="22" t="s">
        <v>4030</v>
      </c>
      <c r="I146" s="22">
        <v>1</v>
      </c>
      <c r="J146" s="22" t="s">
        <v>4260</v>
      </c>
      <c r="K146" s="22" t="s">
        <v>4261</v>
      </c>
      <c r="L146" s="24">
        <v>15272</v>
      </c>
      <c r="M146" s="24" t="s">
        <v>3957</v>
      </c>
      <c r="N146" s="24" t="s">
        <v>2011</v>
      </c>
      <c r="O146" s="22" t="s">
        <v>24</v>
      </c>
      <c r="P146" s="22" t="s">
        <v>1968</v>
      </c>
      <c r="Q146" s="22" t="s">
        <v>3939</v>
      </c>
      <c r="R146" s="22" t="s">
        <v>4178</v>
      </c>
      <c r="S146" s="25">
        <v>44650</v>
      </c>
      <c r="T146" s="22" t="s">
        <v>4225</v>
      </c>
      <c r="U146" s="25">
        <v>44650</v>
      </c>
      <c r="V146" s="25"/>
    </row>
    <row r="147" spans="1:22" x14ac:dyDescent="0.35">
      <c r="A147" s="22">
        <v>109776</v>
      </c>
      <c r="B147" s="22" t="s">
        <v>133</v>
      </c>
      <c r="C147" s="22" t="s">
        <v>17</v>
      </c>
      <c r="D147" s="22" t="s">
        <v>18</v>
      </c>
      <c r="E147" s="22" t="s">
        <v>25</v>
      </c>
      <c r="F147" s="22" t="s">
        <v>1952</v>
      </c>
      <c r="G147" s="22" t="s">
        <v>134</v>
      </c>
      <c r="H147" s="22" t="s">
        <v>4030</v>
      </c>
      <c r="I147" s="22">
        <v>1</v>
      </c>
      <c r="J147" s="22" t="s">
        <v>2899</v>
      </c>
      <c r="K147" s="22" t="s">
        <v>4262</v>
      </c>
      <c r="L147" s="24">
        <v>35899</v>
      </c>
      <c r="M147" s="24" t="s">
        <v>3949</v>
      </c>
      <c r="N147" s="24" t="s">
        <v>2009</v>
      </c>
      <c r="O147" s="22" t="s">
        <v>24</v>
      </c>
      <c r="P147" s="22" t="s">
        <v>1968</v>
      </c>
      <c r="Q147" s="22" t="s">
        <v>3939</v>
      </c>
      <c r="R147" s="22" t="s">
        <v>4178</v>
      </c>
      <c r="S147" s="25">
        <v>44651</v>
      </c>
      <c r="T147" s="22" t="s">
        <v>4225</v>
      </c>
      <c r="U147" s="25">
        <v>44651</v>
      </c>
      <c r="V147" s="25"/>
    </row>
    <row r="148" spans="1:22" x14ac:dyDescent="0.35">
      <c r="A148" s="22">
        <v>110314</v>
      </c>
      <c r="B148" s="22" t="s">
        <v>2145</v>
      </c>
      <c r="C148" s="22" t="s">
        <v>1950</v>
      </c>
      <c r="D148" s="22" t="s">
        <v>1963</v>
      </c>
      <c r="E148" s="22" t="s">
        <v>1956</v>
      </c>
      <c r="F148" s="22" t="s">
        <v>1952</v>
      </c>
      <c r="G148" s="22" t="s">
        <v>1749</v>
      </c>
      <c r="H148" s="22" t="s">
        <v>4166</v>
      </c>
      <c r="I148" s="22">
        <v>1</v>
      </c>
      <c r="J148" s="22" t="s">
        <v>4263</v>
      </c>
      <c r="K148" s="22" t="s">
        <v>4264</v>
      </c>
      <c r="L148" s="24">
        <v>14325</v>
      </c>
      <c r="M148" s="24" t="s">
        <v>3957</v>
      </c>
      <c r="N148" s="24" t="s">
        <v>2011</v>
      </c>
      <c r="O148" s="22" t="s">
        <v>67</v>
      </c>
      <c r="P148" s="22" t="s">
        <v>1971</v>
      </c>
      <c r="Q148" s="22" t="s">
        <v>3945</v>
      </c>
      <c r="R148" s="22" t="s">
        <v>4178</v>
      </c>
      <c r="S148" s="25">
        <v>44655</v>
      </c>
      <c r="T148" s="22" t="s">
        <v>4265</v>
      </c>
      <c r="U148" s="25">
        <v>44655</v>
      </c>
      <c r="V148" s="25"/>
    </row>
    <row r="149" spans="1:22" x14ac:dyDescent="0.35">
      <c r="A149" s="22">
        <v>110634</v>
      </c>
      <c r="B149" s="22" t="s">
        <v>2147</v>
      </c>
      <c r="C149" s="22" t="s">
        <v>1950</v>
      </c>
      <c r="D149" s="22" t="s">
        <v>1963</v>
      </c>
      <c r="E149" s="22" t="s">
        <v>1956</v>
      </c>
      <c r="F149" s="22" t="s">
        <v>1952</v>
      </c>
      <c r="G149" s="22" t="s">
        <v>2135</v>
      </c>
      <c r="H149" s="22" t="s">
        <v>4169</v>
      </c>
      <c r="I149" s="22">
        <v>1</v>
      </c>
      <c r="J149" s="22" t="s">
        <v>4266</v>
      </c>
      <c r="K149" s="22" t="s">
        <v>4267</v>
      </c>
      <c r="L149" s="24">
        <v>19996</v>
      </c>
      <c r="M149" s="24" t="s">
        <v>3957</v>
      </c>
      <c r="N149" s="24" t="s">
        <v>2011</v>
      </c>
      <c r="O149" s="22" t="s">
        <v>67</v>
      </c>
      <c r="P149" s="22" t="s">
        <v>1971</v>
      </c>
      <c r="Q149" s="22" t="s">
        <v>3945</v>
      </c>
      <c r="R149" s="22" t="s">
        <v>4178</v>
      </c>
      <c r="S149" s="25">
        <v>44657</v>
      </c>
      <c r="T149" s="22" t="s">
        <v>4265</v>
      </c>
      <c r="U149" s="25">
        <v>44657</v>
      </c>
      <c r="V149" s="25"/>
    </row>
    <row r="150" spans="1:22" x14ac:dyDescent="0.35">
      <c r="A150" s="22">
        <v>110638</v>
      </c>
      <c r="B150" s="22" t="s">
        <v>2148</v>
      </c>
      <c r="C150" s="22" t="s">
        <v>1950</v>
      </c>
      <c r="D150" s="22" t="s">
        <v>1963</v>
      </c>
      <c r="E150" s="22" t="s">
        <v>1956</v>
      </c>
      <c r="F150" s="22" t="s">
        <v>1952</v>
      </c>
      <c r="G150" s="22" t="s">
        <v>2137</v>
      </c>
      <c r="H150" s="22" t="s">
        <v>4062</v>
      </c>
      <c r="I150" s="22">
        <v>1</v>
      </c>
      <c r="J150" s="22" t="s">
        <v>4268</v>
      </c>
      <c r="K150" s="22" t="s">
        <v>4269</v>
      </c>
      <c r="L150" s="24">
        <v>28411</v>
      </c>
      <c r="M150" s="24" t="s">
        <v>3949</v>
      </c>
      <c r="N150" s="24" t="s">
        <v>2009</v>
      </c>
      <c r="O150" s="22" t="s">
        <v>67</v>
      </c>
      <c r="P150" s="22" t="s">
        <v>1971</v>
      </c>
      <c r="Q150" s="22" t="s">
        <v>3945</v>
      </c>
      <c r="R150" s="22" t="s">
        <v>4178</v>
      </c>
      <c r="S150" s="25">
        <v>44657</v>
      </c>
      <c r="T150" s="22" t="s">
        <v>4265</v>
      </c>
      <c r="U150" s="25">
        <v>44657</v>
      </c>
      <c r="V150" s="25"/>
    </row>
    <row r="151" spans="1:22" x14ac:dyDescent="0.35">
      <c r="A151" s="22">
        <v>110954</v>
      </c>
      <c r="B151" s="22" t="s">
        <v>2149</v>
      </c>
      <c r="C151" s="22" t="s">
        <v>1950</v>
      </c>
      <c r="D151" s="22" t="s">
        <v>1963</v>
      </c>
      <c r="E151" s="22" t="s">
        <v>1956</v>
      </c>
      <c r="F151" s="22" t="s">
        <v>1952</v>
      </c>
      <c r="G151" s="22" t="s">
        <v>2138</v>
      </c>
      <c r="H151" s="22" t="s">
        <v>4169</v>
      </c>
      <c r="I151" s="22">
        <v>1</v>
      </c>
      <c r="J151" s="22" t="s">
        <v>4270</v>
      </c>
      <c r="K151" s="22" t="s">
        <v>4271</v>
      </c>
      <c r="L151" s="24">
        <v>10652</v>
      </c>
      <c r="M151" s="24" t="s">
        <v>3957</v>
      </c>
      <c r="N151" s="24" t="s">
        <v>2011</v>
      </c>
      <c r="O151" s="22" t="s">
        <v>67</v>
      </c>
      <c r="P151" s="22" t="s">
        <v>1971</v>
      </c>
      <c r="Q151" s="22" t="s">
        <v>3945</v>
      </c>
      <c r="R151" s="22" t="s">
        <v>4178</v>
      </c>
      <c r="S151" s="25">
        <v>44659</v>
      </c>
      <c r="T151" s="22" t="s">
        <v>4265</v>
      </c>
      <c r="U151" s="25">
        <v>44659</v>
      </c>
      <c r="V151" s="25"/>
    </row>
    <row r="152" spans="1:22" x14ac:dyDescent="0.35">
      <c r="A152" s="22">
        <v>111603</v>
      </c>
      <c r="B152" s="22" t="s">
        <v>135</v>
      </c>
      <c r="C152" s="22" t="s">
        <v>17</v>
      </c>
      <c r="D152" s="22" t="s">
        <v>18</v>
      </c>
      <c r="E152" s="22" t="s">
        <v>59</v>
      </c>
      <c r="F152" s="22" t="s">
        <v>1952</v>
      </c>
      <c r="G152" s="22" t="s">
        <v>136</v>
      </c>
      <c r="H152" s="22" t="s">
        <v>4169</v>
      </c>
      <c r="I152" s="22">
        <v>1</v>
      </c>
      <c r="J152" s="22" t="s">
        <v>2900</v>
      </c>
      <c r="K152" s="22" t="s">
        <v>4272</v>
      </c>
      <c r="L152" s="24">
        <v>82300</v>
      </c>
      <c r="M152" s="24" t="s">
        <v>3959</v>
      </c>
      <c r="N152" s="24" t="s">
        <v>2006</v>
      </c>
      <c r="O152" s="22" t="s">
        <v>67</v>
      </c>
      <c r="P152" s="22" t="s">
        <v>1971</v>
      </c>
      <c r="Q152" s="22" t="s">
        <v>3945</v>
      </c>
      <c r="R152" s="22" t="s">
        <v>4178</v>
      </c>
      <c r="S152" s="25">
        <v>44664</v>
      </c>
      <c r="T152" s="22" t="s">
        <v>4265</v>
      </c>
      <c r="U152" s="25">
        <v>44664</v>
      </c>
      <c r="V152" s="25"/>
    </row>
    <row r="153" spans="1:22" x14ac:dyDescent="0.35">
      <c r="A153" s="22">
        <v>111604</v>
      </c>
      <c r="B153" s="22" t="s">
        <v>137</v>
      </c>
      <c r="C153" s="22" t="s">
        <v>17</v>
      </c>
      <c r="D153" s="22" t="s">
        <v>18</v>
      </c>
      <c r="E153" s="22" t="s">
        <v>77</v>
      </c>
      <c r="F153" s="22" t="s">
        <v>1952</v>
      </c>
      <c r="G153" s="22" t="s">
        <v>138</v>
      </c>
      <c r="H153" s="22" t="s">
        <v>4085</v>
      </c>
      <c r="I153" s="22">
        <v>1</v>
      </c>
      <c r="J153" s="22" t="s">
        <v>2901</v>
      </c>
      <c r="K153" s="22" t="s">
        <v>4273</v>
      </c>
      <c r="L153" s="24">
        <v>33279</v>
      </c>
      <c r="M153" s="24" t="s">
        <v>3949</v>
      </c>
      <c r="N153" s="24" t="s">
        <v>2009</v>
      </c>
      <c r="O153" s="22" t="s">
        <v>76</v>
      </c>
      <c r="P153" s="22" t="s">
        <v>1959</v>
      </c>
      <c r="Q153" s="22" t="s">
        <v>3945</v>
      </c>
      <c r="R153" s="22" t="s">
        <v>4178</v>
      </c>
      <c r="S153" s="25">
        <v>44664</v>
      </c>
      <c r="T153" s="22" t="s">
        <v>4265</v>
      </c>
      <c r="U153" s="25">
        <v>44664</v>
      </c>
      <c r="V153" s="25"/>
    </row>
    <row r="154" spans="1:22" x14ac:dyDescent="0.35">
      <c r="A154" s="22">
        <v>111605</v>
      </c>
      <c r="B154" s="22" t="s">
        <v>2152</v>
      </c>
      <c r="C154" s="22" t="s">
        <v>1950</v>
      </c>
      <c r="D154" s="22" t="s">
        <v>1963</v>
      </c>
      <c r="E154" s="22" t="s">
        <v>1956</v>
      </c>
      <c r="F154" s="22" t="s">
        <v>1952</v>
      </c>
      <c r="G154" s="22" t="s">
        <v>2141</v>
      </c>
      <c r="H154" s="22" t="s">
        <v>3980</v>
      </c>
      <c r="I154" s="22">
        <v>1</v>
      </c>
      <c r="J154" s="22" t="s">
        <v>4274</v>
      </c>
      <c r="K154" s="22" t="s">
        <v>4275</v>
      </c>
      <c r="L154" s="24">
        <v>23621</v>
      </c>
      <c r="M154" s="24" t="s">
        <v>3949</v>
      </c>
      <c r="N154" s="24" t="s">
        <v>2011</v>
      </c>
      <c r="O154" s="22" t="s">
        <v>58</v>
      </c>
      <c r="P154" s="22" t="s">
        <v>1959</v>
      </c>
      <c r="Q154" s="22" t="s">
        <v>3945</v>
      </c>
      <c r="R154" s="22" t="s">
        <v>4178</v>
      </c>
      <c r="S154" s="25">
        <v>44664</v>
      </c>
      <c r="T154" s="22" t="s">
        <v>4265</v>
      </c>
      <c r="U154" s="25">
        <v>44664</v>
      </c>
      <c r="V154" s="25"/>
    </row>
    <row r="155" spans="1:22" x14ac:dyDescent="0.35">
      <c r="A155" s="22">
        <v>111663</v>
      </c>
      <c r="B155" s="22" t="s">
        <v>2154</v>
      </c>
      <c r="C155" s="22" t="s">
        <v>1950</v>
      </c>
      <c r="D155" s="22" t="s">
        <v>1963</v>
      </c>
      <c r="E155" s="22" t="s">
        <v>1956</v>
      </c>
      <c r="F155" s="22" t="s">
        <v>1952</v>
      </c>
      <c r="G155" s="22" t="s">
        <v>2143</v>
      </c>
      <c r="H155" s="22" t="s">
        <v>4276</v>
      </c>
      <c r="I155" s="22">
        <v>1</v>
      </c>
      <c r="J155" s="22" t="s">
        <v>4277</v>
      </c>
      <c r="K155" s="22" t="s">
        <v>4278</v>
      </c>
      <c r="L155" s="24">
        <v>4230</v>
      </c>
      <c r="M155" s="24" t="s">
        <v>3957</v>
      </c>
      <c r="N155" s="24" t="s">
        <v>2015</v>
      </c>
      <c r="O155" s="22" t="s">
        <v>24</v>
      </c>
      <c r="P155" s="22" t="s">
        <v>1968</v>
      </c>
      <c r="Q155" s="22" t="s">
        <v>3945</v>
      </c>
      <c r="R155" s="22" t="s">
        <v>4178</v>
      </c>
      <c r="S155" s="25">
        <v>44664</v>
      </c>
      <c r="T155" s="22" t="s">
        <v>4265</v>
      </c>
      <c r="U155" s="25">
        <v>44664</v>
      </c>
      <c r="V155" s="25"/>
    </row>
    <row r="156" spans="1:22" x14ac:dyDescent="0.35">
      <c r="A156" s="22">
        <v>111737</v>
      </c>
      <c r="B156" s="22" t="s">
        <v>2155</v>
      </c>
      <c r="C156" s="22" t="s">
        <v>1950</v>
      </c>
      <c r="D156" s="22" t="s">
        <v>1951</v>
      </c>
      <c r="E156" s="22" t="s">
        <v>31</v>
      </c>
      <c r="F156" s="22" t="s">
        <v>1952</v>
      </c>
      <c r="G156" s="22" t="s">
        <v>1993</v>
      </c>
      <c r="H156" s="22" t="s">
        <v>3963</v>
      </c>
      <c r="I156" s="22">
        <v>1</v>
      </c>
      <c r="J156" s="22" t="s">
        <v>4279</v>
      </c>
      <c r="K156" s="22" t="s">
        <v>4280</v>
      </c>
      <c r="L156" s="24">
        <v>77014</v>
      </c>
      <c r="M156" s="24" t="s">
        <v>3959</v>
      </c>
      <c r="N156" s="24" t="s">
        <v>2006</v>
      </c>
      <c r="O156" s="22" t="s">
        <v>30</v>
      </c>
      <c r="P156" s="22" t="s">
        <v>1968</v>
      </c>
      <c r="Q156" s="22" t="s">
        <v>3945</v>
      </c>
      <c r="R156" s="22" t="s">
        <v>4178</v>
      </c>
      <c r="S156" s="25">
        <v>44665</v>
      </c>
      <c r="T156" s="22" t="s">
        <v>4265</v>
      </c>
      <c r="U156" s="25">
        <v>44665</v>
      </c>
      <c r="V156" s="25"/>
    </row>
    <row r="157" spans="1:22" x14ac:dyDescent="0.35">
      <c r="A157" s="22">
        <v>111779</v>
      </c>
      <c r="B157" s="22" t="s">
        <v>2157</v>
      </c>
      <c r="C157" s="22" t="s">
        <v>1950</v>
      </c>
      <c r="D157" s="22" t="s">
        <v>1963</v>
      </c>
      <c r="E157" s="22" t="s">
        <v>1956</v>
      </c>
      <c r="F157" s="22" t="s">
        <v>1952</v>
      </c>
      <c r="G157" s="22" t="s">
        <v>976</v>
      </c>
      <c r="H157" s="22" t="s">
        <v>4281</v>
      </c>
      <c r="I157" s="22">
        <v>1</v>
      </c>
      <c r="J157" s="22" t="s">
        <v>4282</v>
      </c>
      <c r="K157" s="22" t="s">
        <v>4283</v>
      </c>
      <c r="L157" s="24">
        <v>53309</v>
      </c>
      <c r="M157" s="24" t="s">
        <v>3959</v>
      </c>
      <c r="N157" s="24" t="s">
        <v>2006</v>
      </c>
      <c r="O157" s="22" t="s">
        <v>58</v>
      </c>
      <c r="P157" s="22" t="s">
        <v>1959</v>
      </c>
      <c r="Q157" s="22" t="s">
        <v>3945</v>
      </c>
      <c r="R157" s="22" t="s">
        <v>4178</v>
      </c>
      <c r="S157" s="25">
        <v>44665</v>
      </c>
      <c r="T157" s="22" t="s">
        <v>4265</v>
      </c>
      <c r="U157" s="25">
        <v>44665</v>
      </c>
      <c r="V157" s="25"/>
    </row>
    <row r="158" spans="1:22" x14ac:dyDescent="0.35">
      <c r="A158" s="22">
        <v>111780</v>
      </c>
      <c r="B158" s="22" t="s">
        <v>2158</v>
      </c>
      <c r="C158" s="22" t="s">
        <v>1950</v>
      </c>
      <c r="D158" s="22" t="s">
        <v>1963</v>
      </c>
      <c r="E158" s="22" t="s">
        <v>1956</v>
      </c>
      <c r="F158" s="22" t="s">
        <v>1952</v>
      </c>
      <c r="G158" s="22" t="s">
        <v>795</v>
      </c>
      <c r="H158" s="22" t="s">
        <v>3983</v>
      </c>
      <c r="I158" s="22">
        <v>1</v>
      </c>
      <c r="J158" s="22" t="s">
        <v>4284</v>
      </c>
      <c r="K158" s="22" t="s">
        <v>4285</v>
      </c>
      <c r="L158" s="24">
        <v>23682</v>
      </c>
      <c r="M158" s="24" t="s">
        <v>3949</v>
      </c>
      <c r="N158" s="24" t="s">
        <v>2011</v>
      </c>
      <c r="O158" s="22" t="s">
        <v>20</v>
      </c>
      <c r="P158" s="22" t="s">
        <v>1971</v>
      </c>
      <c r="Q158" s="22" t="s">
        <v>3945</v>
      </c>
      <c r="R158" s="22" t="s">
        <v>4178</v>
      </c>
      <c r="S158" s="25">
        <v>44665</v>
      </c>
      <c r="T158" s="22" t="s">
        <v>4265</v>
      </c>
      <c r="U158" s="25">
        <v>44665</v>
      </c>
      <c r="V158" s="25"/>
    </row>
    <row r="159" spans="1:22" x14ac:dyDescent="0.35">
      <c r="A159" s="22">
        <v>111781</v>
      </c>
      <c r="B159" s="22" t="s">
        <v>139</v>
      </c>
      <c r="C159" s="22" t="s">
        <v>17</v>
      </c>
      <c r="D159" s="22" t="s">
        <v>18</v>
      </c>
      <c r="E159" s="22" t="s">
        <v>59</v>
      </c>
      <c r="F159" s="22" t="s">
        <v>1952</v>
      </c>
      <c r="G159" s="22" t="s">
        <v>140</v>
      </c>
      <c r="H159" s="22" t="s">
        <v>3980</v>
      </c>
      <c r="I159" s="22">
        <v>1</v>
      </c>
      <c r="J159" s="22" t="s">
        <v>2902</v>
      </c>
      <c r="K159" s="22" t="s">
        <v>4286</v>
      </c>
      <c r="L159" s="24">
        <v>12496</v>
      </c>
      <c r="M159" s="24" t="s">
        <v>3957</v>
      </c>
      <c r="N159" s="24" t="s">
        <v>2011</v>
      </c>
      <c r="O159" s="22" t="s">
        <v>58</v>
      </c>
      <c r="P159" s="22" t="s">
        <v>1959</v>
      </c>
      <c r="Q159" s="22" t="s">
        <v>3945</v>
      </c>
      <c r="R159" s="22" t="s">
        <v>4178</v>
      </c>
      <c r="S159" s="25">
        <v>44665</v>
      </c>
      <c r="T159" s="22" t="s">
        <v>4265</v>
      </c>
      <c r="U159" s="25">
        <v>44665</v>
      </c>
      <c r="V159" s="25"/>
    </row>
    <row r="160" spans="1:22" x14ac:dyDescent="0.35">
      <c r="A160" s="22">
        <v>112093</v>
      </c>
      <c r="B160" s="22" t="s">
        <v>2159</v>
      </c>
      <c r="C160" s="22" t="s">
        <v>1950</v>
      </c>
      <c r="D160" s="22" t="s">
        <v>1963</v>
      </c>
      <c r="E160" s="22" t="s">
        <v>1956</v>
      </c>
      <c r="F160" s="22" t="s">
        <v>1952</v>
      </c>
      <c r="G160" s="22" t="s">
        <v>2146</v>
      </c>
      <c r="H160" s="22" t="s">
        <v>3935</v>
      </c>
      <c r="I160" s="22">
        <v>1</v>
      </c>
      <c r="J160" s="22" t="s">
        <v>4287</v>
      </c>
      <c r="K160" s="22" t="s">
        <v>4288</v>
      </c>
      <c r="L160" s="24">
        <v>6895</v>
      </c>
      <c r="M160" s="24" t="s">
        <v>3957</v>
      </c>
      <c r="N160" s="24" t="s">
        <v>2015</v>
      </c>
      <c r="O160" s="22" t="s">
        <v>30</v>
      </c>
      <c r="P160" s="22" t="s">
        <v>1968</v>
      </c>
      <c r="Q160" s="22" t="s">
        <v>3945</v>
      </c>
      <c r="R160" s="22" t="s">
        <v>4178</v>
      </c>
      <c r="S160" s="25">
        <v>44669</v>
      </c>
      <c r="T160" s="22" t="s">
        <v>4265</v>
      </c>
      <c r="U160" s="25">
        <v>44669</v>
      </c>
      <c r="V160" s="25"/>
    </row>
    <row r="161" spans="1:22" x14ac:dyDescent="0.35">
      <c r="A161" s="22">
        <v>112311</v>
      </c>
      <c r="B161" s="22" t="s">
        <v>141</v>
      </c>
      <c r="C161" s="22" t="s">
        <v>17</v>
      </c>
      <c r="D161" s="22" t="s">
        <v>18</v>
      </c>
      <c r="E161" s="22" t="s">
        <v>59</v>
      </c>
      <c r="F161" s="22" t="s">
        <v>1952</v>
      </c>
      <c r="G161" s="22" t="s">
        <v>142</v>
      </c>
      <c r="H161" s="22" t="s">
        <v>4034</v>
      </c>
      <c r="I161" s="22">
        <v>1</v>
      </c>
      <c r="J161" s="22" t="s">
        <v>2903</v>
      </c>
      <c r="K161" s="22" t="s">
        <v>4289</v>
      </c>
      <c r="L161" s="24">
        <v>22853</v>
      </c>
      <c r="M161" s="24" t="s">
        <v>3949</v>
      </c>
      <c r="N161" s="24" t="s">
        <v>2011</v>
      </c>
      <c r="O161" s="22" t="s">
        <v>104</v>
      </c>
      <c r="P161" s="22" t="s">
        <v>1954</v>
      </c>
      <c r="Q161" s="22" t="s">
        <v>3945</v>
      </c>
      <c r="R161" s="22" t="s">
        <v>4178</v>
      </c>
      <c r="S161" s="25">
        <v>44671</v>
      </c>
      <c r="T161" s="22" t="s">
        <v>4265</v>
      </c>
      <c r="U161" s="25">
        <v>44671</v>
      </c>
      <c r="V161" s="25"/>
    </row>
    <row r="162" spans="1:22" x14ac:dyDescent="0.35">
      <c r="A162" s="22">
        <v>112487</v>
      </c>
      <c r="B162" s="22" t="s">
        <v>2161</v>
      </c>
      <c r="C162" s="22" t="s">
        <v>1950</v>
      </c>
      <c r="D162" s="22" t="s">
        <v>1963</v>
      </c>
      <c r="E162" s="22" t="s">
        <v>1956</v>
      </c>
      <c r="F162" s="22" t="s">
        <v>1952</v>
      </c>
      <c r="G162" s="22" t="s">
        <v>1272</v>
      </c>
      <c r="H162" s="22" t="s">
        <v>3969</v>
      </c>
      <c r="I162" s="22">
        <v>1</v>
      </c>
      <c r="J162" s="22" t="s">
        <v>4290</v>
      </c>
      <c r="K162" s="22" t="s">
        <v>4291</v>
      </c>
      <c r="L162" s="24">
        <v>77601</v>
      </c>
      <c r="M162" s="24" t="s">
        <v>3959</v>
      </c>
      <c r="N162" s="24" t="s">
        <v>2006</v>
      </c>
      <c r="O162" s="22" t="s">
        <v>40</v>
      </c>
      <c r="P162" s="22" t="s">
        <v>1971</v>
      </c>
      <c r="Q162" s="22" t="s">
        <v>3945</v>
      </c>
      <c r="R162" s="22" t="s">
        <v>4178</v>
      </c>
      <c r="S162" s="25">
        <v>44673</v>
      </c>
      <c r="T162" s="22" t="s">
        <v>4265</v>
      </c>
      <c r="U162" s="25">
        <v>44673</v>
      </c>
      <c r="V162" s="25"/>
    </row>
    <row r="163" spans="1:22" x14ac:dyDescent="0.35">
      <c r="A163" s="22">
        <v>112693</v>
      </c>
      <c r="B163" s="22" t="s">
        <v>2162</v>
      </c>
      <c r="C163" s="22" t="s">
        <v>1950</v>
      </c>
      <c r="D163" s="22" t="s">
        <v>1963</v>
      </c>
      <c r="E163" s="22" t="s">
        <v>1956</v>
      </c>
      <c r="F163" s="22" t="s">
        <v>1952</v>
      </c>
      <c r="G163" s="22" t="s">
        <v>2150</v>
      </c>
      <c r="H163" s="22" t="s">
        <v>4292</v>
      </c>
      <c r="I163" s="22">
        <v>1</v>
      </c>
      <c r="J163" s="22" t="s">
        <v>4293</v>
      </c>
      <c r="K163" s="22" t="s">
        <v>4294</v>
      </c>
      <c r="L163" s="24">
        <v>11520</v>
      </c>
      <c r="M163" s="24" t="s">
        <v>3957</v>
      </c>
      <c r="N163" s="24" t="s">
        <v>2011</v>
      </c>
      <c r="O163" s="22" t="s">
        <v>40</v>
      </c>
      <c r="P163" s="22" t="s">
        <v>1971</v>
      </c>
      <c r="Q163" s="22" t="s">
        <v>3945</v>
      </c>
      <c r="R163" s="22" t="s">
        <v>4178</v>
      </c>
      <c r="S163" s="25">
        <v>44676</v>
      </c>
      <c r="T163" s="22" t="s">
        <v>4265</v>
      </c>
      <c r="U163" s="25">
        <v>44676</v>
      </c>
      <c r="V163" s="25"/>
    </row>
    <row r="164" spans="1:22" x14ac:dyDescent="0.35">
      <c r="A164" s="22">
        <v>112802</v>
      </c>
      <c r="B164" s="22" t="s">
        <v>2163</v>
      </c>
      <c r="C164" s="22" t="s">
        <v>1950</v>
      </c>
      <c r="D164" s="22" t="s">
        <v>1963</v>
      </c>
      <c r="E164" s="22" t="s">
        <v>1956</v>
      </c>
      <c r="F164" s="22" t="s">
        <v>1952</v>
      </c>
      <c r="G164" s="22" t="s">
        <v>2151</v>
      </c>
      <c r="H164" s="22" t="s">
        <v>4048</v>
      </c>
      <c r="I164" s="22">
        <v>1</v>
      </c>
      <c r="J164" s="22" t="s">
        <v>4295</v>
      </c>
      <c r="K164" s="22" t="s">
        <v>4296</v>
      </c>
      <c r="L164" s="24">
        <v>52621</v>
      </c>
      <c r="M164" s="24" t="s">
        <v>3959</v>
      </c>
      <c r="N164" s="24" t="s">
        <v>2006</v>
      </c>
      <c r="O164" s="22" t="s">
        <v>40</v>
      </c>
      <c r="P164" s="22" t="s">
        <v>1971</v>
      </c>
      <c r="Q164" s="22" t="s">
        <v>3945</v>
      </c>
      <c r="R164" s="22" t="s">
        <v>4178</v>
      </c>
      <c r="S164" s="25">
        <v>44677</v>
      </c>
      <c r="T164" s="22" t="s">
        <v>4265</v>
      </c>
      <c r="U164" s="25">
        <v>44677</v>
      </c>
      <c r="V164" s="25"/>
    </row>
    <row r="165" spans="1:22" x14ac:dyDescent="0.35">
      <c r="A165" s="22">
        <v>112804</v>
      </c>
      <c r="B165" s="22" t="s">
        <v>143</v>
      </c>
      <c r="C165" s="22" t="s">
        <v>17</v>
      </c>
      <c r="D165" s="22" t="s">
        <v>18</v>
      </c>
      <c r="E165" s="22" t="s">
        <v>59</v>
      </c>
      <c r="F165" s="22" t="s">
        <v>1952</v>
      </c>
      <c r="G165" s="22" t="s">
        <v>144</v>
      </c>
      <c r="H165" s="22" t="s">
        <v>4195</v>
      </c>
      <c r="I165" s="22">
        <v>1</v>
      </c>
      <c r="J165" s="22" t="s">
        <v>2904</v>
      </c>
      <c r="K165" s="22" t="s">
        <v>4297</v>
      </c>
      <c r="L165" s="24">
        <v>24233</v>
      </c>
      <c r="M165" s="24" t="s">
        <v>3949</v>
      </c>
      <c r="N165" s="24" t="s">
        <v>2011</v>
      </c>
      <c r="O165" s="22" t="s">
        <v>30</v>
      </c>
      <c r="P165" s="22" t="s">
        <v>1968</v>
      </c>
      <c r="Q165" s="22" t="s">
        <v>3945</v>
      </c>
      <c r="R165" s="22" t="s">
        <v>4178</v>
      </c>
      <c r="S165" s="25">
        <v>44677</v>
      </c>
      <c r="T165" s="22" t="s">
        <v>4265</v>
      </c>
      <c r="U165" s="25">
        <v>44677</v>
      </c>
      <c r="V165" s="25"/>
    </row>
    <row r="166" spans="1:22" x14ac:dyDescent="0.35">
      <c r="A166" s="22">
        <v>112904</v>
      </c>
      <c r="B166" s="22" t="s">
        <v>2164</v>
      </c>
      <c r="C166" s="22" t="s">
        <v>1950</v>
      </c>
      <c r="D166" s="22" t="s">
        <v>1963</v>
      </c>
      <c r="E166" s="22" t="s">
        <v>1956</v>
      </c>
      <c r="F166" s="22" t="s">
        <v>1952</v>
      </c>
      <c r="G166" s="22" t="s">
        <v>2153</v>
      </c>
      <c r="H166" s="22" t="s">
        <v>4030</v>
      </c>
      <c r="I166" s="22">
        <v>1</v>
      </c>
      <c r="J166" s="22" t="s">
        <v>4298</v>
      </c>
      <c r="K166" s="22" t="s">
        <v>4299</v>
      </c>
      <c r="L166" s="24">
        <v>9608</v>
      </c>
      <c r="M166" s="24" t="s">
        <v>3957</v>
      </c>
      <c r="N166" s="24" t="s">
        <v>2015</v>
      </c>
      <c r="O166" s="22" t="s">
        <v>24</v>
      </c>
      <c r="P166" s="22" t="s">
        <v>1968</v>
      </c>
      <c r="Q166" s="22" t="s">
        <v>3945</v>
      </c>
      <c r="R166" s="22" t="s">
        <v>4178</v>
      </c>
      <c r="S166" s="25">
        <v>44678</v>
      </c>
      <c r="T166" s="22" t="s">
        <v>4265</v>
      </c>
      <c r="U166" s="25">
        <v>44678</v>
      </c>
      <c r="V166" s="25"/>
    </row>
    <row r="167" spans="1:22" x14ac:dyDescent="0.35">
      <c r="A167" s="22">
        <v>113999</v>
      </c>
      <c r="B167" s="22" t="s">
        <v>145</v>
      </c>
      <c r="C167" s="22" t="s">
        <v>17</v>
      </c>
      <c r="D167" s="22" t="s">
        <v>18</v>
      </c>
      <c r="E167" s="22" t="s">
        <v>21</v>
      </c>
      <c r="F167" s="22" t="s">
        <v>1952</v>
      </c>
      <c r="G167" s="22" t="s">
        <v>146</v>
      </c>
      <c r="H167" s="22" t="s">
        <v>4300</v>
      </c>
      <c r="I167" s="22">
        <v>1</v>
      </c>
      <c r="J167" s="22" t="s">
        <v>2905</v>
      </c>
      <c r="K167" s="22" t="s">
        <v>4301</v>
      </c>
      <c r="L167" s="24">
        <v>35554</v>
      </c>
      <c r="M167" s="24" t="s">
        <v>3949</v>
      </c>
      <c r="N167" s="24" t="s">
        <v>2009</v>
      </c>
      <c r="O167" s="22" t="s">
        <v>40</v>
      </c>
      <c r="P167" s="22" t="s">
        <v>1971</v>
      </c>
      <c r="Q167" s="22" t="s">
        <v>3950</v>
      </c>
      <c r="R167" s="22" t="s">
        <v>4178</v>
      </c>
      <c r="S167" s="25">
        <v>44686</v>
      </c>
      <c r="T167" s="22" t="s">
        <v>4302</v>
      </c>
      <c r="U167" s="25">
        <v>44686</v>
      </c>
      <c r="V167" s="25"/>
    </row>
    <row r="168" spans="1:22" x14ac:dyDescent="0.35">
      <c r="A168" s="22">
        <v>114662</v>
      </c>
      <c r="B168" s="22" t="s">
        <v>2167</v>
      </c>
      <c r="C168" s="22" t="s">
        <v>1950</v>
      </c>
      <c r="D168" s="22" t="s">
        <v>1963</v>
      </c>
      <c r="E168" s="22" t="s">
        <v>1956</v>
      </c>
      <c r="F168" s="22" t="s">
        <v>1952</v>
      </c>
      <c r="G168" s="22" t="s">
        <v>2156</v>
      </c>
      <c r="H168" s="22" t="s">
        <v>4303</v>
      </c>
      <c r="I168" s="22">
        <v>1</v>
      </c>
      <c r="J168" s="22" t="s">
        <v>4304</v>
      </c>
      <c r="K168" s="22" t="s">
        <v>4305</v>
      </c>
      <c r="L168" s="24">
        <v>303004</v>
      </c>
      <c r="M168" s="24" t="s">
        <v>3938</v>
      </c>
      <c r="N168" s="24" t="s">
        <v>2002</v>
      </c>
      <c r="O168" s="22" t="s">
        <v>593</v>
      </c>
      <c r="P168" s="22" t="s">
        <v>1959</v>
      </c>
      <c r="Q168" s="22" t="s">
        <v>3950</v>
      </c>
      <c r="R168" s="22" t="s">
        <v>4178</v>
      </c>
      <c r="S168" s="25">
        <v>44691</v>
      </c>
      <c r="T168" s="22" t="s">
        <v>4302</v>
      </c>
      <c r="U168" s="25">
        <v>44691</v>
      </c>
      <c r="V168" s="25"/>
    </row>
    <row r="169" spans="1:22" x14ac:dyDescent="0.35">
      <c r="A169" s="22">
        <v>114759</v>
      </c>
      <c r="B169" s="22" t="s">
        <v>2168</v>
      </c>
      <c r="C169" s="22" t="s">
        <v>1950</v>
      </c>
      <c r="D169" s="22" t="s">
        <v>1963</v>
      </c>
      <c r="E169" s="22" t="s">
        <v>1956</v>
      </c>
      <c r="F169" s="22" t="s">
        <v>1952</v>
      </c>
      <c r="G169" s="22" t="s">
        <v>1851</v>
      </c>
      <c r="H169" s="22" t="s">
        <v>3983</v>
      </c>
      <c r="I169" s="22">
        <v>1</v>
      </c>
      <c r="J169" s="22" t="s">
        <v>4306</v>
      </c>
      <c r="K169" s="22" t="s">
        <v>4307</v>
      </c>
      <c r="L169" s="24">
        <v>18743</v>
      </c>
      <c r="M169" s="24" t="s">
        <v>3957</v>
      </c>
      <c r="N169" s="24" t="s">
        <v>2011</v>
      </c>
      <c r="O169" s="22" t="s">
        <v>20</v>
      </c>
      <c r="P169" s="22" t="s">
        <v>1971</v>
      </c>
      <c r="Q169" s="22" t="s">
        <v>3950</v>
      </c>
      <c r="R169" s="22" t="s">
        <v>4178</v>
      </c>
      <c r="S169" s="25">
        <v>44692</v>
      </c>
      <c r="T169" s="22" t="s">
        <v>4302</v>
      </c>
      <c r="U169" s="25">
        <v>44692</v>
      </c>
      <c r="V169" s="25"/>
    </row>
    <row r="170" spans="1:22" x14ac:dyDescent="0.35">
      <c r="A170" s="22">
        <v>114891</v>
      </c>
      <c r="B170" s="22" t="s">
        <v>147</v>
      </c>
      <c r="C170" s="22" t="s">
        <v>17</v>
      </c>
      <c r="D170" s="22" t="s">
        <v>18</v>
      </c>
      <c r="E170" s="22" t="s">
        <v>59</v>
      </c>
      <c r="F170" s="22" t="s">
        <v>1952</v>
      </c>
      <c r="G170" s="22" t="s">
        <v>148</v>
      </c>
      <c r="H170" s="22" t="s">
        <v>4062</v>
      </c>
      <c r="I170" s="22">
        <v>1</v>
      </c>
      <c r="J170" s="22" t="s">
        <v>2906</v>
      </c>
      <c r="K170" s="22" t="s">
        <v>4308</v>
      </c>
      <c r="L170" s="24">
        <v>15070</v>
      </c>
      <c r="M170" s="24" t="s">
        <v>3957</v>
      </c>
      <c r="N170" s="24" t="s">
        <v>2011</v>
      </c>
      <c r="O170" s="22" t="s">
        <v>67</v>
      </c>
      <c r="P170" s="22" t="s">
        <v>1971</v>
      </c>
      <c r="Q170" s="22" t="s">
        <v>3950</v>
      </c>
      <c r="R170" s="22" t="s">
        <v>4178</v>
      </c>
      <c r="S170" s="25">
        <v>44693</v>
      </c>
      <c r="T170" s="22" t="s">
        <v>4302</v>
      </c>
      <c r="U170" s="25">
        <v>44693</v>
      </c>
      <c r="V170" s="25"/>
    </row>
    <row r="171" spans="1:22" x14ac:dyDescent="0.35">
      <c r="A171" s="22">
        <v>114894</v>
      </c>
      <c r="B171" s="22" t="s">
        <v>2169</v>
      </c>
      <c r="C171" s="22" t="s">
        <v>1950</v>
      </c>
      <c r="D171" s="22" t="s">
        <v>1963</v>
      </c>
      <c r="E171" s="22" t="s">
        <v>1956</v>
      </c>
      <c r="F171" s="22" t="s">
        <v>1952</v>
      </c>
      <c r="G171" s="22" t="s">
        <v>1846</v>
      </c>
      <c r="H171" s="22" t="s">
        <v>4082</v>
      </c>
      <c r="I171" s="22">
        <v>1</v>
      </c>
      <c r="J171" s="22" t="s">
        <v>4309</v>
      </c>
      <c r="K171" s="22" t="s">
        <v>4310</v>
      </c>
      <c r="L171" s="24">
        <v>48563</v>
      </c>
      <c r="M171" s="24" t="s">
        <v>3949</v>
      </c>
      <c r="N171" s="24" t="s">
        <v>2009</v>
      </c>
      <c r="O171" s="22" t="s">
        <v>67</v>
      </c>
      <c r="P171" s="22" t="s">
        <v>1971</v>
      </c>
      <c r="Q171" s="22" t="s">
        <v>3950</v>
      </c>
      <c r="R171" s="22" t="s">
        <v>4178</v>
      </c>
      <c r="S171" s="25">
        <v>44693</v>
      </c>
      <c r="T171" s="22" t="s">
        <v>4302</v>
      </c>
      <c r="U171" s="25">
        <v>44693</v>
      </c>
      <c r="V171" s="25"/>
    </row>
    <row r="172" spans="1:22" x14ac:dyDescent="0.35">
      <c r="A172" s="22">
        <v>114927</v>
      </c>
      <c r="B172" s="22" t="s">
        <v>149</v>
      </c>
      <c r="C172" s="22" t="s">
        <v>17</v>
      </c>
      <c r="D172" s="22" t="s">
        <v>18</v>
      </c>
      <c r="E172" s="22" t="s">
        <v>21</v>
      </c>
      <c r="F172" s="22" t="s">
        <v>1952</v>
      </c>
      <c r="G172" s="22" t="s">
        <v>150</v>
      </c>
      <c r="H172" s="22" t="s">
        <v>4311</v>
      </c>
      <c r="I172" s="22">
        <v>1</v>
      </c>
      <c r="J172" s="22" t="s">
        <v>2907</v>
      </c>
      <c r="K172" s="22" t="s">
        <v>4312</v>
      </c>
      <c r="L172" s="24">
        <v>32165</v>
      </c>
      <c r="M172" s="24" t="s">
        <v>3949</v>
      </c>
      <c r="N172" s="24" t="s">
        <v>2009</v>
      </c>
      <c r="O172" s="22" t="s">
        <v>40</v>
      </c>
      <c r="P172" s="22" t="s">
        <v>1971</v>
      </c>
      <c r="Q172" s="22" t="s">
        <v>3950</v>
      </c>
      <c r="R172" s="22" t="s">
        <v>4178</v>
      </c>
      <c r="S172" s="25">
        <v>44693</v>
      </c>
      <c r="T172" s="22" t="s">
        <v>4302</v>
      </c>
      <c r="U172" s="25">
        <v>44693</v>
      </c>
      <c r="V172" s="25"/>
    </row>
    <row r="173" spans="1:22" x14ac:dyDescent="0.35">
      <c r="A173" s="22">
        <v>115008</v>
      </c>
      <c r="B173" s="22" t="s">
        <v>2170</v>
      </c>
      <c r="C173" s="22" t="s">
        <v>1950</v>
      </c>
      <c r="D173" s="22" t="s">
        <v>1963</v>
      </c>
      <c r="E173" s="22" t="s">
        <v>1956</v>
      </c>
      <c r="F173" s="22" t="s">
        <v>1952</v>
      </c>
      <c r="G173" s="22" t="s">
        <v>2160</v>
      </c>
      <c r="H173" s="22" t="s">
        <v>4071</v>
      </c>
      <c r="I173" s="22">
        <v>1</v>
      </c>
      <c r="J173" s="22" t="s">
        <v>4313</v>
      </c>
      <c r="K173" s="22" t="s">
        <v>4314</v>
      </c>
      <c r="L173" s="24">
        <v>29054</v>
      </c>
      <c r="M173" s="24" t="s">
        <v>3949</v>
      </c>
      <c r="N173" s="24" t="s">
        <v>2009</v>
      </c>
      <c r="O173" s="22" t="s">
        <v>67</v>
      </c>
      <c r="P173" s="22" t="s">
        <v>1971</v>
      </c>
      <c r="Q173" s="22" t="s">
        <v>3950</v>
      </c>
      <c r="R173" s="22" t="s">
        <v>4178</v>
      </c>
      <c r="S173" s="25">
        <v>44694</v>
      </c>
      <c r="T173" s="22" t="s">
        <v>4302</v>
      </c>
      <c r="U173" s="25">
        <v>44694</v>
      </c>
      <c r="V173" s="25"/>
    </row>
    <row r="174" spans="1:22" x14ac:dyDescent="0.35">
      <c r="A174" s="22">
        <v>115024</v>
      </c>
      <c r="B174" s="22" t="s">
        <v>2171</v>
      </c>
      <c r="C174" s="22" t="s">
        <v>1950</v>
      </c>
      <c r="D174" s="22" t="s">
        <v>2045</v>
      </c>
      <c r="E174" s="22" t="s">
        <v>31</v>
      </c>
      <c r="F174" s="22" t="s">
        <v>1952</v>
      </c>
      <c r="G174" s="22" t="s">
        <v>1887</v>
      </c>
      <c r="H174" s="22" t="s">
        <v>3969</v>
      </c>
      <c r="I174" s="22">
        <v>1</v>
      </c>
      <c r="J174" s="22" t="s">
        <v>4315</v>
      </c>
      <c r="K174" s="22" t="s">
        <v>4316</v>
      </c>
      <c r="L174" s="24">
        <v>54986</v>
      </c>
      <c r="M174" s="24" t="s">
        <v>3959</v>
      </c>
      <c r="N174" s="24" t="s">
        <v>2006</v>
      </c>
      <c r="O174" s="22" t="s">
        <v>40</v>
      </c>
      <c r="P174" s="22" t="s">
        <v>1971</v>
      </c>
      <c r="Q174" s="22" t="s">
        <v>3950</v>
      </c>
      <c r="R174" s="22" t="s">
        <v>4178</v>
      </c>
      <c r="S174" s="25">
        <v>44694</v>
      </c>
      <c r="T174" s="22" t="s">
        <v>4302</v>
      </c>
      <c r="U174" s="25">
        <v>44694</v>
      </c>
      <c r="V174" s="25"/>
    </row>
    <row r="175" spans="1:22" x14ac:dyDescent="0.35">
      <c r="A175" s="22">
        <v>115626</v>
      </c>
      <c r="B175" s="22" t="s">
        <v>2172</v>
      </c>
      <c r="C175" s="22" t="s">
        <v>1950</v>
      </c>
      <c r="D175" s="22" t="s">
        <v>1973</v>
      </c>
      <c r="E175" s="22" t="s">
        <v>59</v>
      </c>
      <c r="F175" s="22" t="s">
        <v>1952</v>
      </c>
      <c r="G175" s="22" t="s">
        <v>559</v>
      </c>
      <c r="H175" s="22" t="s">
        <v>3935</v>
      </c>
      <c r="I175" s="22">
        <v>1</v>
      </c>
      <c r="J175" s="22" t="s">
        <v>4317</v>
      </c>
      <c r="K175" s="22" t="s">
        <v>4318</v>
      </c>
      <c r="L175" s="24">
        <v>49986</v>
      </c>
      <c r="M175" s="24" t="s">
        <v>3959</v>
      </c>
      <c r="N175" s="24" t="s">
        <v>2009</v>
      </c>
      <c r="O175" s="22" t="s">
        <v>30</v>
      </c>
      <c r="P175" s="22" t="s">
        <v>1968</v>
      </c>
      <c r="Q175" s="22" t="s">
        <v>3950</v>
      </c>
      <c r="R175" s="22" t="s">
        <v>4178</v>
      </c>
      <c r="S175" s="25">
        <v>44699</v>
      </c>
      <c r="T175" s="22" t="s">
        <v>4302</v>
      </c>
      <c r="U175" s="25">
        <v>44699</v>
      </c>
      <c r="V175" s="25"/>
    </row>
    <row r="176" spans="1:22" x14ac:dyDescent="0.35">
      <c r="A176" s="22">
        <v>115627</v>
      </c>
      <c r="B176" s="22" t="s">
        <v>151</v>
      </c>
      <c r="C176" s="22" t="s">
        <v>17</v>
      </c>
      <c r="D176" s="22" t="s">
        <v>18</v>
      </c>
      <c r="E176" s="22" t="s">
        <v>31</v>
      </c>
      <c r="F176" s="22" t="s">
        <v>1952</v>
      </c>
      <c r="G176" s="22" t="s">
        <v>152</v>
      </c>
      <c r="H176" s="22" t="s">
        <v>3969</v>
      </c>
      <c r="I176" s="22">
        <v>1</v>
      </c>
      <c r="J176" s="22" t="s">
        <v>2908</v>
      </c>
      <c r="K176" s="22" t="s">
        <v>4319</v>
      </c>
      <c r="L176" s="24">
        <v>9666</v>
      </c>
      <c r="M176" s="24" t="s">
        <v>3957</v>
      </c>
      <c r="N176" s="24" t="s">
        <v>2015</v>
      </c>
      <c r="O176" s="22" t="s">
        <v>40</v>
      </c>
      <c r="P176" s="22" t="s">
        <v>1971</v>
      </c>
      <c r="Q176" s="22" t="s">
        <v>3950</v>
      </c>
      <c r="R176" s="22" t="s">
        <v>4178</v>
      </c>
      <c r="S176" s="25">
        <v>44699</v>
      </c>
      <c r="T176" s="22" t="s">
        <v>4302</v>
      </c>
      <c r="U176" s="25">
        <v>44699</v>
      </c>
      <c r="V176" s="25"/>
    </row>
    <row r="177" spans="1:22" x14ac:dyDescent="0.35">
      <c r="A177" s="22">
        <v>115831</v>
      </c>
      <c r="B177" s="22" t="s">
        <v>2173</v>
      </c>
      <c r="C177" s="22" t="s">
        <v>1950</v>
      </c>
      <c r="D177" s="22" t="s">
        <v>1963</v>
      </c>
      <c r="E177" s="22" t="s">
        <v>1956</v>
      </c>
      <c r="F177" s="22" t="s">
        <v>1952</v>
      </c>
      <c r="G177" s="22" t="s">
        <v>338</v>
      </c>
      <c r="H177" s="22" t="s">
        <v>4091</v>
      </c>
      <c r="I177" s="22">
        <v>1</v>
      </c>
      <c r="J177" s="22" t="s">
        <v>4320</v>
      </c>
      <c r="K177" s="22" t="s">
        <v>4321</v>
      </c>
      <c r="L177" s="24">
        <v>55164</v>
      </c>
      <c r="M177" s="24" t="s">
        <v>3959</v>
      </c>
      <c r="N177" s="24" t="s">
        <v>2006</v>
      </c>
      <c r="O177" s="22" t="s">
        <v>339</v>
      </c>
      <c r="P177" s="22" t="s">
        <v>1954</v>
      </c>
      <c r="Q177" s="22" t="s">
        <v>3950</v>
      </c>
      <c r="R177" s="22" t="s">
        <v>4178</v>
      </c>
      <c r="S177" s="25">
        <v>44701</v>
      </c>
      <c r="T177" s="22" t="s">
        <v>4302</v>
      </c>
      <c r="U177" s="25">
        <v>44701</v>
      </c>
      <c r="V177" s="25"/>
    </row>
    <row r="178" spans="1:22" x14ac:dyDescent="0.35">
      <c r="A178" s="22">
        <v>115864</v>
      </c>
      <c r="B178" s="22" t="s">
        <v>2174</v>
      </c>
      <c r="C178" s="22" t="s">
        <v>1950</v>
      </c>
      <c r="D178" s="22" t="s">
        <v>1963</v>
      </c>
      <c r="E178" s="22" t="s">
        <v>1956</v>
      </c>
      <c r="F178" s="22" t="s">
        <v>1952</v>
      </c>
      <c r="G178" s="22" t="s">
        <v>2165</v>
      </c>
      <c r="H178" s="22" t="s">
        <v>4166</v>
      </c>
      <c r="I178" s="22">
        <v>1</v>
      </c>
      <c r="J178" s="22" t="s">
        <v>4322</v>
      </c>
      <c r="K178" s="22" t="s">
        <v>4323</v>
      </c>
      <c r="L178" s="24">
        <v>13403</v>
      </c>
      <c r="M178" s="24" t="s">
        <v>3957</v>
      </c>
      <c r="N178" s="24" t="s">
        <v>2011</v>
      </c>
      <c r="O178" s="22" t="s">
        <v>67</v>
      </c>
      <c r="P178" s="22" t="s">
        <v>1971</v>
      </c>
      <c r="Q178" s="22" t="s">
        <v>3950</v>
      </c>
      <c r="R178" s="22" t="s">
        <v>4178</v>
      </c>
      <c r="S178" s="25">
        <v>44701</v>
      </c>
      <c r="T178" s="22" t="s">
        <v>4302</v>
      </c>
      <c r="U178" s="25">
        <v>44701</v>
      </c>
      <c r="V178" s="25"/>
    </row>
    <row r="179" spans="1:22" x14ac:dyDescent="0.35">
      <c r="A179" s="22">
        <v>115870</v>
      </c>
      <c r="B179" s="22" t="s">
        <v>2176</v>
      </c>
      <c r="C179" s="22" t="s">
        <v>1950</v>
      </c>
      <c r="D179" s="22" t="s">
        <v>1951</v>
      </c>
      <c r="E179" s="22" t="s">
        <v>1956</v>
      </c>
      <c r="F179" s="22" t="s">
        <v>1952</v>
      </c>
      <c r="G179" s="22" t="s">
        <v>2166</v>
      </c>
      <c r="H179" s="22" t="s">
        <v>3969</v>
      </c>
      <c r="I179" s="22">
        <v>1</v>
      </c>
      <c r="J179" s="22" t="s">
        <v>4324</v>
      </c>
      <c r="K179" s="22" t="s">
        <v>4325</v>
      </c>
      <c r="L179" s="24">
        <v>55877</v>
      </c>
      <c r="M179" s="24" t="s">
        <v>3959</v>
      </c>
      <c r="N179" s="24" t="s">
        <v>2006</v>
      </c>
      <c r="O179" s="22" t="s">
        <v>40</v>
      </c>
      <c r="P179" s="22" t="s">
        <v>1971</v>
      </c>
      <c r="Q179" s="22" t="s">
        <v>3950</v>
      </c>
      <c r="R179" s="22" t="s">
        <v>4178</v>
      </c>
      <c r="S179" s="25">
        <v>44701</v>
      </c>
      <c r="T179" s="22" t="s">
        <v>4302</v>
      </c>
      <c r="U179" s="25">
        <v>44701</v>
      </c>
      <c r="V179" s="25"/>
    </row>
    <row r="180" spans="1:22" x14ac:dyDescent="0.35">
      <c r="A180" s="22">
        <v>116157</v>
      </c>
      <c r="B180" s="22" t="s">
        <v>153</v>
      </c>
      <c r="C180" s="22" t="s">
        <v>17</v>
      </c>
      <c r="D180" s="22" t="s">
        <v>18</v>
      </c>
      <c r="E180" s="22" t="s">
        <v>59</v>
      </c>
      <c r="F180" s="22" t="s">
        <v>1952</v>
      </c>
      <c r="G180" s="22" t="s">
        <v>154</v>
      </c>
      <c r="H180" s="22" t="s">
        <v>4046</v>
      </c>
      <c r="I180" s="22">
        <v>1</v>
      </c>
      <c r="J180" s="22" t="s">
        <v>2909</v>
      </c>
      <c r="K180" s="22" t="s">
        <v>4326</v>
      </c>
      <c r="L180" s="24">
        <v>10430</v>
      </c>
      <c r="M180" s="24" t="s">
        <v>3957</v>
      </c>
      <c r="N180" s="24" t="s">
        <v>2011</v>
      </c>
      <c r="O180" s="22" t="s">
        <v>30</v>
      </c>
      <c r="P180" s="22" t="s">
        <v>1968</v>
      </c>
      <c r="Q180" s="22" t="s">
        <v>3950</v>
      </c>
      <c r="R180" s="22" t="s">
        <v>4178</v>
      </c>
      <c r="S180" s="25">
        <v>44704</v>
      </c>
      <c r="T180" s="22" t="s">
        <v>4302</v>
      </c>
      <c r="U180" s="25">
        <v>44704</v>
      </c>
      <c r="V180" s="25"/>
    </row>
    <row r="181" spans="1:22" x14ac:dyDescent="0.35">
      <c r="A181" s="22">
        <v>116160</v>
      </c>
      <c r="B181" s="22" t="s">
        <v>155</v>
      </c>
      <c r="C181" s="22" t="s">
        <v>17</v>
      </c>
      <c r="D181" s="22" t="s">
        <v>18</v>
      </c>
      <c r="E181" s="22" t="s">
        <v>59</v>
      </c>
      <c r="F181" s="22" t="s">
        <v>1952</v>
      </c>
      <c r="G181" s="22" t="s">
        <v>156</v>
      </c>
      <c r="H181" s="22" t="s">
        <v>3980</v>
      </c>
      <c r="I181" s="22">
        <v>1</v>
      </c>
      <c r="J181" s="22" t="s">
        <v>2910</v>
      </c>
      <c r="K181" s="22" t="s">
        <v>4327</v>
      </c>
      <c r="L181" s="24">
        <v>23989</v>
      </c>
      <c r="M181" s="24" t="s">
        <v>3949</v>
      </c>
      <c r="N181" s="24" t="s">
        <v>2011</v>
      </c>
      <c r="O181" s="22" t="s">
        <v>58</v>
      </c>
      <c r="P181" s="22" t="s">
        <v>1959</v>
      </c>
      <c r="Q181" s="22" t="s">
        <v>3950</v>
      </c>
      <c r="R181" s="22" t="s">
        <v>4178</v>
      </c>
      <c r="S181" s="25">
        <v>44704</v>
      </c>
      <c r="T181" s="22" t="s">
        <v>4302</v>
      </c>
      <c r="U181" s="25">
        <v>44704</v>
      </c>
      <c r="V181" s="25"/>
    </row>
    <row r="182" spans="1:22" x14ac:dyDescent="0.35">
      <c r="A182" s="22">
        <v>116440</v>
      </c>
      <c r="B182" s="22" t="s">
        <v>157</v>
      </c>
      <c r="C182" s="22" t="s">
        <v>17</v>
      </c>
      <c r="D182" s="22" t="s">
        <v>18</v>
      </c>
      <c r="E182" s="22" t="s">
        <v>25</v>
      </c>
      <c r="F182" s="22" t="s">
        <v>1952</v>
      </c>
      <c r="G182" s="22" t="s">
        <v>158</v>
      </c>
      <c r="H182" s="22" t="s">
        <v>3947</v>
      </c>
      <c r="I182" s="22">
        <v>1</v>
      </c>
      <c r="J182" s="22" t="s">
        <v>2911</v>
      </c>
      <c r="K182" s="22" t="s">
        <v>4328</v>
      </c>
      <c r="L182" s="24">
        <v>14332</v>
      </c>
      <c r="M182" s="24" t="s">
        <v>3957</v>
      </c>
      <c r="N182" s="24" t="s">
        <v>2011</v>
      </c>
      <c r="O182" s="22" t="s">
        <v>24</v>
      </c>
      <c r="P182" s="22" t="s">
        <v>1968</v>
      </c>
      <c r="Q182" s="22" t="s">
        <v>3950</v>
      </c>
      <c r="R182" s="22" t="s">
        <v>4178</v>
      </c>
      <c r="S182" s="25">
        <v>44706</v>
      </c>
      <c r="T182" s="22" t="s">
        <v>4302</v>
      </c>
      <c r="U182" s="25">
        <v>44706</v>
      </c>
      <c r="V182" s="25"/>
    </row>
    <row r="183" spans="1:22" x14ac:dyDescent="0.35">
      <c r="A183" s="22">
        <v>116441</v>
      </c>
      <c r="B183" s="22" t="s">
        <v>2179</v>
      </c>
      <c r="C183" s="22" t="s">
        <v>1950</v>
      </c>
      <c r="D183" s="22" t="s">
        <v>1951</v>
      </c>
      <c r="E183" s="22" t="s">
        <v>1956</v>
      </c>
      <c r="F183" s="22" t="s">
        <v>1952</v>
      </c>
      <c r="G183" s="22" t="s">
        <v>190</v>
      </c>
      <c r="H183" s="22" t="s">
        <v>1967</v>
      </c>
      <c r="I183" s="22">
        <v>1</v>
      </c>
      <c r="J183" s="22" t="s">
        <v>4329</v>
      </c>
      <c r="K183" s="22" t="s">
        <v>4330</v>
      </c>
      <c r="L183" s="24">
        <v>2982818</v>
      </c>
      <c r="M183" s="24" t="s">
        <v>3938</v>
      </c>
      <c r="N183" s="24" t="s">
        <v>2002</v>
      </c>
      <c r="O183" s="22" t="s">
        <v>191</v>
      </c>
      <c r="P183" s="22" t="s">
        <v>1968</v>
      </c>
      <c r="Q183" s="22" t="s">
        <v>3950</v>
      </c>
      <c r="R183" s="22" t="s">
        <v>4178</v>
      </c>
      <c r="S183" s="25">
        <v>44706</v>
      </c>
      <c r="T183" s="22" t="s">
        <v>4302</v>
      </c>
      <c r="U183" s="25">
        <v>44706</v>
      </c>
      <c r="V183" s="25"/>
    </row>
    <row r="184" spans="1:22" x14ac:dyDescent="0.35">
      <c r="A184" s="22">
        <v>116523</v>
      </c>
      <c r="B184" s="22" t="s">
        <v>2181</v>
      </c>
      <c r="C184" s="22" t="s">
        <v>1950</v>
      </c>
      <c r="D184" s="22" t="s">
        <v>1963</v>
      </c>
      <c r="E184" s="22" t="s">
        <v>1956</v>
      </c>
      <c r="F184" s="22" t="s">
        <v>1952</v>
      </c>
      <c r="G184" s="22" t="s">
        <v>91</v>
      </c>
      <c r="H184" s="22" t="s">
        <v>4030</v>
      </c>
      <c r="I184" s="22">
        <v>1</v>
      </c>
      <c r="J184" s="22" t="s">
        <v>4331</v>
      </c>
      <c r="K184" s="22" t="s">
        <v>4332</v>
      </c>
      <c r="L184" s="24">
        <v>31328</v>
      </c>
      <c r="M184" s="24" t="s">
        <v>3949</v>
      </c>
      <c r="N184" s="24" t="s">
        <v>2009</v>
      </c>
      <c r="O184" s="22" t="s">
        <v>24</v>
      </c>
      <c r="P184" s="22" t="s">
        <v>1968</v>
      </c>
      <c r="Q184" s="22" t="s">
        <v>3950</v>
      </c>
      <c r="R184" s="22" t="s">
        <v>4178</v>
      </c>
      <c r="S184" s="25">
        <v>44707</v>
      </c>
      <c r="T184" s="22" t="s">
        <v>4302</v>
      </c>
      <c r="U184" s="25">
        <v>44707</v>
      </c>
      <c r="V184" s="25"/>
    </row>
    <row r="185" spans="1:22" x14ac:dyDescent="0.35">
      <c r="A185" s="22">
        <v>116649</v>
      </c>
      <c r="B185" s="22" t="s">
        <v>2182</v>
      </c>
      <c r="C185" s="22" t="s">
        <v>1950</v>
      </c>
      <c r="D185" s="22" t="s">
        <v>1951</v>
      </c>
      <c r="E185" s="22" t="s">
        <v>1956</v>
      </c>
      <c r="F185" s="22" t="s">
        <v>1952</v>
      </c>
      <c r="G185" s="22" t="s">
        <v>2041</v>
      </c>
      <c r="H185" s="22" t="s">
        <v>3935</v>
      </c>
      <c r="I185" s="22">
        <v>1</v>
      </c>
      <c r="J185" s="22" t="s">
        <v>4333</v>
      </c>
      <c r="K185" s="22" t="s">
        <v>4334</v>
      </c>
      <c r="L185" s="24">
        <v>120789</v>
      </c>
      <c r="M185" s="24" t="s">
        <v>3938</v>
      </c>
      <c r="N185" s="24" t="s">
        <v>2002</v>
      </c>
      <c r="O185" s="22" t="s">
        <v>30</v>
      </c>
      <c r="P185" s="22" t="s">
        <v>1968</v>
      </c>
      <c r="Q185" s="22" t="s">
        <v>3950</v>
      </c>
      <c r="R185" s="22" t="s">
        <v>4178</v>
      </c>
      <c r="S185" s="25">
        <v>44708</v>
      </c>
      <c r="T185" s="22" t="s">
        <v>4302</v>
      </c>
      <c r="U185" s="25">
        <v>44708</v>
      </c>
      <c r="V185" s="25"/>
    </row>
    <row r="186" spans="1:22" x14ac:dyDescent="0.35">
      <c r="A186" s="22">
        <v>116677</v>
      </c>
      <c r="B186" s="22" t="s">
        <v>2184</v>
      </c>
      <c r="C186" s="22" t="s">
        <v>1950</v>
      </c>
      <c r="D186" s="22" t="s">
        <v>1973</v>
      </c>
      <c r="E186" s="22" t="s">
        <v>31</v>
      </c>
      <c r="F186" s="22" t="s">
        <v>1952</v>
      </c>
      <c r="G186" s="22" t="s">
        <v>1261</v>
      </c>
      <c r="H186" s="22" t="s">
        <v>3947</v>
      </c>
      <c r="I186" s="22">
        <v>1</v>
      </c>
      <c r="J186" s="22" t="s">
        <v>4335</v>
      </c>
      <c r="K186" s="22" t="s">
        <v>4336</v>
      </c>
      <c r="L186" s="24">
        <v>27657</v>
      </c>
      <c r="M186" s="24" t="s">
        <v>3949</v>
      </c>
      <c r="N186" s="24" t="s">
        <v>2009</v>
      </c>
      <c r="O186" s="22" t="s">
        <v>24</v>
      </c>
      <c r="P186" s="22" t="s">
        <v>1968</v>
      </c>
      <c r="Q186" s="22" t="s">
        <v>3950</v>
      </c>
      <c r="R186" s="22" t="s">
        <v>4178</v>
      </c>
      <c r="S186" s="25">
        <v>44708</v>
      </c>
      <c r="T186" s="22" t="s">
        <v>4302</v>
      </c>
      <c r="U186" s="25">
        <v>44708</v>
      </c>
      <c r="V186" s="25"/>
    </row>
    <row r="187" spans="1:22" x14ac:dyDescent="0.35">
      <c r="A187" s="22">
        <v>116681</v>
      </c>
      <c r="B187" s="22" t="s">
        <v>2185</v>
      </c>
      <c r="C187" s="22" t="s">
        <v>1950</v>
      </c>
      <c r="D187" s="22" t="s">
        <v>1963</v>
      </c>
      <c r="E187" s="22" t="s">
        <v>1956</v>
      </c>
      <c r="F187" s="22" t="s">
        <v>1952</v>
      </c>
      <c r="G187" s="22" t="s">
        <v>1650</v>
      </c>
      <c r="H187" s="22" t="s">
        <v>3969</v>
      </c>
      <c r="I187" s="22">
        <v>1</v>
      </c>
      <c r="J187" s="22" t="s">
        <v>4337</v>
      </c>
      <c r="K187" s="22" t="s">
        <v>4338</v>
      </c>
      <c r="L187" s="24">
        <v>40777</v>
      </c>
      <c r="M187" s="24" t="s">
        <v>3949</v>
      </c>
      <c r="N187" s="24" t="s">
        <v>2009</v>
      </c>
      <c r="O187" s="22" t="s">
        <v>40</v>
      </c>
      <c r="P187" s="22" t="s">
        <v>1971</v>
      </c>
      <c r="Q187" s="22" t="s">
        <v>3950</v>
      </c>
      <c r="R187" s="22" t="s">
        <v>4178</v>
      </c>
      <c r="S187" s="25">
        <v>44708</v>
      </c>
      <c r="T187" s="22" t="s">
        <v>4302</v>
      </c>
      <c r="U187" s="25">
        <v>44708</v>
      </c>
      <c r="V187" s="25"/>
    </row>
    <row r="188" spans="1:22" x14ac:dyDescent="0.35">
      <c r="A188" s="22">
        <v>116951</v>
      </c>
      <c r="B188" s="22" t="s">
        <v>2187</v>
      </c>
      <c r="C188" s="22" t="s">
        <v>17</v>
      </c>
      <c r="D188" s="22" t="s">
        <v>18</v>
      </c>
      <c r="E188" s="22" t="s">
        <v>77</v>
      </c>
      <c r="F188" s="22" t="s">
        <v>1952</v>
      </c>
      <c r="G188" s="22" t="s">
        <v>159</v>
      </c>
      <c r="H188" s="22" t="s">
        <v>4211</v>
      </c>
      <c r="I188" s="22">
        <v>1</v>
      </c>
      <c r="J188" s="22" t="s">
        <v>2913</v>
      </c>
      <c r="K188" s="22" t="s">
        <v>4339</v>
      </c>
      <c r="L188" s="24">
        <v>39403</v>
      </c>
      <c r="M188" s="24" t="s">
        <v>3949</v>
      </c>
      <c r="N188" s="24" t="s">
        <v>2009</v>
      </c>
      <c r="O188" s="22" t="s">
        <v>76</v>
      </c>
      <c r="P188" s="22" t="s">
        <v>1959</v>
      </c>
      <c r="Q188" s="22" t="s">
        <v>3950</v>
      </c>
      <c r="R188" s="22" t="s">
        <v>4178</v>
      </c>
      <c r="S188" s="25">
        <v>44711</v>
      </c>
      <c r="T188" s="22" t="s">
        <v>4302</v>
      </c>
      <c r="U188" s="25">
        <v>44711</v>
      </c>
      <c r="V188" s="25"/>
    </row>
    <row r="189" spans="1:22" x14ac:dyDescent="0.35">
      <c r="A189" s="22">
        <v>116956</v>
      </c>
      <c r="B189" s="22" t="s">
        <v>160</v>
      </c>
      <c r="C189" s="22" t="s">
        <v>17</v>
      </c>
      <c r="D189" s="22" t="s">
        <v>18</v>
      </c>
      <c r="E189" s="22" t="s">
        <v>77</v>
      </c>
      <c r="F189" s="22" t="s">
        <v>1952</v>
      </c>
      <c r="G189" s="22" t="s">
        <v>161</v>
      </c>
      <c r="H189" s="22" t="s">
        <v>4017</v>
      </c>
      <c r="I189" s="22">
        <v>1</v>
      </c>
      <c r="J189" s="22" t="s">
        <v>2914</v>
      </c>
      <c r="K189" s="22" t="s">
        <v>4340</v>
      </c>
      <c r="L189" s="24">
        <v>20577</v>
      </c>
      <c r="M189" s="24" t="s">
        <v>3949</v>
      </c>
      <c r="N189" s="24" t="s">
        <v>2011</v>
      </c>
      <c r="O189" s="22" t="s">
        <v>40</v>
      </c>
      <c r="P189" s="22" t="s">
        <v>1971</v>
      </c>
      <c r="Q189" s="22" t="s">
        <v>3950</v>
      </c>
      <c r="R189" s="22" t="s">
        <v>4178</v>
      </c>
      <c r="S189" s="25">
        <v>44711</v>
      </c>
      <c r="T189" s="22" t="s">
        <v>4302</v>
      </c>
      <c r="U189" s="25">
        <v>44711</v>
      </c>
      <c r="V189" s="25"/>
    </row>
    <row r="190" spans="1:22" x14ac:dyDescent="0.35">
      <c r="A190" s="22">
        <v>117017</v>
      </c>
      <c r="B190" s="22" t="s">
        <v>162</v>
      </c>
      <c r="C190" s="22" t="s">
        <v>17</v>
      </c>
      <c r="D190" s="22" t="s">
        <v>18</v>
      </c>
      <c r="E190" s="22" t="s">
        <v>77</v>
      </c>
      <c r="F190" s="22" t="s">
        <v>1952</v>
      </c>
      <c r="G190" s="22" t="s">
        <v>163</v>
      </c>
      <c r="H190" s="22" t="s">
        <v>4211</v>
      </c>
      <c r="I190" s="22">
        <v>1</v>
      </c>
      <c r="J190" s="22" t="s">
        <v>2915</v>
      </c>
      <c r="K190" s="22" t="s">
        <v>4341</v>
      </c>
      <c r="L190" s="24">
        <v>36752</v>
      </c>
      <c r="M190" s="24" t="s">
        <v>3949</v>
      </c>
      <c r="N190" s="24" t="s">
        <v>2009</v>
      </c>
      <c r="O190" s="22" t="s">
        <v>76</v>
      </c>
      <c r="P190" s="22" t="s">
        <v>1959</v>
      </c>
      <c r="Q190" s="22" t="s">
        <v>3950</v>
      </c>
      <c r="R190" s="22" t="s">
        <v>4178</v>
      </c>
      <c r="S190" s="25">
        <v>44712</v>
      </c>
      <c r="T190" s="22" t="s">
        <v>4302</v>
      </c>
      <c r="U190" s="25">
        <v>44712</v>
      </c>
      <c r="V190" s="25"/>
    </row>
    <row r="191" spans="1:22" x14ac:dyDescent="0.35">
      <c r="A191" s="22">
        <v>117025</v>
      </c>
      <c r="B191" s="22" t="s">
        <v>164</v>
      </c>
      <c r="C191" s="22" t="s">
        <v>17</v>
      </c>
      <c r="D191" s="22" t="s">
        <v>18</v>
      </c>
      <c r="E191" s="22" t="s">
        <v>21</v>
      </c>
      <c r="F191" s="22" t="s">
        <v>1952</v>
      </c>
      <c r="G191" s="22" t="s">
        <v>165</v>
      </c>
      <c r="H191" s="22" t="s">
        <v>3983</v>
      </c>
      <c r="I191" s="22">
        <v>1</v>
      </c>
      <c r="J191" s="22" t="s">
        <v>2916</v>
      </c>
      <c r="K191" s="22" t="s">
        <v>4342</v>
      </c>
      <c r="L191" s="24">
        <v>375485</v>
      </c>
      <c r="M191" s="24" t="s">
        <v>3938</v>
      </c>
      <c r="N191" s="24" t="s">
        <v>2002</v>
      </c>
      <c r="O191" s="22" t="s">
        <v>20</v>
      </c>
      <c r="P191" s="22" t="s">
        <v>1971</v>
      </c>
      <c r="Q191" s="22" t="s">
        <v>3950</v>
      </c>
      <c r="R191" s="22" t="s">
        <v>4178</v>
      </c>
      <c r="S191" s="25">
        <v>44712</v>
      </c>
      <c r="T191" s="22" t="s">
        <v>4302</v>
      </c>
      <c r="U191" s="25">
        <v>44712</v>
      </c>
      <c r="V191" s="25"/>
    </row>
    <row r="192" spans="1:22" x14ac:dyDescent="0.35">
      <c r="A192" s="22">
        <v>117049</v>
      </c>
      <c r="B192" s="22" t="s">
        <v>166</v>
      </c>
      <c r="C192" s="22" t="s">
        <v>17</v>
      </c>
      <c r="D192" s="22" t="s">
        <v>18</v>
      </c>
      <c r="E192" s="22" t="s">
        <v>59</v>
      </c>
      <c r="F192" s="22" t="s">
        <v>1952</v>
      </c>
      <c r="G192" s="22" t="s">
        <v>167</v>
      </c>
      <c r="H192" s="22" t="s">
        <v>3935</v>
      </c>
      <c r="I192" s="22">
        <v>1</v>
      </c>
      <c r="J192" s="22" t="s">
        <v>2917</v>
      </c>
      <c r="K192" s="22" t="s">
        <v>4343</v>
      </c>
      <c r="L192" s="24">
        <v>16655</v>
      </c>
      <c r="M192" s="24" t="s">
        <v>3957</v>
      </c>
      <c r="N192" s="24" t="s">
        <v>2011</v>
      </c>
      <c r="O192" s="22" t="s">
        <v>30</v>
      </c>
      <c r="P192" s="22" t="s">
        <v>1968</v>
      </c>
      <c r="Q192" s="22" t="s">
        <v>3950</v>
      </c>
      <c r="R192" s="22" t="s">
        <v>4178</v>
      </c>
      <c r="S192" s="25">
        <v>44712</v>
      </c>
      <c r="T192" s="22" t="s">
        <v>4302</v>
      </c>
      <c r="U192" s="25">
        <v>44712</v>
      </c>
      <c r="V192" s="25"/>
    </row>
    <row r="193" spans="1:22" x14ac:dyDescent="0.35">
      <c r="A193" s="22">
        <v>117077</v>
      </c>
      <c r="B193" s="22" t="s">
        <v>2190</v>
      </c>
      <c r="C193" s="22" t="s">
        <v>1950</v>
      </c>
      <c r="D193" s="22" t="s">
        <v>1963</v>
      </c>
      <c r="E193" s="22" t="s">
        <v>1956</v>
      </c>
      <c r="F193" s="22" t="s">
        <v>1952</v>
      </c>
      <c r="G193" s="22" t="s">
        <v>2086</v>
      </c>
      <c r="H193" s="22" t="s">
        <v>3963</v>
      </c>
      <c r="I193" s="22">
        <v>1</v>
      </c>
      <c r="J193" s="22" t="s">
        <v>4344</v>
      </c>
      <c r="K193" s="22" t="s">
        <v>4345</v>
      </c>
      <c r="L193" s="24">
        <v>46943</v>
      </c>
      <c r="M193" s="24" t="s">
        <v>3949</v>
      </c>
      <c r="N193" s="24" t="s">
        <v>2009</v>
      </c>
      <c r="O193" s="22" t="s">
        <v>30</v>
      </c>
      <c r="P193" s="22" t="s">
        <v>1968</v>
      </c>
      <c r="Q193" s="22" t="s">
        <v>3950</v>
      </c>
      <c r="R193" s="22" t="s">
        <v>4178</v>
      </c>
      <c r="S193" s="25">
        <v>44712</v>
      </c>
      <c r="T193" s="22" t="s">
        <v>4302</v>
      </c>
      <c r="U193" s="25">
        <v>44712</v>
      </c>
      <c r="V193" s="25"/>
    </row>
    <row r="194" spans="1:22" x14ac:dyDescent="0.35">
      <c r="A194" s="22">
        <v>117216</v>
      </c>
      <c r="B194" s="22" t="s">
        <v>2191</v>
      </c>
      <c r="C194" s="22" t="s">
        <v>1950</v>
      </c>
      <c r="D194" s="22" t="s">
        <v>2192</v>
      </c>
      <c r="E194" s="22" t="s">
        <v>31</v>
      </c>
      <c r="F194" s="22" t="s">
        <v>1952</v>
      </c>
      <c r="G194" s="22" t="s">
        <v>2175</v>
      </c>
      <c r="H194" s="22" t="s">
        <v>4034</v>
      </c>
      <c r="I194" s="22">
        <v>1</v>
      </c>
      <c r="J194" s="22" t="s">
        <v>4346</v>
      </c>
      <c r="K194" s="22" t="s">
        <v>4347</v>
      </c>
      <c r="L194" s="24">
        <v>108573</v>
      </c>
      <c r="M194" s="24" t="s">
        <v>3938</v>
      </c>
      <c r="N194" s="24" t="s">
        <v>2002</v>
      </c>
      <c r="O194" s="22" t="s">
        <v>104</v>
      </c>
      <c r="P194" s="22" t="s">
        <v>1954</v>
      </c>
      <c r="Q194" s="22" t="s">
        <v>2846</v>
      </c>
      <c r="R194" s="22" t="s">
        <v>4178</v>
      </c>
      <c r="S194" s="25">
        <v>44713</v>
      </c>
      <c r="T194" s="22" t="s">
        <v>4348</v>
      </c>
      <c r="U194" s="25">
        <v>44713</v>
      </c>
      <c r="V194" s="25"/>
    </row>
    <row r="195" spans="1:22" x14ac:dyDescent="0.35">
      <c r="A195" s="22">
        <v>117442</v>
      </c>
      <c r="B195" s="22" t="s">
        <v>168</v>
      </c>
      <c r="C195" s="22" t="s">
        <v>17</v>
      </c>
      <c r="D195" s="22" t="s">
        <v>18</v>
      </c>
      <c r="E195" s="22" t="s">
        <v>25</v>
      </c>
      <c r="F195" s="22" t="s">
        <v>1952</v>
      </c>
      <c r="G195" s="22" t="s">
        <v>169</v>
      </c>
      <c r="H195" s="22" t="s">
        <v>4131</v>
      </c>
      <c r="I195" s="22">
        <v>1</v>
      </c>
      <c r="J195" s="22" t="s">
        <v>2918</v>
      </c>
      <c r="K195" s="22" t="s">
        <v>4349</v>
      </c>
      <c r="L195" s="24">
        <v>28496</v>
      </c>
      <c r="M195" s="24" t="s">
        <v>3949</v>
      </c>
      <c r="N195" s="24" t="s">
        <v>2009</v>
      </c>
      <c r="O195" s="22" t="s">
        <v>104</v>
      </c>
      <c r="P195" s="22" t="s">
        <v>1954</v>
      </c>
      <c r="Q195" s="22" t="s">
        <v>2846</v>
      </c>
      <c r="R195" s="22" t="s">
        <v>4178</v>
      </c>
      <c r="S195" s="25">
        <v>44715</v>
      </c>
      <c r="T195" s="22" t="s">
        <v>4348</v>
      </c>
      <c r="U195" s="25">
        <v>44715</v>
      </c>
      <c r="V195" s="25"/>
    </row>
    <row r="196" spans="1:22" x14ac:dyDescent="0.35">
      <c r="A196" s="22">
        <v>117767</v>
      </c>
      <c r="B196" s="22" t="s">
        <v>170</v>
      </c>
      <c r="C196" s="22" t="s">
        <v>17</v>
      </c>
      <c r="D196" s="22" t="s">
        <v>18</v>
      </c>
      <c r="E196" s="22" t="s">
        <v>73</v>
      </c>
      <c r="F196" s="22" t="s">
        <v>1952</v>
      </c>
      <c r="G196" s="22" t="s">
        <v>171</v>
      </c>
      <c r="H196" s="22" t="s">
        <v>3954</v>
      </c>
      <c r="I196" s="22">
        <v>1</v>
      </c>
      <c r="J196" s="22" t="s">
        <v>2919</v>
      </c>
      <c r="K196" s="22" t="s">
        <v>4350</v>
      </c>
      <c r="L196" s="24">
        <v>12210</v>
      </c>
      <c r="M196" s="24" t="s">
        <v>3957</v>
      </c>
      <c r="N196" s="24" t="s">
        <v>2011</v>
      </c>
      <c r="O196" s="22" t="s">
        <v>40</v>
      </c>
      <c r="P196" s="22" t="s">
        <v>1971</v>
      </c>
      <c r="Q196" s="22" t="s">
        <v>2846</v>
      </c>
      <c r="R196" s="22" t="s">
        <v>4178</v>
      </c>
      <c r="S196" s="25">
        <v>44718</v>
      </c>
      <c r="T196" s="22" t="s">
        <v>4348</v>
      </c>
      <c r="U196" s="25">
        <v>44718</v>
      </c>
      <c r="V196" s="25"/>
    </row>
    <row r="197" spans="1:22" x14ac:dyDescent="0.35">
      <c r="A197" s="22">
        <v>117956</v>
      </c>
      <c r="B197" s="22" t="s">
        <v>2194</v>
      </c>
      <c r="C197" s="22" t="s">
        <v>1950</v>
      </c>
      <c r="D197" s="22" t="s">
        <v>1963</v>
      </c>
      <c r="E197" s="22" t="s">
        <v>1956</v>
      </c>
      <c r="F197" s="22" t="s">
        <v>1952</v>
      </c>
      <c r="G197" s="22" t="s">
        <v>2177</v>
      </c>
      <c r="H197" s="22" t="s">
        <v>4103</v>
      </c>
      <c r="I197" s="22">
        <v>1</v>
      </c>
      <c r="J197" s="22" t="s">
        <v>4351</v>
      </c>
      <c r="K197" s="22" t="s">
        <v>4352</v>
      </c>
      <c r="L197" s="24">
        <v>91887</v>
      </c>
      <c r="M197" s="24" t="s">
        <v>3959</v>
      </c>
      <c r="N197" s="24" t="s">
        <v>2006</v>
      </c>
      <c r="O197" s="22" t="s">
        <v>76</v>
      </c>
      <c r="P197" s="22" t="s">
        <v>1959</v>
      </c>
      <c r="Q197" s="22" t="s">
        <v>2846</v>
      </c>
      <c r="R197" s="22" t="s">
        <v>4178</v>
      </c>
      <c r="S197" s="25">
        <v>44719</v>
      </c>
      <c r="T197" s="22" t="s">
        <v>4348</v>
      </c>
      <c r="U197" s="25">
        <v>44719</v>
      </c>
      <c r="V197" s="25"/>
    </row>
    <row r="198" spans="1:22" x14ac:dyDescent="0.35">
      <c r="A198" s="22">
        <v>118105</v>
      </c>
      <c r="B198" s="22" t="s">
        <v>172</v>
      </c>
      <c r="C198" s="22" t="s">
        <v>17</v>
      </c>
      <c r="D198" s="22" t="s">
        <v>18</v>
      </c>
      <c r="E198" s="22" t="s">
        <v>31</v>
      </c>
      <c r="F198" s="22" t="s">
        <v>1952</v>
      </c>
      <c r="G198" s="22" t="s">
        <v>173</v>
      </c>
      <c r="H198" s="22" t="s">
        <v>4048</v>
      </c>
      <c r="I198" s="22">
        <v>1</v>
      </c>
      <c r="J198" s="22" t="s">
        <v>2920</v>
      </c>
      <c r="K198" s="22" t="s">
        <v>4353</v>
      </c>
      <c r="L198" s="24">
        <v>10668</v>
      </c>
      <c r="M198" s="24" t="s">
        <v>3957</v>
      </c>
      <c r="N198" s="24" t="s">
        <v>2011</v>
      </c>
      <c r="O198" s="22" t="s">
        <v>40</v>
      </c>
      <c r="P198" s="22" t="s">
        <v>1971</v>
      </c>
      <c r="Q198" s="22" t="s">
        <v>2846</v>
      </c>
      <c r="R198" s="22" t="s">
        <v>4178</v>
      </c>
      <c r="S198" s="25">
        <v>44720</v>
      </c>
      <c r="T198" s="22" t="s">
        <v>4348</v>
      </c>
      <c r="U198" s="25">
        <v>44720</v>
      </c>
      <c r="V198" s="25"/>
    </row>
    <row r="199" spans="1:22" x14ac:dyDescent="0.35">
      <c r="A199" s="22">
        <v>118181</v>
      </c>
      <c r="B199" s="22" t="s">
        <v>2197</v>
      </c>
      <c r="C199" s="22" t="s">
        <v>1950</v>
      </c>
      <c r="D199" s="22" t="s">
        <v>1951</v>
      </c>
      <c r="E199" s="22" t="s">
        <v>1956</v>
      </c>
      <c r="F199" s="22" t="s">
        <v>1952</v>
      </c>
      <c r="G199" s="22" t="s">
        <v>2178</v>
      </c>
      <c r="H199" s="22" t="s">
        <v>4354</v>
      </c>
      <c r="I199" s="22">
        <v>1</v>
      </c>
      <c r="J199" s="22" t="s">
        <v>4355</v>
      </c>
      <c r="K199" s="22" t="s">
        <v>4356</v>
      </c>
      <c r="L199" s="24">
        <v>243661</v>
      </c>
      <c r="M199" s="24" t="s">
        <v>3938</v>
      </c>
      <c r="N199" s="24" t="s">
        <v>2002</v>
      </c>
      <c r="O199" s="22" t="s">
        <v>53</v>
      </c>
      <c r="P199" s="22" t="s">
        <v>1959</v>
      </c>
      <c r="Q199" s="22" t="s">
        <v>2846</v>
      </c>
      <c r="R199" s="22" t="s">
        <v>4178</v>
      </c>
      <c r="S199" s="25">
        <v>44721</v>
      </c>
      <c r="T199" s="22" t="s">
        <v>4348</v>
      </c>
      <c r="U199" s="25">
        <v>44721</v>
      </c>
      <c r="V199" s="25"/>
    </row>
    <row r="200" spans="1:22" x14ac:dyDescent="0.35">
      <c r="A200" s="22">
        <v>118183</v>
      </c>
      <c r="B200" s="22" t="s">
        <v>2198</v>
      </c>
      <c r="C200" s="22" t="s">
        <v>1950</v>
      </c>
      <c r="D200" s="22" t="s">
        <v>1951</v>
      </c>
      <c r="E200" s="22" t="s">
        <v>1956</v>
      </c>
      <c r="F200" s="22" t="s">
        <v>1952</v>
      </c>
      <c r="G200" s="22" t="s">
        <v>2180</v>
      </c>
      <c r="H200" s="22" t="s">
        <v>4357</v>
      </c>
      <c r="I200" s="22">
        <v>1</v>
      </c>
      <c r="J200" s="22" t="s">
        <v>4358</v>
      </c>
      <c r="K200" s="22" t="s">
        <v>4359</v>
      </c>
      <c r="L200" s="24">
        <v>24723</v>
      </c>
      <c r="M200" s="24" t="s">
        <v>3949</v>
      </c>
      <c r="N200" s="24" t="s">
        <v>2011</v>
      </c>
      <c r="O200" s="22" t="s">
        <v>314</v>
      </c>
      <c r="P200" s="22" t="s">
        <v>1971</v>
      </c>
      <c r="Q200" s="22" t="s">
        <v>2846</v>
      </c>
      <c r="R200" s="22" t="s">
        <v>4178</v>
      </c>
      <c r="S200" s="25">
        <v>44721</v>
      </c>
      <c r="T200" s="22" t="s">
        <v>4348</v>
      </c>
      <c r="U200" s="25">
        <v>44721</v>
      </c>
      <c r="V200" s="25"/>
    </row>
    <row r="201" spans="1:22" x14ac:dyDescent="0.35">
      <c r="A201" s="22">
        <v>118194</v>
      </c>
      <c r="B201" s="22" t="s">
        <v>2200</v>
      </c>
      <c r="C201" s="22" t="s">
        <v>1950</v>
      </c>
      <c r="D201" s="22" t="s">
        <v>1963</v>
      </c>
      <c r="E201" s="22" t="s">
        <v>1956</v>
      </c>
      <c r="F201" s="22" t="s">
        <v>1952</v>
      </c>
      <c r="G201" s="22" t="s">
        <v>1574</v>
      </c>
      <c r="H201" s="22" t="s">
        <v>3954</v>
      </c>
      <c r="I201" s="22">
        <v>1</v>
      </c>
      <c r="J201" s="22" t="s">
        <v>4360</v>
      </c>
      <c r="K201" s="22" t="s">
        <v>4361</v>
      </c>
      <c r="L201" s="24">
        <v>15143</v>
      </c>
      <c r="M201" s="24" t="s">
        <v>3957</v>
      </c>
      <c r="N201" s="24" t="s">
        <v>2011</v>
      </c>
      <c r="O201" s="22" t="s">
        <v>40</v>
      </c>
      <c r="P201" s="22" t="s">
        <v>1971</v>
      </c>
      <c r="Q201" s="22" t="s">
        <v>2846</v>
      </c>
      <c r="R201" s="22" t="s">
        <v>4178</v>
      </c>
      <c r="S201" s="25">
        <v>44721</v>
      </c>
      <c r="T201" s="22" t="s">
        <v>4348</v>
      </c>
      <c r="U201" s="25">
        <v>44721</v>
      </c>
      <c r="V201" s="25"/>
    </row>
    <row r="202" spans="1:22" x14ac:dyDescent="0.35">
      <c r="A202" s="22">
        <v>118196</v>
      </c>
      <c r="B202" s="22" t="s">
        <v>2202</v>
      </c>
      <c r="C202" s="22" t="s">
        <v>1950</v>
      </c>
      <c r="D202" s="22" t="s">
        <v>1951</v>
      </c>
      <c r="E202" s="22" t="s">
        <v>1956</v>
      </c>
      <c r="F202" s="22" t="s">
        <v>1952</v>
      </c>
      <c r="G202" s="22" t="s">
        <v>2183</v>
      </c>
      <c r="H202" s="22" t="s">
        <v>3954</v>
      </c>
      <c r="I202" s="22">
        <v>1</v>
      </c>
      <c r="J202" s="22" t="s">
        <v>4362</v>
      </c>
      <c r="K202" s="22" t="s">
        <v>4363</v>
      </c>
      <c r="L202" s="24">
        <v>167870</v>
      </c>
      <c r="M202" s="24" t="s">
        <v>3938</v>
      </c>
      <c r="N202" s="24" t="s">
        <v>2002</v>
      </c>
      <c r="O202" s="22" t="s">
        <v>40</v>
      </c>
      <c r="P202" s="22" t="s">
        <v>1971</v>
      </c>
      <c r="Q202" s="22" t="s">
        <v>2846</v>
      </c>
      <c r="R202" s="22" t="s">
        <v>4178</v>
      </c>
      <c r="S202" s="25">
        <v>44721</v>
      </c>
      <c r="T202" s="22" t="s">
        <v>4348</v>
      </c>
      <c r="U202" s="25">
        <v>44721</v>
      </c>
      <c r="V202" s="25"/>
    </row>
    <row r="203" spans="1:22" x14ac:dyDescent="0.35">
      <c r="A203" s="22">
        <v>118249</v>
      </c>
      <c r="B203" s="22" t="s">
        <v>2203</v>
      </c>
      <c r="C203" s="22" t="s">
        <v>1950</v>
      </c>
      <c r="D203" s="22" t="s">
        <v>1963</v>
      </c>
      <c r="E203" s="22" t="s">
        <v>1956</v>
      </c>
      <c r="F203" s="22" t="s">
        <v>1952</v>
      </c>
      <c r="G203" s="22" t="s">
        <v>779</v>
      </c>
      <c r="H203" s="22" t="s">
        <v>3974</v>
      </c>
      <c r="I203" s="22">
        <v>1</v>
      </c>
      <c r="J203" s="22" t="s">
        <v>4364</v>
      </c>
      <c r="K203" s="22" t="s">
        <v>4365</v>
      </c>
      <c r="L203" s="24">
        <v>30744</v>
      </c>
      <c r="M203" s="24" t="s">
        <v>3949</v>
      </c>
      <c r="N203" s="24" t="s">
        <v>2009</v>
      </c>
      <c r="O203" s="22" t="s">
        <v>20</v>
      </c>
      <c r="P203" s="22" t="s">
        <v>1971</v>
      </c>
      <c r="Q203" s="22" t="s">
        <v>2846</v>
      </c>
      <c r="R203" s="22" t="s">
        <v>4178</v>
      </c>
      <c r="S203" s="25">
        <v>44721</v>
      </c>
      <c r="T203" s="22" t="s">
        <v>4348</v>
      </c>
      <c r="U203" s="25">
        <v>44721</v>
      </c>
      <c r="V203" s="25"/>
    </row>
    <row r="204" spans="1:22" x14ac:dyDescent="0.35">
      <c r="A204" s="22">
        <v>118318</v>
      </c>
      <c r="B204" s="22" t="s">
        <v>174</v>
      </c>
      <c r="C204" s="22" t="s">
        <v>17</v>
      </c>
      <c r="D204" s="22" t="s">
        <v>18</v>
      </c>
      <c r="E204" s="22" t="s">
        <v>59</v>
      </c>
      <c r="F204" s="22" t="s">
        <v>1952</v>
      </c>
      <c r="G204" s="22" t="s">
        <v>175</v>
      </c>
      <c r="H204" s="22" t="s">
        <v>4050</v>
      </c>
      <c r="I204" s="22">
        <v>1</v>
      </c>
      <c r="J204" s="22" t="s">
        <v>2921</v>
      </c>
      <c r="K204" s="22" t="s">
        <v>4366</v>
      </c>
      <c r="L204" s="24">
        <v>123980</v>
      </c>
      <c r="M204" s="24" t="s">
        <v>3938</v>
      </c>
      <c r="N204" s="24" t="s">
        <v>2002</v>
      </c>
      <c r="O204" s="22" t="s">
        <v>67</v>
      </c>
      <c r="P204" s="22" t="s">
        <v>1971</v>
      </c>
      <c r="Q204" s="22" t="s">
        <v>2846</v>
      </c>
      <c r="R204" s="22" t="s">
        <v>4178</v>
      </c>
      <c r="S204" s="25">
        <v>44722</v>
      </c>
      <c r="T204" s="22" t="s">
        <v>4348</v>
      </c>
      <c r="U204" s="25">
        <v>44722</v>
      </c>
      <c r="V204" s="25"/>
    </row>
    <row r="205" spans="1:22" x14ac:dyDescent="0.35">
      <c r="A205" s="22">
        <v>118332</v>
      </c>
      <c r="B205" s="22" t="s">
        <v>176</v>
      </c>
      <c r="C205" s="22" t="s">
        <v>17</v>
      </c>
      <c r="D205" s="22" t="s">
        <v>18</v>
      </c>
      <c r="E205" s="22" t="s">
        <v>59</v>
      </c>
      <c r="F205" s="22" t="s">
        <v>1952</v>
      </c>
      <c r="G205" s="22" t="s">
        <v>175</v>
      </c>
      <c r="H205" s="22" t="s">
        <v>4050</v>
      </c>
      <c r="I205" s="22">
        <v>1</v>
      </c>
      <c r="J205" s="22" t="s">
        <v>2922</v>
      </c>
      <c r="K205" s="22" t="s">
        <v>4367</v>
      </c>
      <c r="L205" s="24">
        <v>123980</v>
      </c>
      <c r="M205" s="24" t="s">
        <v>3938</v>
      </c>
      <c r="N205" s="24" t="s">
        <v>2002</v>
      </c>
      <c r="O205" s="22" t="s">
        <v>67</v>
      </c>
      <c r="P205" s="22" t="s">
        <v>1971</v>
      </c>
      <c r="Q205" s="22" t="s">
        <v>2846</v>
      </c>
      <c r="R205" s="22" t="s">
        <v>4178</v>
      </c>
      <c r="S205" s="25">
        <v>44722</v>
      </c>
      <c r="T205" s="22" t="s">
        <v>4348</v>
      </c>
      <c r="U205" s="25">
        <v>44722</v>
      </c>
      <c r="V205" s="25"/>
    </row>
    <row r="206" spans="1:22" x14ac:dyDescent="0.35">
      <c r="A206" s="22">
        <v>118369</v>
      </c>
      <c r="B206" s="22" t="s">
        <v>2206</v>
      </c>
      <c r="C206" s="22" t="s">
        <v>1950</v>
      </c>
      <c r="D206" s="22" t="s">
        <v>1963</v>
      </c>
      <c r="E206" s="22" t="s">
        <v>1956</v>
      </c>
      <c r="F206" s="22" t="s">
        <v>1952</v>
      </c>
      <c r="G206" s="22" t="s">
        <v>2186</v>
      </c>
      <c r="H206" s="22" t="s">
        <v>3954</v>
      </c>
      <c r="I206" s="22">
        <v>1</v>
      </c>
      <c r="J206" s="22" t="s">
        <v>4368</v>
      </c>
      <c r="K206" s="22" t="s">
        <v>4369</v>
      </c>
      <c r="L206" s="24">
        <v>122874</v>
      </c>
      <c r="M206" s="24" t="s">
        <v>3938</v>
      </c>
      <c r="N206" s="24" t="s">
        <v>2002</v>
      </c>
      <c r="O206" s="22" t="s">
        <v>40</v>
      </c>
      <c r="P206" s="22" t="s">
        <v>1971</v>
      </c>
      <c r="Q206" s="22" t="s">
        <v>2846</v>
      </c>
      <c r="R206" s="22" t="s">
        <v>4178</v>
      </c>
      <c r="S206" s="25">
        <v>44722</v>
      </c>
      <c r="T206" s="22" t="s">
        <v>4348</v>
      </c>
      <c r="U206" s="25">
        <v>44722</v>
      </c>
      <c r="V206" s="25"/>
    </row>
    <row r="207" spans="1:22" x14ac:dyDescent="0.35">
      <c r="A207" s="22">
        <v>118684</v>
      </c>
      <c r="B207" s="22" t="s">
        <v>2207</v>
      </c>
      <c r="C207" s="22" t="s">
        <v>1950</v>
      </c>
      <c r="D207" s="22" t="s">
        <v>1963</v>
      </c>
      <c r="E207" s="22" t="s">
        <v>1956</v>
      </c>
      <c r="F207" s="22" t="s">
        <v>1952</v>
      </c>
      <c r="G207" s="22" t="s">
        <v>2188</v>
      </c>
      <c r="H207" s="22" t="s">
        <v>3954</v>
      </c>
      <c r="I207" s="22">
        <v>1</v>
      </c>
      <c r="J207" s="22" t="s">
        <v>4370</v>
      </c>
      <c r="K207" s="22" t="s">
        <v>4371</v>
      </c>
      <c r="L207" s="24">
        <v>13136</v>
      </c>
      <c r="M207" s="24" t="s">
        <v>3957</v>
      </c>
      <c r="N207" s="24" t="s">
        <v>2011</v>
      </c>
      <c r="O207" s="22" t="s">
        <v>40</v>
      </c>
      <c r="P207" s="22" t="s">
        <v>1971</v>
      </c>
      <c r="Q207" s="22" t="s">
        <v>2846</v>
      </c>
      <c r="R207" s="22" t="s">
        <v>4178</v>
      </c>
      <c r="S207" s="25">
        <v>44725</v>
      </c>
      <c r="T207" s="22" t="s">
        <v>4348</v>
      </c>
      <c r="U207" s="25">
        <v>44725</v>
      </c>
      <c r="V207" s="25"/>
    </row>
    <row r="208" spans="1:22" x14ac:dyDescent="0.35">
      <c r="A208" s="22">
        <v>118820</v>
      </c>
      <c r="B208" s="22" t="s">
        <v>177</v>
      </c>
      <c r="C208" s="22" t="s">
        <v>17</v>
      </c>
      <c r="D208" s="22" t="s">
        <v>18</v>
      </c>
      <c r="E208" s="22" t="s">
        <v>46</v>
      </c>
      <c r="F208" s="22" t="s">
        <v>1952</v>
      </c>
      <c r="G208" s="22" t="s">
        <v>178</v>
      </c>
      <c r="H208" s="22" t="s">
        <v>254</v>
      </c>
      <c r="I208" s="22">
        <v>1</v>
      </c>
      <c r="J208" s="22" t="s">
        <v>2923</v>
      </c>
      <c r="K208" s="22" t="s">
        <v>4372</v>
      </c>
      <c r="L208" s="24">
        <v>35250</v>
      </c>
      <c r="M208" s="24" t="s">
        <v>3949</v>
      </c>
      <c r="N208" s="24" t="s">
        <v>2009</v>
      </c>
      <c r="O208" s="22" t="s">
        <v>40</v>
      </c>
      <c r="P208" s="22" t="s">
        <v>1971</v>
      </c>
      <c r="Q208" s="22" t="s">
        <v>2846</v>
      </c>
      <c r="R208" s="22" t="s">
        <v>4178</v>
      </c>
      <c r="S208" s="25">
        <v>44726</v>
      </c>
      <c r="T208" s="22" t="s">
        <v>4348</v>
      </c>
      <c r="U208" s="25">
        <v>44726</v>
      </c>
      <c r="V208" s="25"/>
    </row>
    <row r="209" spans="1:22" x14ac:dyDescent="0.35">
      <c r="A209" s="22">
        <v>118920</v>
      </c>
      <c r="B209" s="22" t="s">
        <v>2209</v>
      </c>
      <c r="C209" s="22" t="s">
        <v>1950</v>
      </c>
      <c r="D209" s="22" t="s">
        <v>1951</v>
      </c>
      <c r="E209" s="22" t="s">
        <v>1956</v>
      </c>
      <c r="F209" s="22" t="s">
        <v>1952</v>
      </c>
      <c r="G209" s="22" t="s">
        <v>2189</v>
      </c>
      <c r="H209" s="22" t="s">
        <v>4004</v>
      </c>
      <c r="I209" s="22">
        <v>1</v>
      </c>
      <c r="J209" s="22" t="s">
        <v>4373</v>
      </c>
      <c r="K209" s="22" t="s">
        <v>4374</v>
      </c>
      <c r="L209" s="24">
        <v>102500</v>
      </c>
      <c r="M209" s="24" t="s">
        <v>3938</v>
      </c>
      <c r="N209" s="24" t="s">
        <v>2002</v>
      </c>
      <c r="O209" s="22" t="s">
        <v>40</v>
      </c>
      <c r="P209" s="22" t="s">
        <v>1971</v>
      </c>
      <c r="Q209" s="22" t="s">
        <v>2846</v>
      </c>
      <c r="R209" s="22" t="s">
        <v>4178</v>
      </c>
      <c r="S209" s="25">
        <v>44727</v>
      </c>
      <c r="T209" s="22" t="s">
        <v>4348</v>
      </c>
      <c r="U209" s="25">
        <v>44727</v>
      </c>
      <c r="V209" s="25"/>
    </row>
    <row r="210" spans="1:22" x14ac:dyDescent="0.35">
      <c r="A210" s="22">
        <v>118936</v>
      </c>
      <c r="B210" s="22" t="s">
        <v>179</v>
      </c>
      <c r="C210" s="22" t="s">
        <v>17</v>
      </c>
      <c r="D210" s="22" t="s">
        <v>18</v>
      </c>
      <c r="E210" s="22" t="s">
        <v>73</v>
      </c>
      <c r="F210" s="22" t="s">
        <v>1952</v>
      </c>
      <c r="G210" s="22" t="s">
        <v>180</v>
      </c>
      <c r="H210" s="22" t="s">
        <v>4375</v>
      </c>
      <c r="I210" s="22">
        <v>1</v>
      </c>
      <c r="J210" s="22" t="s">
        <v>2924</v>
      </c>
      <c r="K210" s="22" t="s">
        <v>4376</v>
      </c>
      <c r="L210" s="24">
        <v>30321</v>
      </c>
      <c r="M210" s="24" t="s">
        <v>3949</v>
      </c>
      <c r="N210" s="24" t="s">
        <v>2009</v>
      </c>
      <c r="O210" s="22" t="s">
        <v>181</v>
      </c>
      <c r="P210" s="22" t="s">
        <v>1959</v>
      </c>
      <c r="Q210" s="22" t="s">
        <v>2846</v>
      </c>
      <c r="R210" s="22" t="s">
        <v>4178</v>
      </c>
      <c r="S210" s="25">
        <v>44727</v>
      </c>
      <c r="T210" s="22" t="s">
        <v>4348</v>
      </c>
      <c r="U210" s="25">
        <v>44727</v>
      </c>
      <c r="V210" s="25"/>
    </row>
    <row r="211" spans="1:22" x14ac:dyDescent="0.35">
      <c r="A211" s="22">
        <v>118966</v>
      </c>
      <c r="B211" s="22" t="s">
        <v>182</v>
      </c>
      <c r="C211" s="22" t="s">
        <v>17</v>
      </c>
      <c r="D211" s="22" t="s">
        <v>18</v>
      </c>
      <c r="E211" s="22" t="s">
        <v>21</v>
      </c>
      <c r="F211" s="22" t="s">
        <v>1952</v>
      </c>
      <c r="G211" s="22" t="s">
        <v>183</v>
      </c>
      <c r="H211" s="22" t="s">
        <v>4300</v>
      </c>
      <c r="I211" s="22">
        <v>1</v>
      </c>
      <c r="J211" s="22" t="s">
        <v>2925</v>
      </c>
      <c r="K211" s="22" t="s">
        <v>4377</v>
      </c>
      <c r="L211" s="24">
        <v>18841</v>
      </c>
      <c r="M211" s="24" t="s">
        <v>3957</v>
      </c>
      <c r="N211" s="24" t="s">
        <v>2011</v>
      </c>
      <c r="O211" s="22" t="s">
        <v>40</v>
      </c>
      <c r="P211" s="22" t="s">
        <v>1971</v>
      </c>
      <c r="Q211" s="22" t="s">
        <v>2846</v>
      </c>
      <c r="R211" s="22" t="s">
        <v>4178</v>
      </c>
      <c r="S211" s="25">
        <v>44727</v>
      </c>
      <c r="T211" s="22" t="s">
        <v>4348</v>
      </c>
      <c r="U211" s="25">
        <v>44727</v>
      </c>
      <c r="V211" s="25"/>
    </row>
    <row r="212" spans="1:22" x14ac:dyDescent="0.35">
      <c r="A212" s="22">
        <v>119165</v>
      </c>
      <c r="B212" s="22" t="s">
        <v>2211</v>
      </c>
      <c r="C212" s="22" t="s">
        <v>1950</v>
      </c>
      <c r="D212" s="22" t="s">
        <v>1963</v>
      </c>
      <c r="E212" s="22" t="s">
        <v>1956</v>
      </c>
      <c r="F212" s="22" t="s">
        <v>1952</v>
      </c>
      <c r="G212" s="22" t="s">
        <v>805</v>
      </c>
      <c r="H212" s="22" t="s">
        <v>4004</v>
      </c>
      <c r="I212" s="22">
        <v>1</v>
      </c>
      <c r="J212" s="22" t="s">
        <v>4378</v>
      </c>
      <c r="K212" s="22" t="s">
        <v>4379</v>
      </c>
      <c r="L212" s="24">
        <v>37742</v>
      </c>
      <c r="M212" s="24" t="s">
        <v>3949</v>
      </c>
      <c r="N212" s="24" t="s">
        <v>2009</v>
      </c>
      <c r="O212" s="22" t="s">
        <v>40</v>
      </c>
      <c r="P212" s="22" t="s">
        <v>1971</v>
      </c>
      <c r="Q212" s="22" t="s">
        <v>2846</v>
      </c>
      <c r="R212" s="22" t="s">
        <v>4178</v>
      </c>
      <c r="S212" s="25">
        <v>44729</v>
      </c>
      <c r="T212" s="22" t="s">
        <v>4348</v>
      </c>
      <c r="U212" s="25">
        <v>44729</v>
      </c>
      <c r="V212" s="25"/>
    </row>
    <row r="213" spans="1:22" x14ac:dyDescent="0.35">
      <c r="A213" s="22">
        <v>119196</v>
      </c>
      <c r="B213" s="22" t="s">
        <v>184</v>
      </c>
      <c r="C213" s="22" t="s">
        <v>17</v>
      </c>
      <c r="D213" s="22" t="s">
        <v>18</v>
      </c>
      <c r="E213" s="22" t="s">
        <v>31</v>
      </c>
      <c r="F213" s="22" t="s">
        <v>1952</v>
      </c>
      <c r="G213" s="22" t="s">
        <v>185</v>
      </c>
      <c r="H213" s="22" t="s">
        <v>3969</v>
      </c>
      <c r="I213" s="22">
        <v>1</v>
      </c>
      <c r="J213" s="22" t="s">
        <v>2926</v>
      </c>
      <c r="K213" s="22" t="s">
        <v>4380</v>
      </c>
      <c r="L213" s="24">
        <v>27734</v>
      </c>
      <c r="M213" s="24" t="s">
        <v>3949</v>
      </c>
      <c r="N213" s="24" t="s">
        <v>2009</v>
      </c>
      <c r="O213" s="22" t="s">
        <v>40</v>
      </c>
      <c r="P213" s="22" t="s">
        <v>1971</v>
      </c>
      <c r="Q213" s="22" t="s">
        <v>2846</v>
      </c>
      <c r="R213" s="22" t="s">
        <v>4178</v>
      </c>
      <c r="S213" s="25">
        <v>44729</v>
      </c>
      <c r="T213" s="22" t="s">
        <v>4348</v>
      </c>
      <c r="U213" s="25">
        <v>44729</v>
      </c>
      <c r="V213" s="25"/>
    </row>
    <row r="214" spans="1:22" x14ac:dyDescent="0.35">
      <c r="A214" s="22">
        <v>119484</v>
      </c>
      <c r="B214" s="22" t="s">
        <v>2212</v>
      </c>
      <c r="C214" s="22" t="s">
        <v>1950</v>
      </c>
      <c r="D214" s="22" t="s">
        <v>1963</v>
      </c>
      <c r="E214" s="22" t="s">
        <v>1956</v>
      </c>
      <c r="F214" s="22" t="s">
        <v>1952</v>
      </c>
      <c r="G214" s="22" t="s">
        <v>2059</v>
      </c>
      <c r="H214" s="22" t="s">
        <v>4030</v>
      </c>
      <c r="I214" s="22">
        <v>1</v>
      </c>
      <c r="J214" s="22" t="s">
        <v>4381</v>
      </c>
      <c r="K214" s="22" t="s">
        <v>4382</v>
      </c>
      <c r="L214" s="24">
        <v>31499</v>
      </c>
      <c r="M214" s="24" t="s">
        <v>3949</v>
      </c>
      <c r="N214" s="24" t="s">
        <v>2009</v>
      </c>
      <c r="O214" s="22" t="s">
        <v>24</v>
      </c>
      <c r="P214" s="22" t="s">
        <v>1968</v>
      </c>
      <c r="Q214" s="22" t="s">
        <v>2846</v>
      </c>
      <c r="R214" s="22" t="s">
        <v>4178</v>
      </c>
      <c r="S214" s="25">
        <v>44732</v>
      </c>
      <c r="T214" s="22" t="s">
        <v>4348</v>
      </c>
      <c r="U214" s="25">
        <v>44732</v>
      </c>
      <c r="V214" s="25"/>
    </row>
    <row r="215" spans="1:22" x14ac:dyDescent="0.35">
      <c r="A215" s="22">
        <v>119500</v>
      </c>
      <c r="B215" s="22" t="s">
        <v>2213</v>
      </c>
      <c r="C215" s="22" t="s">
        <v>1950</v>
      </c>
      <c r="D215" s="22" t="s">
        <v>1963</v>
      </c>
      <c r="E215" s="22" t="s">
        <v>1956</v>
      </c>
      <c r="F215" s="22" t="s">
        <v>1952</v>
      </c>
      <c r="G215" s="22" t="s">
        <v>2193</v>
      </c>
      <c r="H215" s="22" t="s">
        <v>3954</v>
      </c>
      <c r="I215" s="22">
        <v>1</v>
      </c>
      <c r="J215" s="22" t="s">
        <v>4383</v>
      </c>
      <c r="K215" s="22" t="s">
        <v>4384</v>
      </c>
      <c r="L215" s="24">
        <v>10755</v>
      </c>
      <c r="M215" s="24" t="s">
        <v>3957</v>
      </c>
      <c r="N215" s="24" t="s">
        <v>2011</v>
      </c>
      <c r="O215" s="22" t="s">
        <v>40</v>
      </c>
      <c r="P215" s="22" t="s">
        <v>1971</v>
      </c>
      <c r="Q215" s="22" t="s">
        <v>2846</v>
      </c>
      <c r="R215" s="22" t="s">
        <v>4178</v>
      </c>
      <c r="S215" s="25">
        <v>44732</v>
      </c>
      <c r="T215" s="22" t="s">
        <v>4348</v>
      </c>
      <c r="U215" s="25">
        <v>44732</v>
      </c>
      <c r="V215" s="25"/>
    </row>
    <row r="216" spans="1:22" x14ac:dyDescent="0.35">
      <c r="A216" s="22">
        <v>119620</v>
      </c>
      <c r="B216" s="22" t="s">
        <v>2215</v>
      </c>
      <c r="C216" s="22" t="s">
        <v>1950</v>
      </c>
      <c r="D216" s="22" t="s">
        <v>1963</v>
      </c>
      <c r="E216" s="22" t="s">
        <v>1956</v>
      </c>
      <c r="F216" s="22" t="s">
        <v>1952</v>
      </c>
      <c r="G216" s="22" t="s">
        <v>328</v>
      </c>
      <c r="H216" s="22" t="s">
        <v>3954</v>
      </c>
      <c r="I216" s="22">
        <v>1</v>
      </c>
      <c r="J216" s="22" t="s">
        <v>4385</v>
      </c>
      <c r="K216" s="22" t="s">
        <v>4386</v>
      </c>
      <c r="L216" s="24">
        <v>17830</v>
      </c>
      <c r="M216" s="24" t="s">
        <v>3957</v>
      </c>
      <c r="N216" s="24" t="s">
        <v>2011</v>
      </c>
      <c r="O216" s="22" t="s">
        <v>40</v>
      </c>
      <c r="P216" s="22" t="s">
        <v>1971</v>
      </c>
      <c r="Q216" s="22" t="s">
        <v>2846</v>
      </c>
      <c r="R216" s="22" t="s">
        <v>4178</v>
      </c>
      <c r="S216" s="25">
        <v>44733</v>
      </c>
      <c r="T216" s="22" t="s">
        <v>4348</v>
      </c>
      <c r="U216" s="25">
        <v>44733</v>
      </c>
      <c r="V216" s="25"/>
    </row>
    <row r="217" spans="1:22" x14ac:dyDescent="0.35">
      <c r="A217" s="22">
        <v>119628</v>
      </c>
      <c r="B217" s="22" t="s">
        <v>186</v>
      </c>
      <c r="C217" s="22" t="s">
        <v>17</v>
      </c>
      <c r="D217" s="22" t="s">
        <v>18</v>
      </c>
      <c r="E217" s="22" t="s">
        <v>21</v>
      </c>
      <c r="F217" s="22" t="s">
        <v>1952</v>
      </c>
      <c r="G217" s="22" t="s">
        <v>187</v>
      </c>
      <c r="H217" s="22" t="s">
        <v>4387</v>
      </c>
      <c r="I217" s="22">
        <v>1</v>
      </c>
      <c r="J217" s="22" t="s">
        <v>2927</v>
      </c>
      <c r="K217" s="22" t="s">
        <v>4388</v>
      </c>
      <c r="L217" s="24">
        <v>2279686</v>
      </c>
      <c r="M217" s="24" t="s">
        <v>3938</v>
      </c>
      <c r="N217" s="24" t="s">
        <v>2002</v>
      </c>
      <c r="O217" s="22" t="s">
        <v>188</v>
      </c>
      <c r="P217" s="22" t="s">
        <v>1954</v>
      </c>
      <c r="Q217" s="22" t="s">
        <v>2846</v>
      </c>
      <c r="R217" s="22" t="s">
        <v>4178</v>
      </c>
      <c r="S217" s="25">
        <v>44733</v>
      </c>
      <c r="T217" s="22" t="s">
        <v>4348</v>
      </c>
      <c r="U217" s="25">
        <v>44733</v>
      </c>
      <c r="V217" s="25"/>
    </row>
    <row r="218" spans="1:22" x14ac:dyDescent="0.35">
      <c r="A218" s="22">
        <v>119702</v>
      </c>
      <c r="B218" s="22" t="s">
        <v>2216</v>
      </c>
      <c r="C218" s="22" t="s">
        <v>1950</v>
      </c>
      <c r="D218" s="22" t="s">
        <v>1963</v>
      </c>
      <c r="E218" s="22" t="s">
        <v>1956</v>
      </c>
      <c r="F218" s="22" t="s">
        <v>1952</v>
      </c>
      <c r="G218" s="22" t="s">
        <v>2195</v>
      </c>
      <c r="H218" s="22" t="s">
        <v>4389</v>
      </c>
      <c r="I218" s="22">
        <v>1</v>
      </c>
      <c r="J218" s="22" t="s">
        <v>4390</v>
      </c>
      <c r="K218" s="22" t="s">
        <v>4391</v>
      </c>
      <c r="L218" s="24">
        <v>19374</v>
      </c>
      <c r="M218" s="24" t="s">
        <v>3957</v>
      </c>
      <c r="N218" s="24" t="s">
        <v>2011</v>
      </c>
      <c r="O218" s="22" t="s">
        <v>24</v>
      </c>
      <c r="P218" s="22" t="s">
        <v>1968</v>
      </c>
      <c r="Q218" s="22" t="s">
        <v>2846</v>
      </c>
      <c r="R218" s="22" t="s">
        <v>4178</v>
      </c>
      <c r="S218" s="25">
        <v>44734</v>
      </c>
      <c r="T218" s="22" t="s">
        <v>4348</v>
      </c>
      <c r="U218" s="25">
        <v>44734</v>
      </c>
      <c r="V218" s="25"/>
    </row>
    <row r="219" spans="1:22" x14ac:dyDescent="0.35">
      <c r="A219" s="22">
        <v>119707</v>
      </c>
      <c r="B219" s="22" t="s">
        <v>2217</v>
      </c>
      <c r="C219" s="22" t="s">
        <v>1950</v>
      </c>
      <c r="D219" s="22" t="s">
        <v>1963</v>
      </c>
      <c r="E219" s="22" t="s">
        <v>1956</v>
      </c>
      <c r="F219" s="22" t="s">
        <v>1952</v>
      </c>
      <c r="G219" s="22" t="s">
        <v>2196</v>
      </c>
      <c r="H219" s="22" t="s">
        <v>4392</v>
      </c>
      <c r="I219" s="22">
        <v>1</v>
      </c>
      <c r="J219" s="22" t="s">
        <v>4393</v>
      </c>
      <c r="K219" s="22" t="s">
        <v>4394</v>
      </c>
      <c r="L219" s="24">
        <v>1389322</v>
      </c>
      <c r="M219" s="24" t="s">
        <v>3938</v>
      </c>
      <c r="N219" s="24" t="s">
        <v>2002</v>
      </c>
      <c r="O219" s="22" t="s">
        <v>359</v>
      </c>
      <c r="P219" s="22" t="s">
        <v>1991</v>
      </c>
      <c r="Q219" s="22" t="s">
        <v>2846</v>
      </c>
      <c r="R219" s="22" t="s">
        <v>4178</v>
      </c>
      <c r="S219" s="25">
        <v>44734</v>
      </c>
      <c r="T219" s="22" t="s">
        <v>4348</v>
      </c>
      <c r="U219" s="25">
        <v>44734</v>
      </c>
      <c r="V219" s="25"/>
    </row>
    <row r="220" spans="1:22" x14ac:dyDescent="0.35">
      <c r="A220" s="22">
        <v>119711</v>
      </c>
      <c r="B220" s="22" t="s">
        <v>189</v>
      </c>
      <c r="C220" s="22" t="s">
        <v>17</v>
      </c>
      <c r="D220" s="22" t="s">
        <v>18</v>
      </c>
      <c r="E220" s="22" t="s">
        <v>21</v>
      </c>
      <c r="F220" s="22" t="s">
        <v>1952</v>
      </c>
      <c r="G220" s="22" t="s">
        <v>190</v>
      </c>
      <c r="H220" s="22" t="s">
        <v>1967</v>
      </c>
      <c r="I220" s="22">
        <v>1</v>
      </c>
      <c r="J220" s="22" t="s">
        <v>2928</v>
      </c>
      <c r="K220" s="22" t="s">
        <v>4395</v>
      </c>
      <c r="L220" s="24">
        <v>2982818</v>
      </c>
      <c r="M220" s="24" t="s">
        <v>3938</v>
      </c>
      <c r="N220" s="24" t="s">
        <v>2002</v>
      </c>
      <c r="O220" s="22" t="s">
        <v>191</v>
      </c>
      <c r="P220" s="22" t="s">
        <v>1968</v>
      </c>
      <c r="Q220" s="22" t="s">
        <v>2846</v>
      </c>
      <c r="R220" s="22" t="s">
        <v>4178</v>
      </c>
      <c r="S220" s="25">
        <v>44734</v>
      </c>
      <c r="T220" s="22" t="s">
        <v>4348</v>
      </c>
      <c r="U220" s="25">
        <v>44734</v>
      </c>
      <c r="V220" s="25"/>
    </row>
    <row r="221" spans="1:22" x14ac:dyDescent="0.35">
      <c r="A221" s="22">
        <v>119772</v>
      </c>
      <c r="B221" s="22" t="s">
        <v>192</v>
      </c>
      <c r="C221" s="22" t="s">
        <v>17</v>
      </c>
      <c r="D221" s="22" t="s">
        <v>18</v>
      </c>
      <c r="E221" s="22" t="s">
        <v>46</v>
      </c>
      <c r="F221" s="22" t="s">
        <v>1952</v>
      </c>
      <c r="G221" s="22" t="s">
        <v>193</v>
      </c>
      <c r="H221" s="22" t="s">
        <v>4023</v>
      </c>
      <c r="I221" s="22">
        <v>1</v>
      </c>
      <c r="J221" s="22" t="s">
        <v>2929</v>
      </c>
      <c r="K221" s="22" t="s">
        <v>4396</v>
      </c>
      <c r="L221" s="24">
        <v>25891</v>
      </c>
      <c r="M221" s="24" t="s">
        <v>3949</v>
      </c>
      <c r="N221" s="24" t="s">
        <v>2009</v>
      </c>
      <c r="O221" s="22" t="s">
        <v>45</v>
      </c>
      <c r="P221" s="22" t="s">
        <v>1959</v>
      </c>
      <c r="Q221" s="22" t="s">
        <v>2846</v>
      </c>
      <c r="R221" s="22" t="s">
        <v>4178</v>
      </c>
      <c r="S221" s="25">
        <v>44734</v>
      </c>
      <c r="T221" s="22" t="s">
        <v>4348</v>
      </c>
      <c r="U221" s="25">
        <v>44734</v>
      </c>
      <c r="V221" s="25"/>
    </row>
    <row r="222" spans="1:22" x14ac:dyDescent="0.35">
      <c r="A222" s="22">
        <v>119869</v>
      </c>
      <c r="B222" s="22" t="s">
        <v>2219</v>
      </c>
      <c r="C222" s="22" t="s">
        <v>1950</v>
      </c>
      <c r="D222" s="22" t="s">
        <v>1963</v>
      </c>
      <c r="E222" s="22" t="s">
        <v>1956</v>
      </c>
      <c r="F222" s="22" t="s">
        <v>1952</v>
      </c>
      <c r="G222" s="22" t="s">
        <v>2199</v>
      </c>
      <c r="H222" s="22" t="s">
        <v>4039</v>
      </c>
      <c r="I222" s="22">
        <v>1</v>
      </c>
      <c r="J222" s="22" t="s">
        <v>4397</v>
      </c>
      <c r="K222" s="22" t="s">
        <v>4398</v>
      </c>
      <c r="L222" s="24">
        <v>14176</v>
      </c>
      <c r="M222" s="24" t="s">
        <v>3957</v>
      </c>
      <c r="N222" s="24" t="s">
        <v>2011</v>
      </c>
      <c r="O222" s="22" t="s">
        <v>53</v>
      </c>
      <c r="P222" s="22" t="s">
        <v>1959</v>
      </c>
      <c r="Q222" s="22" t="s">
        <v>2846</v>
      </c>
      <c r="R222" s="22" t="s">
        <v>4178</v>
      </c>
      <c r="S222" s="25">
        <v>44735</v>
      </c>
      <c r="T222" s="22" t="s">
        <v>4348</v>
      </c>
      <c r="U222" s="25">
        <v>44735</v>
      </c>
      <c r="V222" s="25"/>
    </row>
    <row r="223" spans="1:22" x14ac:dyDescent="0.35">
      <c r="A223" s="22">
        <v>119958</v>
      </c>
      <c r="B223" s="22" t="s">
        <v>2220</v>
      </c>
      <c r="C223" s="22" t="s">
        <v>1950</v>
      </c>
      <c r="D223" s="22" t="s">
        <v>1951</v>
      </c>
      <c r="E223" s="22" t="s">
        <v>1956</v>
      </c>
      <c r="F223" s="22" t="s">
        <v>1952</v>
      </c>
      <c r="G223" s="22" t="s">
        <v>2201</v>
      </c>
      <c r="H223" s="22" t="s">
        <v>3969</v>
      </c>
      <c r="I223" s="22">
        <v>1</v>
      </c>
      <c r="J223" s="22" t="s">
        <v>4399</v>
      </c>
      <c r="K223" s="22" t="s">
        <v>4400</v>
      </c>
      <c r="L223" s="24">
        <v>79981</v>
      </c>
      <c r="M223" s="24" t="s">
        <v>3959</v>
      </c>
      <c r="N223" s="24" t="s">
        <v>2006</v>
      </c>
      <c r="O223" s="22" t="s">
        <v>40</v>
      </c>
      <c r="P223" s="22" t="s">
        <v>1971</v>
      </c>
      <c r="Q223" s="22" t="s">
        <v>2846</v>
      </c>
      <c r="R223" s="22" t="s">
        <v>4178</v>
      </c>
      <c r="S223" s="25">
        <v>44736</v>
      </c>
      <c r="T223" s="22" t="s">
        <v>4348</v>
      </c>
      <c r="U223" s="25">
        <v>44736</v>
      </c>
      <c r="V223" s="25"/>
    </row>
    <row r="224" spans="1:22" x14ac:dyDescent="0.35">
      <c r="A224" s="22">
        <v>120221</v>
      </c>
      <c r="B224" s="22" t="s">
        <v>2222</v>
      </c>
      <c r="C224" s="22" t="s">
        <v>1950</v>
      </c>
      <c r="D224" s="22" t="s">
        <v>1963</v>
      </c>
      <c r="E224" s="22" t="s">
        <v>1956</v>
      </c>
      <c r="F224" s="22" t="s">
        <v>1952</v>
      </c>
      <c r="G224" s="22" t="s">
        <v>755</v>
      </c>
      <c r="H224" s="22" t="s">
        <v>4300</v>
      </c>
      <c r="I224" s="22">
        <v>1</v>
      </c>
      <c r="J224" s="22" t="s">
        <v>4401</v>
      </c>
      <c r="K224" s="22" t="s">
        <v>4402</v>
      </c>
      <c r="L224" s="24">
        <v>17751</v>
      </c>
      <c r="M224" s="24" t="s">
        <v>3957</v>
      </c>
      <c r="N224" s="24" t="s">
        <v>2011</v>
      </c>
      <c r="O224" s="22" t="s">
        <v>40</v>
      </c>
      <c r="P224" s="22" t="s">
        <v>1971</v>
      </c>
      <c r="Q224" s="22" t="s">
        <v>2846</v>
      </c>
      <c r="R224" s="22" t="s">
        <v>4178</v>
      </c>
      <c r="S224" s="25">
        <v>44739</v>
      </c>
      <c r="T224" s="22" t="s">
        <v>4348</v>
      </c>
      <c r="U224" s="25">
        <v>44739</v>
      </c>
      <c r="V224" s="25"/>
    </row>
    <row r="225" spans="1:22" x14ac:dyDescent="0.35">
      <c r="A225" s="22">
        <v>120313</v>
      </c>
      <c r="B225" s="22" t="s">
        <v>2223</v>
      </c>
      <c r="C225" s="22" t="s">
        <v>1950</v>
      </c>
      <c r="D225" s="22" t="s">
        <v>1963</v>
      </c>
      <c r="E225" s="22" t="s">
        <v>1956</v>
      </c>
      <c r="F225" s="22" t="s">
        <v>1952</v>
      </c>
      <c r="G225" s="22" t="s">
        <v>2204</v>
      </c>
      <c r="H225" s="22" t="s">
        <v>254</v>
      </c>
      <c r="I225" s="22">
        <v>1</v>
      </c>
      <c r="J225" s="22" t="s">
        <v>4403</v>
      </c>
      <c r="K225" s="22" t="s">
        <v>4404</v>
      </c>
      <c r="L225" s="24">
        <v>4035</v>
      </c>
      <c r="M225" s="24" t="s">
        <v>3957</v>
      </c>
      <c r="N225" s="24" t="s">
        <v>2015</v>
      </c>
      <c r="O225" s="22" t="s">
        <v>40</v>
      </c>
      <c r="P225" s="22" t="s">
        <v>1971</v>
      </c>
      <c r="Q225" s="22" t="s">
        <v>2846</v>
      </c>
      <c r="R225" s="22" t="s">
        <v>4178</v>
      </c>
      <c r="S225" s="25">
        <v>44740</v>
      </c>
      <c r="T225" s="22" t="s">
        <v>4348</v>
      </c>
      <c r="U225" s="25">
        <v>44740</v>
      </c>
      <c r="V225" s="25"/>
    </row>
    <row r="226" spans="1:22" x14ac:dyDescent="0.35">
      <c r="A226" s="22">
        <v>120456</v>
      </c>
      <c r="B226" s="22" t="s">
        <v>2225</v>
      </c>
      <c r="C226" s="22" t="s">
        <v>1950</v>
      </c>
      <c r="D226" s="22" t="s">
        <v>1951</v>
      </c>
      <c r="E226" s="22" t="s">
        <v>1956</v>
      </c>
      <c r="F226" s="22" t="s">
        <v>1952</v>
      </c>
      <c r="G226" s="22" t="s">
        <v>2166</v>
      </c>
      <c r="H226" s="22" t="s">
        <v>3969</v>
      </c>
      <c r="I226" s="22">
        <v>1</v>
      </c>
      <c r="J226" s="22" t="s">
        <v>4405</v>
      </c>
      <c r="K226" s="22" t="s">
        <v>4406</v>
      </c>
      <c r="L226" s="24">
        <v>55877</v>
      </c>
      <c r="M226" s="24" t="s">
        <v>3959</v>
      </c>
      <c r="N226" s="24" t="s">
        <v>2006</v>
      </c>
      <c r="O226" s="22" t="s">
        <v>40</v>
      </c>
      <c r="P226" s="22" t="s">
        <v>1971</v>
      </c>
      <c r="Q226" s="22" t="s">
        <v>2846</v>
      </c>
      <c r="R226" s="22" t="s">
        <v>4178</v>
      </c>
      <c r="S226" s="25">
        <v>44741</v>
      </c>
      <c r="T226" s="22" t="s">
        <v>4348</v>
      </c>
      <c r="U226" s="25">
        <v>44741</v>
      </c>
      <c r="V226" s="25"/>
    </row>
    <row r="227" spans="1:22" x14ac:dyDescent="0.35">
      <c r="A227" s="22">
        <v>120457</v>
      </c>
      <c r="B227" s="22" t="s">
        <v>2226</v>
      </c>
      <c r="C227" s="22" t="s">
        <v>1950</v>
      </c>
      <c r="D227" s="22" t="s">
        <v>1951</v>
      </c>
      <c r="E227" s="22" t="s">
        <v>1956</v>
      </c>
      <c r="F227" s="22" t="s">
        <v>1952</v>
      </c>
      <c r="G227" s="22" t="s">
        <v>2178</v>
      </c>
      <c r="H227" s="22" t="s">
        <v>4354</v>
      </c>
      <c r="I227" s="22">
        <v>1</v>
      </c>
      <c r="J227" s="22" t="s">
        <v>4407</v>
      </c>
      <c r="K227" s="22" t="s">
        <v>4408</v>
      </c>
      <c r="L227" s="24">
        <v>243661</v>
      </c>
      <c r="M227" s="24" t="s">
        <v>3938</v>
      </c>
      <c r="N227" s="24" t="s">
        <v>2002</v>
      </c>
      <c r="O227" s="22" t="s">
        <v>53</v>
      </c>
      <c r="P227" s="22" t="s">
        <v>1959</v>
      </c>
      <c r="Q227" s="22" t="s">
        <v>2846</v>
      </c>
      <c r="R227" s="22" t="s">
        <v>4178</v>
      </c>
      <c r="S227" s="25">
        <v>44741</v>
      </c>
      <c r="T227" s="22" t="s">
        <v>4348</v>
      </c>
      <c r="U227" s="25">
        <v>44741</v>
      </c>
      <c r="V227" s="25"/>
    </row>
    <row r="228" spans="1:22" x14ac:dyDescent="0.35">
      <c r="A228" s="22">
        <v>120476</v>
      </c>
      <c r="B228" s="22" t="s">
        <v>2227</v>
      </c>
      <c r="C228" s="22" t="s">
        <v>1950</v>
      </c>
      <c r="D228" s="22" t="s">
        <v>1963</v>
      </c>
      <c r="E228" s="22" t="s">
        <v>1956</v>
      </c>
      <c r="F228" s="22" t="s">
        <v>1952</v>
      </c>
      <c r="G228" s="22" t="s">
        <v>774</v>
      </c>
      <c r="H228" s="22" t="s">
        <v>4004</v>
      </c>
      <c r="I228" s="22">
        <v>1</v>
      </c>
      <c r="J228" s="22" t="s">
        <v>4409</v>
      </c>
      <c r="K228" s="22" t="s">
        <v>4410</v>
      </c>
      <c r="L228" s="24">
        <v>43348</v>
      </c>
      <c r="M228" s="24" t="s">
        <v>3949</v>
      </c>
      <c r="N228" s="24" t="s">
        <v>2009</v>
      </c>
      <c r="O228" s="22" t="s">
        <v>40</v>
      </c>
      <c r="P228" s="22" t="s">
        <v>1971</v>
      </c>
      <c r="Q228" s="22" t="s">
        <v>2846</v>
      </c>
      <c r="R228" s="22" t="s">
        <v>4178</v>
      </c>
      <c r="S228" s="25">
        <v>44741</v>
      </c>
      <c r="T228" s="22" t="s">
        <v>4348</v>
      </c>
      <c r="U228" s="25">
        <v>44741</v>
      </c>
      <c r="V228" s="25"/>
    </row>
    <row r="229" spans="1:22" x14ac:dyDescent="0.35">
      <c r="A229" s="22">
        <v>120482</v>
      </c>
      <c r="B229" s="22" t="s">
        <v>2228</v>
      </c>
      <c r="C229" s="22" t="s">
        <v>1950</v>
      </c>
      <c r="D229" s="22" t="s">
        <v>1963</v>
      </c>
      <c r="E229" s="22" t="s">
        <v>1956</v>
      </c>
      <c r="F229" s="22" t="s">
        <v>1952</v>
      </c>
      <c r="G229" s="22" t="s">
        <v>2205</v>
      </c>
      <c r="H229" s="22" t="s">
        <v>4048</v>
      </c>
      <c r="I229" s="22">
        <v>1</v>
      </c>
      <c r="J229" s="22" t="s">
        <v>4411</v>
      </c>
      <c r="K229" s="22" t="s">
        <v>4412</v>
      </c>
      <c r="L229" s="24">
        <v>12248</v>
      </c>
      <c r="M229" s="24" t="s">
        <v>3957</v>
      </c>
      <c r="N229" s="24" t="s">
        <v>2011</v>
      </c>
      <c r="O229" s="22" t="s">
        <v>40</v>
      </c>
      <c r="P229" s="22" t="s">
        <v>1971</v>
      </c>
      <c r="Q229" s="22" t="s">
        <v>2846</v>
      </c>
      <c r="R229" s="22" t="s">
        <v>4178</v>
      </c>
      <c r="S229" s="25">
        <v>44741</v>
      </c>
      <c r="T229" s="22" t="s">
        <v>4348</v>
      </c>
      <c r="U229" s="25">
        <v>44741</v>
      </c>
      <c r="V229" s="25"/>
    </row>
    <row r="230" spans="1:22" x14ac:dyDescent="0.35">
      <c r="A230" s="22">
        <v>120494</v>
      </c>
      <c r="B230" s="22" t="s">
        <v>2230</v>
      </c>
      <c r="C230" s="22" t="s">
        <v>1950</v>
      </c>
      <c r="D230" s="22" t="s">
        <v>1963</v>
      </c>
      <c r="E230" s="22" t="s">
        <v>1956</v>
      </c>
      <c r="F230" s="22" t="s">
        <v>1952</v>
      </c>
      <c r="G230" s="22" t="s">
        <v>742</v>
      </c>
      <c r="H230" s="22" t="s">
        <v>4030</v>
      </c>
      <c r="I230" s="22">
        <v>1</v>
      </c>
      <c r="J230" s="22" t="s">
        <v>4413</v>
      </c>
      <c r="K230" s="22" t="s">
        <v>4414</v>
      </c>
      <c r="L230" s="24">
        <v>22479</v>
      </c>
      <c r="M230" s="24" t="s">
        <v>3949</v>
      </c>
      <c r="N230" s="24" t="s">
        <v>2011</v>
      </c>
      <c r="O230" s="22" t="s">
        <v>24</v>
      </c>
      <c r="P230" s="22" t="s">
        <v>1968</v>
      </c>
      <c r="Q230" s="22" t="s">
        <v>2846</v>
      </c>
      <c r="R230" s="22" t="s">
        <v>4178</v>
      </c>
      <c r="S230" s="25">
        <v>44741</v>
      </c>
      <c r="T230" s="22" t="s">
        <v>4348</v>
      </c>
      <c r="U230" s="25">
        <v>44741</v>
      </c>
      <c r="V230" s="25"/>
    </row>
    <row r="231" spans="1:22" x14ac:dyDescent="0.35">
      <c r="A231" s="22">
        <v>120671</v>
      </c>
      <c r="B231" s="22" t="s">
        <v>2232</v>
      </c>
      <c r="C231" s="22" t="s">
        <v>1950</v>
      </c>
      <c r="D231" s="22" t="s">
        <v>1963</v>
      </c>
      <c r="E231" s="22" t="s">
        <v>1956</v>
      </c>
      <c r="F231" s="22" t="s">
        <v>1952</v>
      </c>
      <c r="G231" s="22" t="s">
        <v>859</v>
      </c>
      <c r="H231" s="22" t="s">
        <v>4000</v>
      </c>
      <c r="I231" s="22">
        <v>1</v>
      </c>
      <c r="J231" s="22" t="s">
        <v>4415</v>
      </c>
      <c r="K231" s="22" t="s">
        <v>4416</v>
      </c>
      <c r="L231" s="24">
        <v>14417</v>
      </c>
      <c r="M231" s="24" t="s">
        <v>3957</v>
      </c>
      <c r="N231" s="24" t="s">
        <v>2011</v>
      </c>
      <c r="O231" s="22" t="s">
        <v>72</v>
      </c>
      <c r="P231" s="22" t="s">
        <v>1954</v>
      </c>
      <c r="Q231" s="22" t="s">
        <v>3972</v>
      </c>
      <c r="R231" s="22" t="s">
        <v>4178</v>
      </c>
      <c r="S231" s="25">
        <v>44743</v>
      </c>
      <c r="T231" s="22" t="s">
        <v>4417</v>
      </c>
      <c r="U231" s="25">
        <v>44743</v>
      </c>
      <c r="V231" s="25"/>
    </row>
    <row r="232" spans="1:22" x14ac:dyDescent="0.35">
      <c r="A232" s="22">
        <v>120690</v>
      </c>
      <c r="B232" s="22" t="s">
        <v>2233</v>
      </c>
      <c r="C232" s="22" t="s">
        <v>1950</v>
      </c>
      <c r="D232" s="22" t="s">
        <v>1951</v>
      </c>
      <c r="E232" s="22" t="s">
        <v>1956</v>
      </c>
      <c r="F232" s="22" t="s">
        <v>1952</v>
      </c>
      <c r="G232" s="22" t="s">
        <v>2208</v>
      </c>
      <c r="H232" s="22" t="s">
        <v>4311</v>
      </c>
      <c r="I232" s="22">
        <v>1</v>
      </c>
      <c r="J232" s="22" t="s">
        <v>4418</v>
      </c>
      <c r="K232" s="22" t="s">
        <v>4419</v>
      </c>
      <c r="L232" s="24">
        <v>108161</v>
      </c>
      <c r="M232" s="24" t="s">
        <v>3938</v>
      </c>
      <c r="N232" s="24" t="s">
        <v>2002</v>
      </c>
      <c r="O232" s="22" t="s">
        <v>40</v>
      </c>
      <c r="P232" s="22" t="s">
        <v>1971</v>
      </c>
      <c r="Q232" s="22" t="s">
        <v>3972</v>
      </c>
      <c r="R232" s="22" t="s">
        <v>4178</v>
      </c>
      <c r="S232" s="25">
        <v>44743</v>
      </c>
      <c r="T232" s="22" t="s">
        <v>4417</v>
      </c>
      <c r="U232" s="25">
        <v>44743</v>
      </c>
      <c r="V232" s="25"/>
    </row>
    <row r="233" spans="1:22" x14ac:dyDescent="0.35">
      <c r="A233" s="22">
        <v>120704</v>
      </c>
      <c r="B233" s="22" t="s">
        <v>2234</v>
      </c>
      <c r="C233" s="22" t="s">
        <v>1950</v>
      </c>
      <c r="D233" s="22" t="s">
        <v>1951</v>
      </c>
      <c r="E233" s="22" t="s">
        <v>1956</v>
      </c>
      <c r="F233" s="22" t="s">
        <v>1952</v>
      </c>
      <c r="G233" s="22" t="s">
        <v>2210</v>
      </c>
      <c r="H233" s="22" t="s">
        <v>3954</v>
      </c>
      <c r="I233" s="22">
        <v>1</v>
      </c>
      <c r="J233" s="22" t="s">
        <v>4420</v>
      </c>
      <c r="K233" s="22" t="s">
        <v>4421</v>
      </c>
      <c r="L233" s="24">
        <v>117677</v>
      </c>
      <c r="M233" s="24" t="s">
        <v>3938</v>
      </c>
      <c r="N233" s="24" t="s">
        <v>2002</v>
      </c>
      <c r="O233" s="22" t="s">
        <v>40</v>
      </c>
      <c r="P233" s="22" t="s">
        <v>1971</v>
      </c>
      <c r="Q233" s="22" t="s">
        <v>3972</v>
      </c>
      <c r="R233" s="22" t="s">
        <v>4178</v>
      </c>
      <c r="S233" s="25">
        <v>44743</v>
      </c>
      <c r="T233" s="22" t="s">
        <v>4417</v>
      </c>
      <c r="U233" s="25">
        <v>44743</v>
      </c>
      <c r="V233" s="25"/>
    </row>
    <row r="234" spans="1:22" x14ac:dyDescent="0.35">
      <c r="A234" s="22">
        <v>120905</v>
      </c>
      <c r="B234" s="22" t="s">
        <v>2236</v>
      </c>
      <c r="C234" s="22" t="s">
        <v>1950</v>
      </c>
      <c r="D234" s="22" t="s">
        <v>1963</v>
      </c>
      <c r="E234" s="22" t="s">
        <v>1956</v>
      </c>
      <c r="F234" s="22" t="s">
        <v>1952</v>
      </c>
      <c r="G234" s="22" t="s">
        <v>1665</v>
      </c>
      <c r="H234" s="22" t="s">
        <v>4039</v>
      </c>
      <c r="I234" s="22">
        <v>1</v>
      </c>
      <c r="J234" s="22" t="s">
        <v>4422</v>
      </c>
      <c r="K234" s="22" t="s">
        <v>4423</v>
      </c>
      <c r="L234" s="24">
        <v>53391</v>
      </c>
      <c r="M234" s="24" t="s">
        <v>3959</v>
      </c>
      <c r="N234" s="24" t="s">
        <v>2006</v>
      </c>
      <c r="O234" s="22" t="s">
        <v>53</v>
      </c>
      <c r="P234" s="22" t="s">
        <v>1959</v>
      </c>
      <c r="Q234" s="22" t="s">
        <v>3972</v>
      </c>
      <c r="R234" s="22" t="s">
        <v>4178</v>
      </c>
      <c r="S234" s="25">
        <v>44746</v>
      </c>
      <c r="T234" s="22" t="s">
        <v>4417</v>
      </c>
      <c r="U234" s="25">
        <v>44746</v>
      </c>
      <c r="V234" s="25"/>
    </row>
    <row r="235" spans="1:22" x14ac:dyDescent="0.35">
      <c r="A235" s="22">
        <v>120920</v>
      </c>
      <c r="B235" s="22" t="s">
        <v>2237</v>
      </c>
      <c r="C235" s="22" t="s">
        <v>1950</v>
      </c>
      <c r="D235" s="22" t="s">
        <v>1963</v>
      </c>
      <c r="E235" s="22" t="s">
        <v>1956</v>
      </c>
      <c r="F235" s="22" t="s">
        <v>1952</v>
      </c>
      <c r="G235" s="22" t="s">
        <v>790</v>
      </c>
      <c r="H235" s="22" t="s">
        <v>3954</v>
      </c>
      <c r="I235" s="22">
        <v>1</v>
      </c>
      <c r="J235" s="22" t="s">
        <v>4424</v>
      </c>
      <c r="K235" s="22" t="s">
        <v>4425</v>
      </c>
      <c r="L235" s="24">
        <v>49354</v>
      </c>
      <c r="M235" s="24" t="s">
        <v>3959</v>
      </c>
      <c r="N235" s="24" t="s">
        <v>2009</v>
      </c>
      <c r="O235" s="22" t="s">
        <v>40</v>
      </c>
      <c r="P235" s="22" t="s">
        <v>1971</v>
      </c>
      <c r="Q235" s="22" t="s">
        <v>3972</v>
      </c>
      <c r="R235" s="22" t="s">
        <v>4178</v>
      </c>
      <c r="S235" s="25">
        <v>44746</v>
      </c>
      <c r="T235" s="22" t="s">
        <v>4417</v>
      </c>
      <c r="U235" s="25">
        <v>44746</v>
      </c>
      <c r="V235" s="25"/>
    </row>
    <row r="236" spans="1:22" x14ac:dyDescent="0.35">
      <c r="A236" s="22">
        <v>121030</v>
      </c>
      <c r="B236" s="22" t="s">
        <v>194</v>
      </c>
      <c r="C236" s="22" t="s">
        <v>17</v>
      </c>
      <c r="D236" s="22" t="s">
        <v>18</v>
      </c>
      <c r="E236" s="22" t="s">
        <v>21</v>
      </c>
      <c r="F236" s="22" t="s">
        <v>1952</v>
      </c>
      <c r="G236" s="22" t="s">
        <v>190</v>
      </c>
      <c r="H236" s="22" t="s">
        <v>1967</v>
      </c>
      <c r="I236" s="22">
        <v>1</v>
      </c>
      <c r="J236" s="22" t="s">
        <v>2930</v>
      </c>
      <c r="K236" s="22" t="s">
        <v>4426</v>
      </c>
      <c r="L236" s="24">
        <v>2982818</v>
      </c>
      <c r="M236" s="24" t="s">
        <v>3938</v>
      </c>
      <c r="N236" s="24" t="s">
        <v>2002</v>
      </c>
      <c r="O236" s="22" t="s">
        <v>191</v>
      </c>
      <c r="P236" s="22" t="s">
        <v>1968</v>
      </c>
      <c r="Q236" s="22" t="s">
        <v>3972</v>
      </c>
      <c r="R236" s="22" t="s">
        <v>4178</v>
      </c>
      <c r="S236" s="25">
        <v>44747</v>
      </c>
      <c r="T236" s="22" t="s">
        <v>4417</v>
      </c>
      <c r="U236" s="25">
        <v>44747</v>
      </c>
      <c r="V236" s="25"/>
    </row>
    <row r="237" spans="1:22" x14ac:dyDescent="0.35">
      <c r="A237" s="22">
        <v>121054</v>
      </c>
      <c r="B237" s="22" t="s">
        <v>195</v>
      </c>
      <c r="C237" s="22" t="s">
        <v>17</v>
      </c>
      <c r="D237" s="22" t="s">
        <v>18</v>
      </c>
      <c r="E237" s="22" t="s">
        <v>59</v>
      </c>
      <c r="F237" s="22" t="s">
        <v>1952</v>
      </c>
      <c r="G237" s="22" t="s">
        <v>196</v>
      </c>
      <c r="H237" s="22" t="s">
        <v>4281</v>
      </c>
      <c r="I237" s="22">
        <v>1</v>
      </c>
      <c r="J237" s="22" t="s">
        <v>2931</v>
      </c>
      <c r="K237" s="22" t="s">
        <v>4427</v>
      </c>
      <c r="L237" s="24">
        <v>14923</v>
      </c>
      <c r="M237" s="24" t="s">
        <v>3957</v>
      </c>
      <c r="N237" s="24" t="s">
        <v>2011</v>
      </c>
      <c r="O237" s="22" t="s">
        <v>58</v>
      </c>
      <c r="P237" s="22" t="s">
        <v>1959</v>
      </c>
      <c r="Q237" s="22" t="s">
        <v>3972</v>
      </c>
      <c r="R237" s="22" t="s">
        <v>4178</v>
      </c>
      <c r="S237" s="25">
        <v>44747</v>
      </c>
      <c r="T237" s="22" t="s">
        <v>4417</v>
      </c>
      <c r="U237" s="25">
        <v>44747</v>
      </c>
      <c r="V237" s="25"/>
    </row>
    <row r="238" spans="1:22" x14ac:dyDescent="0.35">
      <c r="A238" s="22">
        <v>121107</v>
      </c>
      <c r="B238" s="22" t="s">
        <v>2238</v>
      </c>
      <c r="C238" s="22" t="s">
        <v>1950</v>
      </c>
      <c r="D238" s="22" t="s">
        <v>1951</v>
      </c>
      <c r="E238" s="22" t="s">
        <v>1956</v>
      </c>
      <c r="F238" s="22" t="s">
        <v>1952</v>
      </c>
      <c r="G238" s="22" t="s">
        <v>367</v>
      </c>
      <c r="H238" s="22" t="s">
        <v>4046</v>
      </c>
      <c r="I238" s="22">
        <v>1</v>
      </c>
      <c r="J238" s="22" t="s">
        <v>4428</v>
      </c>
      <c r="K238" s="22" t="s">
        <v>4429</v>
      </c>
      <c r="L238" s="24">
        <v>120478</v>
      </c>
      <c r="M238" s="24" t="s">
        <v>3938</v>
      </c>
      <c r="N238" s="24" t="s">
        <v>2002</v>
      </c>
      <c r="O238" s="22" t="s">
        <v>30</v>
      </c>
      <c r="P238" s="22" t="s">
        <v>1968</v>
      </c>
      <c r="Q238" s="22" t="s">
        <v>3972</v>
      </c>
      <c r="R238" s="22" t="s">
        <v>4178</v>
      </c>
      <c r="S238" s="25">
        <v>44747</v>
      </c>
      <c r="T238" s="22" t="s">
        <v>4417</v>
      </c>
      <c r="U238" s="25">
        <v>44747</v>
      </c>
      <c r="V238" s="25"/>
    </row>
    <row r="239" spans="1:22" x14ac:dyDescent="0.35">
      <c r="A239" s="22">
        <v>121245</v>
      </c>
      <c r="B239" s="22" t="s">
        <v>2240</v>
      </c>
      <c r="C239" s="22" t="s">
        <v>1950</v>
      </c>
      <c r="D239" s="22" t="s">
        <v>1951</v>
      </c>
      <c r="E239" s="22" t="s">
        <v>1956</v>
      </c>
      <c r="F239" s="22" t="s">
        <v>1952</v>
      </c>
      <c r="G239" s="22" t="s">
        <v>915</v>
      </c>
      <c r="H239" s="22" t="s">
        <v>4050</v>
      </c>
      <c r="I239" s="22">
        <v>1</v>
      </c>
      <c r="J239" s="22" t="s">
        <v>4430</v>
      </c>
      <c r="K239" s="22" t="s">
        <v>4431</v>
      </c>
      <c r="L239" s="24">
        <v>866347</v>
      </c>
      <c r="M239" s="24" t="s">
        <v>3938</v>
      </c>
      <c r="N239" s="24" t="s">
        <v>2002</v>
      </c>
      <c r="O239" s="22" t="s">
        <v>67</v>
      </c>
      <c r="P239" s="22" t="s">
        <v>1971</v>
      </c>
      <c r="Q239" s="22" t="s">
        <v>3972</v>
      </c>
      <c r="R239" s="22" t="s">
        <v>4178</v>
      </c>
      <c r="S239" s="25">
        <v>44748</v>
      </c>
      <c r="T239" s="22" t="s">
        <v>4417</v>
      </c>
      <c r="U239" s="25">
        <v>44748</v>
      </c>
      <c r="V239" s="25"/>
    </row>
    <row r="240" spans="1:22" x14ac:dyDescent="0.35">
      <c r="A240" s="22">
        <v>121259</v>
      </c>
      <c r="B240" s="22" t="s">
        <v>2241</v>
      </c>
      <c r="C240" s="22" t="s">
        <v>1950</v>
      </c>
      <c r="D240" s="22" t="s">
        <v>1951</v>
      </c>
      <c r="E240" s="22" t="s">
        <v>1956</v>
      </c>
      <c r="F240" s="22" t="s">
        <v>1952</v>
      </c>
      <c r="G240" s="22" t="s">
        <v>187</v>
      </c>
      <c r="H240" s="22" t="s">
        <v>4387</v>
      </c>
      <c r="I240" s="22">
        <v>1</v>
      </c>
      <c r="J240" s="22" t="s">
        <v>4432</v>
      </c>
      <c r="K240" s="22" t="s">
        <v>4433</v>
      </c>
      <c r="L240" s="24">
        <v>2279686</v>
      </c>
      <c r="M240" s="24" t="s">
        <v>3938</v>
      </c>
      <c r="N240" s="24" t="s">
        <v>2002</v>
      </c>
      <c r="O240" s="22" t="s">
        <v>188</v>
      </c>
      <c r="P240" s="22" t="s">
        <v>1954</v>
      </c>
      <c r="Q240" s="22" t="s">
        <v>3972</v>
      </c>
      <c r="R240" s="22" t="s">
        <v>4178</v>
      </c>
      <c r="S240" s="25">
        <v>44748</v>
      </c>
      <c r="T240" s="22" t="s">
        <v>4417</v>
      </c>
      <c r="U240" s="25">
        <v>44748</v>
      </c>
      <c r="V240" s="25"/>
    </row>
    <row r="241" spans="1:22" x14ac:dyDescent="0.35">
      <c r="A241" s="22">
        <v>121262</v>
      </c>
      <c r="B241" s="22" t="s">
        <v>2242</v>
      </c>
      <c r="C241" s="22" t="s">
        <v>1950</v>
      </c>
      <c r="D241" s="22" t="s">
        <v>1963</v>
      </c>
      <c r="E241" s="22" t="s">
        <v>1956</v>
      </c>
      <c r="F241" s="22" t="s">
        <v>1952</v>
      </c>
      <c r="G241" s="22" t="s">
        <v>1030</v>
      </c>
      <c r="H241" s="22" t="s">
        <v>3954</v>
      </c>
      <c r="I241" s="22">
        <v>1</v>
      </c>
      <c r="J241" s="22" t="s">
        <v>4434</v>
      </c>
      <c r="K241" s="22" t="s">
        <v>4435</v>
      </c>
      <c r="L241" s="24">
        <v>43309</v>
      </c>
      <c r="M241" s="24" t="s">
        <v>3949</v>
      </c>
      <c r="N241" s="24" t="s">
        <v>2009</v>
      </c>
      <c r="O241" s="22" t="s">
        <v>40</v>
      </c>
      <c r="P241" s="22" t="s">
        <v>1971</v>
      </c>
      <c r="Q241" s="22" t="s">
        <v>3972</v>
      </c>
      <c r="R241" s="22" t="s">
        <v>4178</v>
      </c>
      <c r="S241" s="25">
        <v>44748</v>
      </c>
      <c r="T241" s="22" t="s">
        <v>4417</v>
      </c>
      <c r="U241" s="25">
        <v>44748</v>
      </c>
      <c r="V241" s="25"/>
    </row>
    <row r="242" spans="1:22" x14ac:dyDescent="0.35">
      <c r="A242" s="22">
        <v>121267</v>
      </c>
      <c r="B242" s="22" t="s">
        <v>2243</v>
      </c>
      <c r="C242" s="22" t="s">
        <v>1950</v>
      </c>
      <c r="D242" s="22" t="s">
        <v>1963</v>
      </c>
      <c r="E242" s="22" t="s">
        <v>1956</v>
      </c>
      <c r="F242" s="22" t="s">
        <v>1952</v>
      </c>
      <c r="G242" s="22" t="s">
        <v>2214</v>
      </c>
      <c r="H242" s="22" t="s">
        <v>4436</v>
      </c>
      <c r="I242" s="22">
        <v>1</v>
      </c>
      <c r="J242" s="22" t="s">
        <v>4437</v>
      </c>
      <c r="K242" s="22" t="s">
        <v>4438</v>
      </c>
      <c r="L242" s="24">
        <v>169552</v>
      </c>
      <c r="M242" s="24" t="s">
        <v>3938</v>
      </c>
      <c r="N242" s="24" t="s">
        <v>2002</v>
      </c>
      <c r="O242" s="22" t="s">
        <v>181</v>
      </c>
      <c r="P242" s="22" t="s">
        <v>1959</v>
      </c>
      <c r="Q242" s="22" t="s">
        <v>3972</v>
      </c>
      <c r="R242" s="22" t="s">
        <v>4178</v>
      </c>
      <c r="S242" s="25">
        <v>44748</v>
      </c>
      <c r="T242" s="22" t="s">
        <v>4417</v>
      </c>
      <c r="U242" s="25">
        <v>44748</v>
      </c>
      <c r="V242" s="25"/>
    </row>
    <row r="243" spans="1:22" x14ac:dyDescent="0.35">
      <c r="A243" s="22">
        <v>121324</v>
      </c>
      <c r="B243" s="22" t="s">
        <v>197</v>
      </c>
      <c r="C243" s="22" t="s">
        <v>17</v>
      </c>
      <c r="D243" s="22" t="s">
        <v>18</v>
      </c>
      <c r="E243" s="22" t="s">
        <v>25</v>
      </c>
      <c r="F243" s="22" t="s">
        <v>1952</v>
      </c>
      <c r="G243" s="22" t="s">
        <v>198</v>
      </c>
      <c r="H243" s="22" t="s">
        <v>3947</v>
      </c>
      <c r="I243" s="22">
        <v>1</v>
      </c>
      <c r="J243" s="22" t="s">
        <v>2932</v>
      </c>
      <c r="K243" s="22" t="s">
        <v>4439</v>
      </c>
      <c r="L243" s="24">
        <v>29820</v>
      </c>
      <c r="M243" s="24" t="s">
        <v>3949</v>
      </c>
      <c r="N243" s="24" t="s">
        <v>2009</v>
      </c>
      <c r="O243" s="22" t="s">
        <v>24</v>
      </c>
      <c r="P243" s="22" t="s">
        <v>1968</v>
      </c>
      <c r="Q243" s="22" t="s">
        <v>3972</v>
      </c>
      <c r="R243" s="22" t="s">
        <v>4178</v>
      </c>
      <c r="S243" s="25">
        <v>44749</v>
      </c>
      <c r="T243" s="22" t="s">
        <v>4417</v>
      </c>
      <c r="U243" s="25">
        <v>44749</v>
      </c>
      <c r="V243" s="25"/>
    </row>
    <row r="244" spans="1:22" x14ac:dyDescent="0.35">
      <c r="A244" s="22">
        <v>121351</v>
      </c>
      <c r="B244" s="22" t="s">
        <v>2245</v>
      </c>
      <c r="C244" s="22" t="s">
        <v>1950</v>
      </c>
      <c r="D244" s="22" t="s">
        <v>1963</v>
      </c>
      <c r="E244" s="22" t="s">
        <v>1956</v>
      </c>
      <c r="F244" s="22" t="s">
        <v>1952</v>
      </c>
      <c r="G244" s="22" t="s">
        <v>421</v>
      </c>
      <c r="H244" s="22" t="s">
        <v>3954</v>
      </c>
      <c r="I244" s="22">
        <v>1</v>
      </c>
      <c r="J244" s="22" t="s">
        <v>4440</v>
      </c>
      <c r="K244" s="22" t="s">
        <v>4441</v>
      </c>
      <c r="L244" s="24">
        <v>26482</v>
      </c>
      <c r="M244" s="24" t="s">
        <v>3949</v>
      </c>
      <c r="N244" s="24" t="s">
        <v>2009</v>
      </c>
      <c r="O244" s="22" t="s">
        <v>40</v>
      </c>
      <c r="P244" s="22" t="s">
        <v>1971</v>
      </c>
      <c r="Q244" s="22" t="s">
        <v>3972</v>
      </c>
      <c r="R244" s="22" t="s">
        <v>4178</v>
      </c>
      <c r="S244" s="25">
        <v>44749</v>
      </c>
      <c r="T244" s="22" t="s">
        <v>4417</v>
      </c>
      <c r="U244" s="25">
        <v>44749</v>
      </c>
      <c r="V244" s="25"/>
    </row>
    <row r="245" spans="1:22" x14ac:dyDescent="0.35">
      <c r="A245" s="22">
        <v>121357</v>
      </c>
      <c r="B245" s="22" t="s">
        <v>2246</v>
      </c>
      <c r="C245" s="22" t="s">
        <v>1950</v>
      </c>
      <c r="D245" s="22" t="s">
        <v>1963</v>
      </c>
      <c r="E245" s="22" t="s">
        <v>1956</v>
      </c>
      <c r="F245" s="22" t="s">
        <v>1952</v>
      </c>
      <c r="G245" s="22" t="s">
        <v>1433</v>
      </c>
      <c r="H245" s="22" t="s">
        <v>4048</v>
      </c>
      <c r="I245" s="22">
        <v>1</v>
      </c>
      <c r="J245" s="22" t="s">
        <v>4442</v>
      </c>
      <c r="K245" s="22" t="s">
        <v>4443</v>
      </c>
      <c r="L245" s="24">
        <v>33227</v>
      </c>
      <c r="M245" s="24" t="s">
        <v>3949</v>
      </c>
      <c r="N245" s="24" t="s">
        <v>2009</v>
      </c>
      <c r="O245" s="22" t="s">
        <v>40</v>
      </c>
      <c r="P245" s="22" t="s">
        <v>1971</v>
      </c>
      <c r="Q245" s="22" t="s">
        <v>3972</v>
      </c>
      <c r="R245" s="22" t="s">
        <v>4178</v>
      </c>
      <c r="S245" s="25">
        <v>44749</v>
      </c>
      <c r="T245" s="22" t="s">
        <v>4417</v>
      </c>
      <c r="U245" s="25">
        <v>44749</v>
      </c>
      <c r="V245" s="25"/>
    </row>
    <row r="246" spans="1:22" x14ac:dyDescent="0.35">
      <c r="A246" s="22">
        <v>121486</v>
      </c>
      <c r="B246" s="22" t="s">
        <v>2247</v>
      </c>
      <c r="C246" s="22" t="s">
        <v>1950</v>
      </c>
      <c r="D246" s="22" t="s">
        <v>1973</v>
      </c>
      <c r="E246" s="22" t="s">
        <v>1956</v>
      </c>
      <c r="F246" s="22" t="s">
        <v>1952</v>
      </c>
      <c r="G246" s="22" t="s">
        <v>2183</v>
      </c>
      <c r="H246" s="22" t="s">
        <v>3954</v>
      </c>
      <c r="I246" s="22">
        <v>1</v>
      </c>
      <c r="J246" s="22" t="s">
        <v>4444</v>
      </c>
      <c r="K246" s="22" t="s">
        <v>4445</v>
      </c>
      <c r="L246" s="24">
        <v>167870</v>
      </c>
      <c r="M246" s="24" t="s">
        <v>3938</v>
      </c>
      <c r="N246" s="24" t="s">
        <v>2002</v>
      </c>
      <c r="O246" s="22" t="s">
        <v>40</v>
      </c>
      <c r="P246" s="22" t="s">
        <v>1971</v>
      </c>
      <c r="Q246" s="22" t="s">
        <v>3972</v>
      </c>
      <c r="R246" s="22" t="s">
        <v>4178</v>
      </c>
      <c r="S246" s="25">
        <v>44750</v>
      </c>
      <c r="T246" s="22" t="s">
        <v>4417</v>
      </c>
      <c r="U246" s="25">
        <v>44750</v>
      </c>
      <c r="V246" s="25"/>
    </row>
    <row r="247" spans="1:22" x14ac:dyDescent="0.35">
      <c r="A247" s="22">
        <v>121499</v>
      </c>
      <c r="B247" s="22" t="s">
        <v>199</v>
      </c>
      <c r="C247" s="22" t="s">
        <v>17</v>
      </c>
      <c r="D247" s="22" t="s">
        <v>18</v>
      </c>
      <c r="E247" s="22" t="s">
        <v>77</v>
      </c>
      <c r="F247" s="22" t="s">
        <v>1952</v>
      </c>
      <c r="G247" s="22" t="s">
        <v>200</v>
      </c>
      <c r="H247" s="22" t="s">
        <v>3954</v>
      </c>
      <c r="I247" s="22">
        <v>1</v>
      </c>
      <c r="J247" s="22" t="s">
        <v>2933</v>
      </c>
      <c r="K247" s="22" t="s">
        <v>4446</v>
      </c>
      <c r="L247" s="24">
        <v>29899</v>
      </c>
      <c r="M247" s="24" t="s">
        <v>3949</v>
      </c>
      <c r="N247" s="24" t="s">
        <v>2009</v>
      </c>
      <c r="O247" s="22" t="s">
        <v>40</v>
      </c>
      <c r="P247" s="22" t="s">
        <v>1971</v>
      </c>
      <c r="Q247" s="22" t="s">
        <v>3972</v>
      </c>
      <c r="R247" s="22" t="s">
        <v>4178</v>
      </c>
      <c r="S247" s="25">
        <v>44750</v>
      </c>
      <c r="T247" s="22" t="s">
        <v>4417</v>
      </c>
      <c r="U247" s="25">
        <v>44750</v>
      </c>
      <c r="V247" s="25"/>
    </row>
    <row r="248" spans="1:22" x14ac:dyDescent="0.35">
      <c r="A248" s="22">
        <v>121520</v>
      </c>
      <c r="B248" s="22" t="s">
        <v>201</v>
      </c>
      <c r="C248" s="22" t="s">
        <v>17</v>
      </c>
      <c r="D248" s="22" t="s">
        <v>18</v>
      </c>
      <c r="E248" s="22" t="s">
        <v>31</v>
      </c>
      <c r="F248" s="22" t="s">
        <v>1952</v>
      </c>
      <c r="G248" s="22" t="s">
        <v>202</v>
      </c>
      <c r="H248" s="22" t="s">
        <v>4004</v>
      </c>
      <c r="I248" s="22">
        <v>1</v>
      </c>
      <c r="J248" s="22" t="s">
        <v>2934</v>
      </c>
      <c r="K248" s="22" t="s">
        <v>4447</v>
      </c>
      <c r="L248" s="24">
        <v>12576</v>
      </c>
      <c r="M248" s="24" t="s">
        <v>3957</v>
      </c>
      <c r="N248" s="24" t="s">
        <v>2011</v>
      </c>
      <c r="O248" s="22" t="s">
        <v>40</v>
      </c>
      <c r="P248" s="22" t="s">
        <v>1971</v>
      </c>
      <c r="Q248" s="22" t="s">
        <v>3972</v>
      </c>
      <c r="R248" s="22" t="s">
        <v>4178</v>
      </c>
      <c r="S248" s="25">
        <v>44750</v>
      </c>
      <c r="T248" s="22" t="s">
        <v>4417</v>
      </c>
      <c r="U248" s="25">
        <v>44750</v>
      </c>
      <c r="V248" s="25"/>
    </row>
    <row r="249" spans="1:22" x14ac:dyDescent="0.35">
      <c r="A249" s="22">
        <v>121543</v>
      </c>
      <c r="B249" s="22" t="s">
        <v>2249</v>
      </c>
      <c r="C249" s="22" t="s">
        <v>1950</v>
      </c>
      <c r="D249" s="22" t="s">
        <v>1963</v>
      </c>
      <c r="E249" s="22" t="s">
        <v>1956</v>
      </c>
      <c r="F249" s="22" t="s">
        <v>1952</v>
      </c>
      <c r="G249" s="22" t="s">
        <v>2218</v>
      </c>
      <c r="H249" s="22" t="s">
        <v>4448</v>
      </c>
      <c r="I249" s="22">
        <v>1</v>
      </c>
      <c r="J249" s="22" t="s">
        <v>4449</v>
      </c>
      <c r="K249" s="22" t="s">
        <v>4450</v>
      </c>
      <c r="L249" s="24">
        <v>470169</v>
      </c>
      <c r="M249" s="24" t="s">
        <v>3938</v>
      </c>
      <c r="N249" s="24" t="s">
        <v>2002</v>
      </c>
      <c r="O249" s="22" t="s">
        <v>2013</v>
      </c>
      <c r="P249" s="22" t="s">
        <v>1954</v>
      </c>
      <c r="Q249" s="22" t="s">
        <v>3972</v>
      </c>
      <c r="R249" s="22" t="s">
        <v>4178</v>
      </c>
      <c r="S249" s="25">
        <v>44750</v>
      </c>
      <c r="T249" s="22" t="s">
        <v>4417</v>
      </c>
      <c r="U249" s="25">
        <v>44750</v>
      </c>
      <c r="V249" s="25"/>
    </row>
    <row r="250" spans="1:22" x14ac:dyDescent="0.35">
      <c r="A250" s="22">
        <v>121794</v>
      </c>
      <c r="B250" s="22" t="s">
        <v>2251</v>
      </c>
      <c r="C250" s="22" t="s">
        <v>1950</v>
      </c>
      <c r="D250" s="22" t="s">
        <v>1963</v>
      </c>
      <c r="E250" s="22" t="s">
        <v>1956</v>
      </c>
      <c r="F250" s="22" t="s">
        <v>1952</v>
      </c>
      <c r="G250" s="22" t="s">
        <v>1024</v>
      </c>
      <c r="H250" s="22" t="s">
        <v>4311</v>
      </c>
      <c r="I250" s="22">
        <v>1</v>
      </c>
      <c r="J250" s="22" t="s">
        <v>4451</v>
      </c>
      <c r="K250" s="22" t="s">
        <v>4452</v>
      </c>
      <c r="L250" s="24">
        <v>12634</v>
      </c>
      <c r="M250" s="24" t="s">
        <v>3957</v>
      </c>
      <c r="N250" s="24" t="s">
        <v>2011</v>
      </c>
      <c r="O250" s="22" t="s">
        <v>40</v>
      </c>
      <c r="P250" s="22" t="s">
        <v>1971</v>
      </c>
      <c r="Q250" s="22" t="s">
        <v>3972</v>
      </c>
      <c r="R250" s="22" t="s">
        <v>4178</v>
      </c>
      <c r="S250" s="25">
        <v>44753</v>
      </c>
      <c r="T250" s="22" t="s">
        <v>4417</v>
      </c>
      <c r="U250" s="25">
        <v>44753</v>
      </c>
      <c r="V250" s="25"/>
    </row>
    <row r="251" spans="1:22" x14ac:dyDescent="0.35">
      <c r="A251" s="22">
        <v>121913</v>
      </c>
      <c r="B251" s="22" t="s">
        <v>2252</v>
      </c>
      <c r="C251" s="22" t="s">
        <v>1950</v>
      </c>
      <c r="D251" s="22" t="s">
        <v>1963</v>
      </c>
      <c r="E251" s="22" t="s">
        <v>1956</v>
      </c>
      <c r="F251" s="22" t="s">
        <v>1952</v>
      </c>
      <c r="G251" s="22" t="s">
        <v>2221</v>
      </c>
      <c r="H251" s="22" t="s">
        <v>4453</v>
      </c>
      <c r="I251" s="22">
        <v>1</v>
      </c>
      <c r="J251" s="22" t="s">
        <v>4454</v>
      </c>
      <c r="K251" s="22" t="s">
        <v>4455</v>
      </c>
      <c r="L251" s="24">
        <v>380597</v>
      </c>
      <c r="M251" s="24" t="s">
        <v>3938</v>
      </c>
      <c r="N251" s="24" t="s">
        <v>2002</v>
      </c>
      <c r="O251" s="22" t="s">
        <v>417</v>
      </c>
      <c r="P251" s="22" t="s">
        <v>1991</v>
      </c>
      <c r="Q251" s="22" t="s">
        <v>3972</v>
      </c>
      <c r="R251" s="22" t="s">
        <v>4178</v>
      </c>
      <c r="S251" s="25">
        <v>44754</v>
      </c>
      <c r="T251" s="22" t="s">
        <v>4417</v>
      </c>
      <c r="U251" s="25">
        <v>44754</v>
      </c>
      <c r="V251" s="25"/>
    </row>
    <row r="252" spans="1:22" x14ac:dyDescent="0.35">
      <c r="A252" s="22">
        <v>121958</v>
      </c>
      <c r="B252" s="22" t="s">
        <v>2254</v>
      </c>
      <c r="C252" s="22" t="s">
        <v>1950</v>
      </c>
      <c r="D252" s="22" t="s">
        <v>1963</v>
      </c>
      <c r="E252" s="22" t="s">
        <v>1956</v>
      </c>
      <c r="F252" s="22" t="s">
        <v>1952</v>
      </c>
      <c r="G252" s="22" t="s">
        <v>774</v>
      </c>
      <c r="H252" s="22" t="s">
        <v>4004</v>
      </c>
      <c r="I252" s="22">
        <v>1</v>
      </c>
      <c r="J252" s="22" t="s">
        <v>4456</v>
      </c>
      <c r="K252" s="22" t="s">
        <v>4457</v>
      </c>
      <c r="L252" s="24">
        <v>43348</v>
      </c>
      <c r="M252" s="24" t="s">
        <v>3949</v>
      </c>
      <c r="N252" s="24" t="s">
        <v>2009</v>
      </c>
      <c r="O252" s="22" t="s">
        <v>40</v>
      </c>
      <c r="P252" s="22" t="s">
        <v>1971</v>
      </c>
      <c r="Q252" s="22" t="s">
        <v>3972</v>
      </c>
      <c r="R252" s="22" t="s">
        <v>4178</v>
      </c>
      <c r="S252" s="25">
        <v>44754</v>
      </c>
      <c r="T252" s="22" t="s">
        <v>4417</v>
      </c>
      <c r="U252" s="25">
        <v>44754</v>
      </c>
      <c r="V252" s="25"/>
    </row>
    <row r="253" spans="1:22" x14ac:dyDescent="0.35">
      <c r="A253" s="22">
        <v>122044</v>
      </c>
      <c r="B253" s="22" t="s">
        <v>203</v>
      </c>
      <c r="C253" s="22" t="s">
        <v>17</v>
      </c>
      <c r="D253" s="22" t="s">
        <v>18</v>
      </c>
      <c r="E253" s="22" t="s">
        <v>46</v>
      </c>
      <c r="F253" s="22" t="s">
        <v>1952</v>
      </c>
      <c r="G253" s="22" t="s">
        <v>204</v>
      </c>
      <c r="H253" s="22" t="s">
        <v>4023</v>
      </c>
      <c r="I253" s="22">
        <v>1</v>
      </c>
      <c r="J253" s="22" t="s">
        <v>2935</v>
      </c>
      <c r="K253" s="22" t="s">
        <v>4458</v>
      </c>
      <c r="L253" s="24">
        <v>163428</v>
      </c>
      <c r="M253" s="24" t="s">
        <v>3938</v>
      </c>
      <c r="N253" s="24" t="s">
        <v>2002</v>
      </c>
      <c r="O253" s="22" t="s">
        <v>45</v>
      </c>
      <c r="P253" s="22" t="s">
        <v>1959</v>
      </c>
      <c r="Q253" s="22" t="s">
        <v>3972</v>
      </c>
      <c r="R253" s="22" t="s">
        <v>4178</v>
      </c>
      <c r="S253" s="25">
        <v>44755</v>
      </c>
      <c r="T253" s="22" t="s">
        <v>4417</v>
      </c>
      <c r="U253" s="25">
        <v>44755</v>
      </c>
      <c r="V253" s="25"/>
    </row>
    <row r="254" spans="1:22" x14ac:dyDescent="0.35">
      <c r="A254" s="22">
        <v>122069</v>
      </c>
      <c r="B254" s="22" t="s">
        <v>2256</v>
      </c>
      <c r="C254" s="22" t="s">
        <v>1950</v>
      </c>
      <c r="D254" s="22" t="s">
        <v>1951</v>
      </c>
      <c r="E254" s="22" t="s">
        <v>1956</v>
      </c>
      <c r="F254" s="22" t="s">
        <v>1952</v>
      </c>
      <c r="G254" s="22" t="s">
        <v>2224</v>
      </c>
      <c r="H254" s="22" t="s">
        <v>4012</v>
      </c>
      <c r="I254" s="22">
        <v>1</v>
      </c>
      <c r="J254" s="22" t="s">
        <v>4459</v>
      </c>
      <c r="K254" s="22" t="s">
        <v>4460</v>
      </c>
      <c r="L254" s="24">
        <v>285146</v>
      </c>
      <c r="M254" s="24" t="s">
        <v>3938</v>
      </c>
      <c r="N254" s="24" t="s">
        <v>2002</v>
      </c>
      <c r="O254" s="22" t="s">
        <v>45</v>
      </c>
      <c r="P254" s="22" t="s">
        <v>1959</v>
      </c>
      <c r="Q254" s="22" t="s">
        <v>3972</v>
      </c>
      <c r="R254" s="22" t="s">
        <v>4178</v>
      </c>
      <c r="S254" s="25">
        <v>44755</v>
      </c>
      <c r="T254" s="22" t="s">
        <v>4417</v>
      </c>
      <c r="U254" s="25">
        <v>44755</v>
      </c>
      <c r="V254" s="25"/>
    </row>
    <row r="255" spans="1:22" x14ac:dyDescent="0.35">
      <c r="A255" s="22">
        <v>122070</v>
      </c>
      <c r="B255" s="22" t="s">
        <v>205</v>
      </c>
      <c r="C255" s="22" t="s">
        <v>17</v>
      </c>
      <c r="D255" s="22" t="s">
        <v>18</v>
      </c>
      <c r="E255" s="22" t="s">
        <v>59</v>
      </c>
      <c r="F255" s="22" t="s">
        <v>1952</v>
      </c>
      <c r="G255" s="22" t="s">
        <v>206</v>
      </c>
      <c r="H255" s="22" t="s">
        <v>4281</v>
      </c>
      <c r="I255" s="22">
        <v>1</v>
      </c>
      <c r="J255" s="22" t="s">
        <v>2936</v>
      </c>
      <c r="K255" s="22" t="s">
        <v>4461</v>
      </c>
      <c r="L255" s="24">
        <v>159121</v>
      </c>
      <c r="M255" s="24" t="s">
        <v>3938</v>
      </c>
      <c r="N255" s="24" t="s">
        <v>2002</v>
      </c>
      <c r="O255" s="22" t="s">
        <v>58</v>
      </c>
      <c r="P255" s="22" t="s">
        <v>1959</v>
      </c>
      <c r="Q255" s="22" t="s">
        <v>3972</v>
      </c>
      <c r="R255" s="22" t="s">
        <v>4178</v>
      </c>
      <c r="S255" s="25">
        <v>44755</v>
      </c>
      <c r="T255" s="22" t="s">
        <v>4417</v>
      </c>
      <c r="U255" s="25">
        <v>44755</v>
      </c>
      <c r="V255" s="25"/>
    </row>
    <row r="256" spans="1:22" x14ac:dyDescent="0.35">
      <c r="A256" s="22">
        <v>122071</v>
      </c>
      <c r="B256" s="22" t="s">
        <v>207</v>
      </c>
      <c r="C256" s="22" t="s">
        <v>17</v>
      </c>
      <c r="D256" s="22" t="s">
        <v>18</v>
      </c>
      <c r="E256" s="22" t="s">
        <v>59</v>
      </c>
      <c r="F256" s="22" t="s">
        <v>1952</v>
      </c>
      <c r="G256" s="22" t="s">
        <v>208</v>
      </c>
      <c r="H256" s="22" t="s">
        <v>3980</v>
      </c>
      <c r="I256" s="22">
        <v>1</v>
      </c>
      <c r="J256" s="22" t="s">
        <v>2937</v>
      </c>
      <c r="K256" s="22" t="s">
        <v>4462</v>
      </c>
      <c r="L256" s="24">
        <v>20205</v>
      </c>
      <c r="M256" s="24" t="s">
        <v>3949</v>
      </c>
      <c r="N256" s="24" t="s">
        <v>2011</v>
      </c>
      <c r="O256" s="22" t="s">
        <v>58</v>
      </c>
      <c r="P256" s="22" t="s">
        <v>1959</v>
      </c>
      <c r="Q256" s="22" t="s">
        <v>3972</v>
      </c>
      <c r="R256" s="22" t="s">
        <v>4178</v>
      </c>
      <c r="S256" s="25">
        <v>44755</v>
      </c>
      <c r="T256" s="22" t="s">
        <v>4417</v>
      </c>
      <c r="U256" s="25">
        <v>44755</v>
      </c>
      <c r="V256" s="25"/>
    </row>
    <row r="257" spans="1:22" x14ac:dyDescent="0.35">
      <c r="A257" s="22">
        <v>122074</v>
      </c>
      <c r="B257" s="22" t="s">
        <v>2257</v>
      </c>
      <c r="C257" s="22" t="s">
        <v>17</v>
      </c>
      <c r="D257" s="22" t="s">
        <v>18</v>
      </c>
      <c r="E257" s="22" t="s">
        <v>21</v>
      </c>
      <c r="F257" s="22" t="s">
        <v>1952</v>
      </c>
      <c r="G257" s="22" t="s">
        <v>183</v>
      </c>
      <c r="H257" s="22" t="s">
        <v>4300</v>
      </c>
      <c r="I257" s="22">
        <v>1</v>
      </c>
      <c r="J257" s="22" t="s">
        <v>2939</v>
      </c>
      <c r="K257" s="22" t="s">
        <v>4463</v>
      </c>
      <c r="L257" s="24">
        <v>18841</v>
      </c>
      <c r="M257" s="24" t="s">
        <v>3957</v>
      </c>
      <c r="N257" s="24" t="s">
        <v>2011</v>
      </c>
      <c r="O257" s="22" t="s">
        <v>40</v>
      </c>
      <c r="P257" s="22" t="s">
        <v>1971</v>
      </c>
      <c r="Q257" s="22" t="s">
        <v>3972</v>
      </c>
      <c r="R257" s="22" t="s">
        <v>4178</v>
      </c>
      <c r="S257" s="25">
        <v>44755</v>
      </c>
      <c r="T257" s="22" t="s">
        <v>4417</v>
      </c>
      <c r="U257" s="25">
        <v>44755</v>
      </c>
      <c r="V257" s="25"/>
    </row>
    <row r="258" spans="1:22" x14ac:dyDescent="0.35">
      <c r="A258" s="22">
        <v>122489</v>
      </c>
      <c r="B258" s="22" t="s">
        <v>2258</v>
      </c>
      <c r="C258" s="22" t="s">
        <v>1950</v>
      </c>
      <c r="D258" s="22" t="s">
        <v>1963</v>
      </c>
      <c r="E258" s="22" t="s">
        <v>1956</v>
      </c>
      <c r="F258" s="22" t="s">
        <v>1952</v>
      </c>
      <c r="G258" s="22" t="s">
        <v>2079</v>
      </c>
      <c r="H258" s="22" t="s">
        <v>4046</v>
      </c>
      <c r="I258" s="22">
        <v>1</v>
      </c>
      <c r="J258" s="22" t="s">
        <v>4464</v>
      </c>
      <c r="K258" s="22" t="s">
        <v>4465</v>
      </c>
      <c r="L258" s="24">
        <v>110619</v>
      </c>
      <c r="M258" s="24" t="s">
        <v>3938</v>
      </c>
      <c r="N258" s="24" t="s">
        <v>2002</v>
      </c>
      <c r="O258" s="22" t="s">
        <v>30</v>
      </c>
      <c r="P258" s="22" t="s">
        <v>1968</v>
      </c>
      <c r="Q258" s="22" t="s">
        <v>3972</v>
      </c>
      <c r="R258" s="22" t="s">
        <v>4178</v>
      </c>
      <c r="S258" s="25">
        <v>44757</v>
      </c>
      <c r="T258" s="22" t="s">
        <v>4417</v>
      </c>
      <c r="U258" s="25">
        <v>44757</v>
      </c>
      <c r="V258" s="25"/>
    </row>
    <row r="259" spans="1:22" x14ac:dyDescent="0.35">
      <c r="A259" s="22">
        <v>123157</v>
      </c>
      <c r="B259" s="22" t="s">
        <v>2259</v>
      </c>
      <c r="C259" s="22" t="s">
        <v>1950</v>
      </c>
      <c r="D259" s="22" t="s">
        <v>1963</v>
      </c>
      <c r="E259" s="22" t="s">
        <v>1956</v>
      </c>
      <c r="F259" s="22" t="s">
        <v>1952</v>
      </c>
      <c r="G259" s="22" t="s">
        <v>1085</v>
      </c>
      <c r="H259" s="22" t="s">
        <v>4466</v>
      </c>
      <c r="I259" s="22">
        <v>1</v>
      </c>
      <c r="J259" s="22" t="s">
        <v>4467</v>
      </c>
      <c r="K259" s="22" t="s">
        <v>4468</v>
      </c>
      <c r="L259" s="24">
        <v>107774</v>
      </c>
      <c r="M259" s="24" t="s">
        <v>3938</v>
      </c>
      <c r="N259" s="24" t="s">
        <v>2002</v>
      </c>
      <c r="O259" s="22" t="s">
        <v>58</v>
      </c>
      <c r="P259" s="22" t="s">
        <v>1959</v>
      </c>
      <c r="Q259" s="22" t="s">
        <v>3972</v>
      </c>
      <c r="R259" s="22" t="s">
        <v>4178</v>
      </c>
      <c r="S259" s="25">
        <v>44760</v>
      </c>
      <c r="T259" s="22" t="s">
        <v>4417</v>
      </c>
      <c r="U259" s="25">
        <v>44760</v>
      </c>
      <c r="V259" s="25"/>
    </row>
    <row r="260" spans="1:22" x14ac:dyDescent="0.35">
      <c r="A260" s="22">
        <v>123160</v>
      </c>
      <c r="B260" s="22" t="s">
        <v>2260</v>
      </c>
      <c r="C260" s="22" t="s">
        <v>1950</v>
      </c>
      <c r="D260" s="22" t="s">
        <v>1951</v>
      </c>
      <c r="E260" s="22" t="s">
        <v>1956</v>
      </c>
      <c r="F260" s="22" t="s">
        <v>1952</v>
      </c>
      <c r="G260" s="22" t="s">
        <v>2229</v>
      </c>
      <c r="H260" s="22" t="s">
        <v>4469</v>
      </c>
      <c r="I260" s="22">
        <v>1</v>
      </c>
      <c r="J260" s="22" t="s">
        <v>4470</v>
      </c>
      <c r="K260" s="22" t="s">
        <v>4471</v>
      </c>
      <c r="L260" s="24">
        <v>170667</v>
      </c>
      <c r="M260" s="24" t="s">
        <v>3938</v>
      </c>
      <c r="N260" s="24" t="s">
        <v>2002</v>
      </c>
      <c r="O260" s="22" t="s">
        <v>36</v>
      </c>
      <c r="P260" s="22" t="s">
        <v>1959</v>
      </c>
      <c r="Q260" s="22" t="s">
        <v>3972</v>
      </c>
      <c r="R260" s="22" t="s">
        <v>4178</v>
      </c>
      <c r="S260" s="25">
        <v>44760</v>
      </c>
      <c r="T260" s="22" t="s">
        <v>4417</v>
      </c>
      <c r="U260" s="25">
        <v>44760</v>
      </c>
      <c r="V260" s="25"/>
    </row>
    <row r="261" spans="1:22" x14ac:dyDescent="0.35">
      <c r="A261" s="22">
        <v>123299</v>
      </c>
      <c r="B261" s="22" t="s">
        <v>2261</v>
      </c>
      <c r="C261" s="22" t="s">
        <v>1950</v>
      </c>
      <c r="D261" s="22" t="s">
        <v>1963</v>
      </c>
      <c r="E261" s="22" t="s">
        <v>1956</v>
      </c>
      <c r="F261" s="22" t="s">
        <v>1952</v>
      </c>
      <c r="G261" s="22" t="s">
        <v>742</v>
      </c>
      <c r="H261" s="22" t="s">
        <v>4030</v>
      </c>
      <c r="I261" s="22">
        <v>1</v>
      </c>
      <c r="J261" s="22" t="s">
        <v>4472</v>
      </c>
      <c r="K261" s="22" t="s">
        <v>4473</v>
      </c>
      <c r="L261" s="24">
        <v>22479</v>
      </c>
      <c r="M261" s="24" t="s">
        <v>3949</v>
      </c>
      <c r="N261" s="24" t="s">
        <v>2011</v>
      </c>
      <c r="O261" s="22" t="s">
        <v>24</v>
      </c>
      <c r="P261" s="22" t="s">
        <v>1968</v>
      </c>
      <c r="Q261" s="22" t="s">
        <v>3972</v>
      </c>
      <c r="R261" s="22" t="s">
        <v>4178</v>
      </c>
      <c r="S261" s="25">
        <v>44761</v>
      </c>
      <c r="T261" s="22" t="s">
        <v>4417</v>
      </c>
      <c r="U261" s="25">
        <v>44761</v>
      </c>
      <c r="V261" s="25"/>
    </row>
    <row r="262" spans="1:22" x14ac:dyDescent="0.35">
      <c r="A262" s="22">
        <v>123351</v>
      </c>
      <c r="B262" s="22" t="s">
        <v>2262</v>
      </c>
      <c r="C262" s="22" t="s">
        <v>1950</v>
      </c>
      <c r="D262" s="22" t="s">
        <v>1973</v>
      </c>
      <c r="E262" s="22" t="s">
        <v>25</v>
      </c>
      <c r="F262" s="22" t="s">
        <v>1952</v>
      </c>
      <c r="G262" s="22" t="s">
        <v>2231</v>
      </c>
      <c r="H262" s="22" t="s">
        <v>4242</v>
      </c>
      <c r="I262" s="22">
        <v>1</v>
      </c>
      <c r="J262" s="22" t="s">
        <v>4474</v>
      </c>
      <c r="K262" s="22" t="s">
        <v>4475</v>
      </c>
      <c r="L262" s="24">
        <v>8276</v>
      </c>
      <c r="M262" s="24" t="s">
        <v>3957</v>
      </c>
      <c r="N262" s="24" t="s">
        <v>2015</v>
      </c>
      <c r="O262" s="22" t="s">
        <v>291</v>
      </c>
      <c r="P262" s="22" t="s">
        <v>1968</v>
      </c>
      <c r="Q262" s="22" t="s">
        <v>3972</v>
      </c>
      <c r="R262" s="22" t="s">
        <v>4178</v>
      </c>
      <c r="S262" s="25">
        <v>44761</v>
      </c>
      <c r="T262" s="22" t="s">
        <v>4417</v>
      </c>
      <c r="U262" s="25">
        <v>44761</v>
      </c>
      <c r="V262" s="25"/>
    </row>
    <row r="263" spans="1:22" x14ac:dyDescent="0.35">
      <c r="A263" s="22">
        <v>123410</v>
      </c>
      <c r="B263" s="22" t="s">
        <v>209</v>
      </c>
      <c r="C263" s="22" t="s">
        <v>55</v>
      </c>
      <c r="D263" s="22" t="s">
        <v>56</v>
      </c>
      <c r="E263" s="22" t="s">
        <v>31</v>
      </c>
      <c r="F263" s="22" t="s">
        <v>1952</v>
      </c>
      <c r="G263" s="22" t="s">
        <v>210</v>
      </c>
      <c r="H263" s="22" t="s">
        <v>3969</v>
      </c>
      <c r="I263" s="22">
        <v>1</v>
      </c>
      <c r="J263" s="22" t="s">
        <v>2940</v>
      </c>
      <c r="K263" s="22" t="s">
        <v>4476</v>
      </c>
      <c r="L263" s="24">
        <v>4133</v>
      </c>
      <c r="M263" s="24" t="s">
        <v>3957</v>
      </c>
      <c r="N263" s="24" t="s">
        <v>2015</v>
      </c>
      <c r="O263" s="22" t="s">
        <v>40</v>
      </c>
      <c r="P263" s="22" t="s">
        <v>1971</v>
      </c>
      <c r="Q263" s="22" t="s">
        <v>3972</v>
      </c>
      <c r="R263" s="22" t="s">
        <v>4178</v>
      </c>
      <c r="S263" s="25">
        <v>44761</v>
      </c>
      <c r="T263" s="22" t="s">
        <v>4417</v>
      </c>
      <c r="U263" s="25">
        <v>44761</v>
      </c>
      <c r="V263" s="25"/>
    </row>
    <row r="264" spans="1:22" x14ac:dyDescent="0.35">
      <c r="A264" s="22">
        <v>123413</v>
      </c>
      <c r="B264" s="22" t="s">
        <v>2265</v>
      </c>
      <c r="C264" s="22" t="s">
        <v>1950</v>
      </c>
      <c r="D264" s="22" t="s">
        <v>1973</v>
      </c>
      <c r="E264" s="22" t="s">
        <v>21</v>
      </c>
      <c r="F264" s="22" t="s">
        <v>1952</v>
      </c>
      <c r="G264" s="22" t="s">
        <v>2079</v>
      </c>
      <c r="H264" s="22" t="s">
        <v>4046</v>
      </c>
      <c r="I264" s="22">
        <v>1</v>
      </c>
      <c r="J264" s="22" t="s">
        <v>4477</v>
      </c>
      <c r="K264" s="22" t="s">
        <v>4478</v>
      </c>
      <c r="L264" s="24">
        <v>110619</v>
      </c>
      <c r="M264" s="24" t="s">
        <v>3938</v>
      </c>
      <c r="N264" s="24" t="s">
        <v>2002</v>
      </c>
      <c r="O264" s="22" t="s">
        <v>30</v>
      </c>
      <c r="P264" s="22" t="s">
        <v>1968</v>
      </c>
      <c r="Q264" s="22" t="s">
        <v>3972</v>
      </c>
      <c r="R264" s="22" t="s">
        <v>4178</v>
      </c>
      <c r="S264" s="25">
        <v>44761</v>
      </c>
      <c r="T264" s="22" t="s">
        <v>4417</v>
      </c>
      <c r="U264" s="25">
        <v>44761</v>
      </c>
      <c r="V264" s="25"/>
    </row>
    <row r="265" spans="1:22" x14ac:dyDescent="0.35">
      <c r="A265" s="22">
        <v>123629</v>
      </c>
      <c r="B265" s="22" t="s">
        <v>211</v>
      </c>
      <c r="C265" s="22" t="s">
        <v>17</v>
      </c>
      <c r="D265" s="22" t="s">
        <v>18</v>
      </c>
      <c r="E265" s="22" t="s">
        <v>59</v>
      </c>
      <c r="F265" s="22" t="s">
        <v>1952</v>
      </c>
      <c r="G265" s="22" t="s">
        <v>212</v>
      </c>
      <c r="H265" s="22" t="s">
        <v>4050</v>
      </c>
      <c r="I265" s="22">
        <v>1</v>
      </c>
      <c r="J265" s="22" t="s">
        <v>2941</v>
      </c>
      <c r="K265" s="22" t="s">
        <v>4479</v>
      </c>
      <c r="L265" s="24">
        <v>43656</v>
      </c>
      <c r="M265" s="24" t="s">
        <v>3949</v>
      </c>
      <c r="N265" s="24" t="s">
        <v>2009</v>
      </c>
      <c r="O265" s="22" t="s">
        <v>67</v>
      </c>
      <c r="P265" s="22" t="s">
        <v>1971</v>
      </c>
      <c r="Q265" s="22" t="s">
        <v>3972</v>
      </c>
      <c r="R265" s="22" t="s">
        <v>4178</v>
      </c>
      <c r="S265" s="25">
        <v>44762</v>
      </c>
      <c r="T265" s="22" t="s">
        <v>4417</v>
      </c>
      <c r="U265" s="25">
        <v>44762</v>
      </c>
      <c r="V265" s="25"/>
    </row>
    <row r="266" spans="1:22" x14ac:dyDescent="0.35">
      <c r="A266" s="22">
        <v>123630</v>
      </c>
      <c r="B266" s="22" t="s">
        <v>2268</v>
      </c>
      <c r="C266" s="22" t="s">
        <v>1950</v>
      </c>
      <c r="D266" s="22" t="s">
        <v>1963</v>
      </c>
      <c r="E266" s="22" t="s">
        <v>1956</v>
      </c>
      <c r="F266" s="22" t="s">
        <v>1952</v>
      </c>
      <c r="G266" s="22" t="s">
        <v>2235</v>
      </c>
      <c r="H266" s="22" t="s">
        <v>4480</v>
      </c>
      <c r="I266" s="22">
        <v>1</v>
      </c>
      <c r="J266" s="22" t="s">
        <v>4481</v>
      </c>
      <c r="K266" s="22" t="s">
        <v>4482</v>
      </c>
      <c r="L266" s="24">
        <v>345644</v>
      </c>
      <c r="M266" s="24" t="s">
        <v>3938</v>
      </c>
      <c r="N266" s="24" t="s">
        <v>2002</v>
      </c>
      <c r="O266" s="22" t="s">
        <v>231</v>
      </c>
      <c r="P266" s="22" t="s">
        <v>1991</v>
      </c>
      <c r="Q266" s="22" t="s">
        <v>3972</v>
      </c>
      <c r="R266" s="22" t="s">
        <v>4178</v>
      </c>
      <c r="S266" s="25">
        <v>44762</v>
      </c>
      <c r="T266" s="22" t="s">
        <v>4417</v>
      </c>
      <c r="U266" s="25">
        <v>44762</v>
      </c>
      <c r="V266" s="25"/>
    </row>
    <row r="267" spans="1:22" x14ac:dyDescent="0.35">
      <c r="A267" s="22">
        <v>123812</v>
      </c>
      <c r="B267" s="22" t="s">
        <v>213</v>
      </c>
      <c r="C267" s="22" t="s">
        <v>17</v>
      </c>
      <c r="D267" s="22" t="s">
        <v>18</v>
      </c>
      <c r="E267" s="22" t="s">
        <v>21</v>
      </c>
      <c r="F267" s="22" t="s">
        <v>1952</v>
      </c>
      <c r="G267" s="22" t="s">
        <v>214</v>
      </c>
      <c r="H267" s="22" t="s">
        <v>4292</v>
      </c>
      <c r="I267" s="22">
        <v>1</v>
      </c>
      <c r="J267" s="22" t="s">
        <v>2942</v>
      </c>
      <c r="K267" s="22" t="s">
        <v>4483</v>
      </c>
      <c r="L267" s="24">
        <v>25774</v>
      </c>
      <c r="M267" s="24" t="s">
        <v>3949</v>
      </c>
      <c r="N267" s="24" t="s">
        <v>2009</v>
      </c>
      <c r="O267" s="22" t="s">
        <v>40</v>
      </c>
      <c r="P267" s="22" t="s">
        <v>1971</v>
      </c>
      <c r="Q267" s="22" t="s">
        <v>3972</v>
      </c>
      <c r="R267" s="22" t="s">
        <v>4178</v>
      </c>
      <c r="S267" s="25">
        <v>44763</v>
      </c>
      <c r="T267" s="22" t="s">
        <v>4417</v>
      </c>
      <c r="U267" s="25">
        <v>44763</v>
      </c>
      <c r="V267" s="25"/>
    </row>
    <row r="268" spans="1:22" x14ac:dyDescent="0.35">
      <c r="A268" s="22">
        <v>124452</v>
      </c>
      <c r="B268" s="22" t="s">
        <v>215</v>
      </c>
      <c r="C268" s="22" t="s">
        <v>17</v>
      </c>
      <c r="D268" s="22" t="s">
        <v>18</v>
      </c>
      <c r="E268" s="22" t="s">
        <v>73</v>
      </c>
      <c r="F268" s="22" t="s">
        <v>1952</v>
      </c>
      <c r="G268" s="22" t="s">
        <v>216</v>
      </c>
      <c r="H268" s="22" t="s">
        <v>4375</v>
      </c>
      <c r="I268" s="22">
        <v>1</v>
      </c>
      <c r="J268" s="22" t="s">
        <v>2943</v>
      </c>
      <c r="K268" s="22" t="s">
        <v>4484</v>
      </c>
      <c r="L268" s="24">
        <v>28275</v>
      </c>
      <c r="M268" s="24" t="s">
        <v>3949</v>
      </c>
      <c r="N268" s="24" t="s">
        <v>2009</v>
      </c>
      <c r="O268" s="22" t="s">
        <v>181</v>
      </c>
      <c r="P268" s="22" t="s">
        <v>1959</v>
      </c>
      <c r="Q268" s="22" t="s">
        <v>3972</v>
      </c>
      <c r="R268" s="22" t="s">
        <v>4178</v>
      </c>
      <c r="S268" s="25">
        <v>44767</v>
      </c>
      <c r="T268" s="22" t="s">
        <v>4417</v>
      </c>
      <c r="U268" s="25">
        <v>44767</v>
      </c>
      <c r="V268" s="25"/>
    </row>
    <row r="269" spans="1:22" x14ac:dyDescent="0.35">
      <c r="A269" s="22">
        <v>124765</v>
      </c>
      <c r="B269" s="22" t="s">
        <v>217</v>
      </c>
      <c r="C269" s="22" t="s">
        <v>17</v>
      </c>
      <c r="D269" s="22" t="s">
        <v>18</v>
      </c>
      <c r="E269" s="22" t="s">
        <v>21</v>
      </c>
      <c r="F269" s="22" t="s">
        <v>1952</v>
      </c>
      <c r="G269" s="22" t="s">
        <v>218</v>
      </c>
      <c r="H269" s="22" t="s">
        <v>4311</v>
      </c>
      <c r="I269" s="22">
        <v>1</v>
      </c>
      <c r="J269" s="22" t="s">
        <v>2944</v>
      </c>
      <c r="K269" s="22" t="s">
        <v>4485</v>
      </c>
      <c r="L269" s="24">
        <v>12921</v>
      </c>
      <c r="M269" s="24" t="s">
        <v>3957</v>
      </c>
      <c r="N269" s="24" t="s">
        <v>2011</v>
      </c>
      <c r="O269" s="22" t="s">
        <v>40</v>
      </c>
      <c r="P269" s="22" t="s">
        <v>1971</v>
      </c>
      <c r="Q269" s="22" t="s">
        <v>3972</v>
      </c>
      <c r="R269" s="22" t="s">
        <v>4178</v>
      </c>
      <c r="S269" s="25">
        <v>44769</v>
      </c>
      <c r="T269" s="22" t="s">
        <v>4417</v>
      </c>
      <c r="U269" s="25">
        <v>44769</v>
      </c>
      <c r="V269" s="25"/>
    </row>
    <row r="270" spans="1:22" x14ac:dyDescent="0.35">
      <c r="A270" s="22">
        <v>125005</v>
      </c>
      <c r="B270" s="22" t="s">
        <v>219</v>
      </c>
      <c r="C270" s="22" t="s">
        <v>17</v>
      </c>
      <c r="D270" s="22" t="s">
        <v>18</v>
      </c>
      <c r="E270" s="22" t="s">
        <v>59</v>
      </c>
      <c r="F270" s="22" t="s">
        <v>1952</v>
      </c>
      <c r="G270" s="22" t="s">
        <v>220</v>
      </c>
      <c r="H270" s="22" t="s">
        <v>4050</v>
      </c>
      <c r="I270" s="22">
        <v>1</v>
      </c>
      <c r="J270" s="22" t="s">
        <v>2945</v>
      </c>
      <c r="K270" s="22" t="s">
        <v>4486</v>
      </c>
      <c r="L270" s="24">
        <v>240040</v>
      </c>
      <c r="M270" s="24" t="s">
        <v>3938</v>
      </c>
      <c r="N270" s="24" t="s">
        <v>2002</v>
      </c>
      <c r="O270" s="22" t="s">
        <v>67</v>
      </c>
      <c r="P270" s="22" t="s">
        <v>1971</v>
      </c>
      <c r="Q270" s="22" t="s">
        <v>3972</v>
      </c>
      <c r="R270" s="22" t="s">
        <v>4178</v>
      </c>
      <c r="S270" s="25">
        <v>44770</v>
      </c>
      <c r="T270" s="22" t="s">
        <v>4417</v>
      </c>
      <c r="U270" s="25">
        <v>44770</v>
      </c>
      <c r="V270" s="25"/>
    </row>
    <row r="271" spans="1:22" x14ac:dyDescent="0.35">
      <c r="A271" s="22">
        <v>125157</v>
      </c>
      <c r="B271" s="22" t="s">
        <v>2271</v>
      </c>
      <c r="C271" s="22" t="s">
        <v>1950</v>
      </c>
      <c r="D271" s="22" t="s">
        <v>1963</v>
      </c>
      <c r="E271" s="22" t="s">
        <v>1956</v>
      </c>
      <c r="F271" s="22" t="s">
        <v>1952</v>
      </c>
      <c r="G271" s="22" t="s">
        <v>2239</v>
      </c>
      <c r="H271" s="22" t="s">
        <v>4466</v>
      </c>
      <c r="I271" s="22">
        <v>1</v>
      </c>
      <c r="J271" s="22" t="s">
        <v>4487</v>
      </c>
      <c r="K271" s="22" t="s">
        <v>4488</v>
      </c>
      <c r="L271" s="24">
        <v>10550</v>
      </c>
      <c r="M271" s="24" t="s">
        <v>3957</v>
      </c>
      <c r="N271" s="24" t="s">
        <v>2011</v>
      </c>
      <c r="O271" s="22" t="s">
        <v>58</v>
      </c>
      <c r="P271" s="22" t="s">
        <v>1959</v>
      </c>
      <c r="Q271" s="22" t="s">
        <v>3972</v>
      </c>
      <c r="R271" s="22" t="s">
        <v>4178</v>
      </c>
      <c r="S271" s="25">
        <v>44771</v>
      </c>
      <c r="T271" s="22" t="s">
        <v>4417</v>
      </c>
      <c r="U271" s="25">
        <v>44771</v>
      </c>
      <c r="V271" s="25"/>
    </row>
    <row r="272" spans="1:22" x14ac:dyDescent="0.35">
      <c r="A272" s="22">
        <v>126377</v>
      </c>
      <c r="B272" s="22" t="s">
        <v>2273</v>
      </c>
      <c r="C272" s="22" t="s">
        <v>1950</v>
      </c>
      <c r="D272" s="22" t="s">
        <v>1963</v>
      </c>
      <c r="E272" s="22" t="s">
        <v>1956</v>
      </c>
      <c r="F272" s="22" t="s">
        <v>1952</v>
      </c>
      <c r="G272" s="22" t="s">
        <v>603</v>
      </c>
      <c r="H272" s="22" t="s">
        <v>4017</v>
      </c>
      <c r="I272" s="22">
        <v>1</v>
      </c>
      <c r="J272" s="22" t="s">
        <v>4489</v>
      </c>
      <c r="K272" s="22" t="s">
        <v>4490</v>
      </c>
      <c r="L272" s="24">
        <v>41641</v>
      </c>
      <c r="M272" s="24" t="s">
        <v>3949</v>
      </c>
      <c r="N272" s="24" t="s">
        <v>2009</v>
      </c>
      <c r="O272" s="22" t="s">
        <v>40</v>
      </c>
      <c r="P272" s="22" t="s">
        <v>1971</v>
      </c>
      <c r="Q272" s="22" t="s">
        <v>4021</v>
      </c>
      <c r="R272" s="22" t="s">
        <v>4178</v>
      </c>
      <c r="S272" s="25">
        <v>44778</v>
      </c>
      <c r="T272" s="22" t="s">
        <v>4491</v>
      </c>
      <c r="U272" s="25">
        <v>44778</v>
      </c>
      <c r="V272" s="25"/>
    </row>
    <row r="273" spans="1:22" x14ac:dyDescent="0.35">
      <c r="A273" s="22">
        <v>127098</v>
      </c>
      <c r="B273" s="22" t="s">
        <v>221</v>
      </c>
      <c r="C273" s="22" t="s">
        <v>17</v>
      </c>
      <c r="D273" s="22" t="s">
        <v>18</v>
      </c>
      <c r="E273" s="22" t="s">
        <v>31</v>
      </c>
      <c r="F273" s="22" t="s">
        <v>1952</v>
      </c>
      <c r="G273" s="22" t="s">
        <v>222</v>
      </c>
      <c r="H273" s="22" t="s">
        <v>4048</v>
      </c>
      <c r="I273" s="22">
        <v>1</v>
      </c>
      <c r="J273" s="22" t="s">
        <v>2946</v>
      </c>
      <c r="K273" s="22" t="s">
        <v>4492</v>
      </c>
      <c r="L273" s="24">
        <v>57086</v>
      </c>
      <c r="M273" s="24" t="s">
        <v>3959</v>
      </c>
      <c r="N273" s="24" t="s">
        <v>2006</v>
      </c>
      <c r="O273" s="22" t="s">
        <v>40</v>
      </c>
      <c r="P273" s="22" t="s">
        <v>1971</v>
      </c>
      <c r="Q273" s="22" t="s">
        <v>4021</v>
      </c>
      <c r="R273" s="22" t="s">
        <v>4178</v>
      </c>
      <c r="S273" s="25">
        <v>44782</v>
      </c>
      <c r="T273" s="22" t="s">
        <v>4491</v>
      </c>
      <c r="U273" s="25">
        <v>44782</v>
      </c>
      <c r="V273" s="25"/>
    </row>
    <row r="274" spans="1:22" x14ac:dyDescent="0.35">
      <c r="A274" s="22">
        <v>127109</v>
      </c>
      <c r="B274" s="22" t="s">
        <v>2275</v>
      </c>
      <c r="C274" s="22" t="s">
        <v>1950</v>
      </c>
      <c r="D274" s="22" t="s">
        <v>1963</v>
      </c>
      <c r="E274" s="22" t="s">
        <v>1956</v>
      </c>
      <c r="F274" s="22" t="s">
        <v>1952</v>
      </c>
      <c r="G274" s="22" t="s">
        <v>807</v>
      </c>
      <c r="H274" s="22" t="s">
        <v>4292</v>
      </c>
      <c r="I274" s="22">
        <v>1</v>
      </c>
      <c r="J274" s="22" t="s">
        <v>4493</v>
      </c>
      <c r="K274" s="22" t="s">
        <v>4494</v>
      </c>
      <c r="L274" s="24">
        <v>94062</v>
      </c>
      <c r="M274" s="24" t="s">
        <v>3959</v>
      </c>
      <c r="N274" s="24" t="s">
        <v>2006</v>
      </c>
      <c r="O274" s="22" t="s">
        <v>40</v>
      </c>
      <c r="P274" s="22" t="s">
        <v>1971</v>
      </c>
      <c r="Q274" s="22" t="s">
        <v>4021</v>
      </c>
      <c r="R274" s="22" t="s">
        <v>4178</v>
      </c>
      <c r="S274" s="25">
        <v>44782</v>
      </c>
      <c r="T274" s="22" t="s">
        <v>4491</v>
      </c>
      <c r="U274" s="25">
        <v>44782</v>
      </c>
      <c r="V274" s="25"/>
    </row>
    <row r="275" spans="1:22" x14ac:dyDescent="0.35">
      <c r="A275" s="22">
        <v>127132</v>
      </c>
      <c r="B275" s="22" t="s">
        <v>2276</v>
      </c>
      <c r="C275" s="22" t="s">
        <v>1950</v>
      </c>
      <c r="D275" s="22" t="s">
        <v>1963</v>
      </c>
      <c r="E275" s="22" t="s">
        <v>1956</v>
      </c>
      <c r="F275" s="22" t="s">
        <v>1952</v>
      </c>
      <c r="G275" s="22" t="s">
        <v>2244</v>
      </c>
      <c r="H275" s="22" t="s">
        <v>4495</v>
      </c>
      <c r="I275" s="22">
        <v>1</v>
      </c>
      <c r="J275" s="22" t="s">
        <v>4496</v>
      </c>
      <c r="K275" s="22" t="s">
        <v>4497</v>
      </c>
      <c r="L275" s="24">
        <v>188710</v>
      </c>
      <c r="M275" s="24" t="s">
        <v>3938</v>
      </c>
      <c r="N275" s="24" t="s">
        <v>2002</v>
      </c>
      <c r="O275" s="22" t="s">
        <v>231</v>
      </c>
      <c r="P275" s="22" t="s">
        <v>1991</v>
      </c>
      <c r="Q275" s="22" t="s">
        <v>4021</v>
      </c>
      <c r="R275" s="22" t="s">
        <v>4178</v>
      </c>
      <c r="S275" s="25">
        <v>44782</v>
      </c>
      <c r="T275" s="22" t="s">
        <v>4491</v>
      </c>
      <c r="U275" s="25">
        <v>44782</v>
      </c>
      <c r="V275" s="25"/>
    </row>
    <row r="276" spans="1:22" x14ac:dyDescent="0.35">
      <c r="A276" s="22">
        <v>127252</v>
      </c>
      <c r="B276" s="22" t="s">
        <v>223</v>
      </c>
      <c r="C276" s="22" t="s">
        <v>55</v>
      </c>
      <c r="D276" s="22" t="s">
        <v>128</v>
      </c>
      <c r="E276" s="22" t="s">
        <v>46</v>
      </c>
      <c r="F276" s="22" t="s">
        <v>1952</v>
      </c>
      <c r="G276" s="22" t="s">
        <v>224</v>
      </c>
      <c r="H276" s="22" t="s">
        <v>4023</v>
      </c>
      <c r="I276" s="22">
        <v>1</v>
      </c>
      <c r="J276" s="22" t="s">
        <v>2947</v>
      </c>
      <c r="K276" s="22" t="s">
        <v>4498</v>
      </c>
      <c r="L276" s="24">
        <v>35322</v>
      </c>
      <c r="M276" s="24" t="s">
        <v>3949</v>
      </c>
      <c r="N276" s="24" t="s">
        <v>2009</v>
      </c>
      <c r="O276" s="22" t="s">
        <v>45</v>
      </c>
      <c r="P276" s="22" t="s">
        <v>1959</v>
      </c>
      <c r="Q276" s="22" t="s">
        <v>4021</v>
      </c>
      <c r="R276" s="22" t="s">
        <v>4178</v>
      </c>
      <c r="S276" s="25">
        <v>44783</v>
      </c>
      <c r="T276" s="22" t="s">
        <v>4491</v>
      </c>
      <c r="U276" s="25">
        <v>44783</v>
      </c>
      <c r="V276" s="25"/>
    </row>
    <row r="277" spans="1:22" x14ac:dyDescent="0.35">
      <c r="A277" s="22">
        <v>127257</v>
      </c>
      <c r="B277" s="22" t="s">
        <v>2278</v>
      </c>
      <c r="C277" s="22" t="s">
        <v>1950</v>
      </c>
      <c r="D277" s="22" t="s">
        <v>1963</v>
      </c>
      <c r="E277" s="22" t="s">
        <v>1956</v>
      </c>
      <c r="F277" s="22" t="s">
        <v>1952</v>
      </c>
      <c r="G277" s="22" t="s">
        <v>345</v>
      </c>
      <c r="H277" s="22" t="s">
        <v>3969</v>
      </c>
      <c r="I277" s="22">
        <v>1</v>
      </c>
      <c r="J277" s="22" t="s">
        <v>4499</v>
      </c>
      <c r="K277" s="22" t="s">
        <v>4500</v>
      </c>
      <c r="L277" s="24">
        <v>119142</v>
      </c>
      <c r="M277" s="24" t="s">
        <v>3938</v>
      </c>
      <c r="N277" s="24" t="s">
        <v>2002</v>
      </c>
      <c r="O277" s="22" t="s">
        <v>40</v>
      </c>
      <c r="P277" s="22" t="s">
        <v>1971</v>
      </c>
      <c r="Q277" s="22" t="s">
        <v>4021</v>
      </c>
      <c r="R277" s="22" t="s">
        <v>4178</v>
      </c>
      <c r="S277" s="25">
        <v>44783</v>
      </c>
      <c r="T277" s="22" t="s">
        <v>4491</v>
      </c>
      <c r="U277" s="25">
        <v>44783</v>
      </c>
      <c r="V277" s="25"/>
    </row>
    <row r="278" spans="1:22" x14ac:dyDescent="0.35">
      <c r="A278" s="22">
        <v>127258</v>
      </c>
      <c r="B278" s="22" t="s">
        <v>225</v>
      </c>
      <c r="C278" s="22" t="s">
        <v>17</v>
      </c>
      <c r="D278" s="22" t="s">
        <v>18</v>
      </c>
      <c r="E278" s="22" t="s">
        <v>59</v>
      </c>
      <c r="F278" s="22" t="s">
        <v>1952</v>
      </c>
      <c r="G278" s="22" t="s">
        <v>226</v>
      </c>
      <c r="H278" s="22" t="s">
        <v>3966</v>
      </c>
      <c r="I278" s="22">
        <v>1</v>
      </c>
      <c r="J278" s="22" t="s">
        <v>2948</v>
      </c>
      <c r="K278" s="22" t="s">
        <v>4501</v>
      </c>
      <c r="L278" s="24">
        <v>32694</v>
      </c>
      <c r="M278" s="24" t="s">
        <v>3949</v>
      </c>
      <c r="N278" s="24" t="s">
        <v>2009</v>
      </c>
      <c r="O278" s="22" t="s">
        <v>20</v>
      </c>
      <c r="P278" s="22" t="s">
        <v>1971</v>
      </c>
      <c r="Q278" s="22" t="s">
        <v>4021</v>
      </c>
      <c r="R278" s="22" t="s">
        <v>4178</v>
      </c>
      <c r="S278" s="25">
        <v>44783</v>
      </c>
      <c r="T278" s="22" t="s">
        <v>4491</v>
      </c>
      <c r="U278" s="25">
        <v>44783</v>
      </c>
      <c r="V278" s="25"/>
    </row>
    <row r="279" spans="1:22" x14ac:dyDescent="0.35">
      <c r="A279" s="22">
        <v>127270</v>
      </c>
      <c r="B279" s="22" t="s">
        <v>2280</v>
      </c>
      <c r="C279" s="22" t="s">
        <v>1950</v>
      </c>
      <c r="D279" s="22" t="s">
        <v>1963</v>
      </c>
      <c r="E279" s="22" t="s">
        <v>1956</v>
      </c>
      <c r="F279" s="22" t="s">
        <v>1952</v>
      </c>
      <c r="G279" s="22" t="s">
        <v>570</v>
      </c>
      <c r="H279" s="22" t="s">
        <v>4028</v>
      </c>
      <c r="I279" s="22">
        <v>1</v>
      </c>
      <c r="J279" s="22" t="s">
        <v>4502</v>
      </c>
      <c r="K279" s="22" t="s">
        <v>4503</v>
      </c>
      <c r="L279" s="24">
        <v>48532</v>
      </c>
      <c r="M279" s="24" t="s">
        <v>3949</v>
      </c>
      <c r="N279" s="24" t="s">
        <v>2009</v>
      </c>
      <c r="O279" s="22" t="s">
        <v>40</v>
      </c>
      <c r="P279" s="22" t="s">
        <v>1971</v>
      </c>
      <c r="Q279" s="22" t="s">
        <v>4021</v>
      </c>
      <c r="R279" s="22" t="s">
        <v>4178</v>
      </c>
      <c r="S279" s="25">
        <v>44783</v>
      </c>
      <c r="T279" s="22" t="s">
        <v>4491</v>
      </c>
      <c r="U279" s="25">
        <v>44783</v>
      </c>
      <c r="V279" s="25"/>
    </row>
    <row r="280" spans="1:22" x14ac:dyDescent="0.35">
      <c r="A280" s="22">
        <v>127564</v>
      </c>
      <c r="B280" s="22" t="s">
        <v>227</v>
      </c>
      <c r="C280" s="22" t="s">
        <v>17</v>
      </c>
      <c r="D280" s="22" t="s">
        <v>18</v>
      </c>
      <c r="E280" s="22" t="s">
        <v>31</v>
      </c>
      <c r="F280" s="22" t="s">
        <v>1952</v>
      </c>
      <c r="G280" s="22" t="s">
        <v>228</v>
      </c>
      <c r="H280" s="22" t="s">
        <v>4004</v>
      </c>
      <c r="I280" s="22">
        <v>1</v>
      </c>
      <c r="J280" s="22" t="s">
        <v>2949</v>
      </c>
      <c r="K280" s="22" t="s">
        <v>4504</v>
      </c>
      <c r="L280" s="24">
        <v>31665</v>
      </c>
      <c r="M280" s="24" t="s">
        <v>3949</v>
      </c>
      <c r="N280" s="24" t="s">
        <v>2009</v>
      </c>
      <c r="O280" s="22" t="s">
        <v>40</v>
      </c>
      <c r="P280" s="22" t="s">
        <v>1971</v>
      </c>
      <c r="Q280" s="22" t="s">
        <v>4021</v>
      </c>
      <c r="R280" s="22" t="s">
        <v>4178</v>
      </c>
      <c r="S280" s="25">
        <v>44785</v>
      </c>
      <c r="T280" s="22" t="s">
        <v>4491</v>
      </c>
      <c r="U280" s="25">
        <v>44785</v>
      </c>
      <c r="V280" s="25"/>
    </row>
    <row r="281" spans="1:22" x14ac:dyDescent="0.35">
      <c r="A281" s="22">
        <v>127571</v>
      </c>
      <c r="B281" s="22" t="s">
        <v>2281</v>
      </c>
      <c r="C281" s="22" t="s">
        <v>1950</v>
      </c>
      <c r="D281" s="22" t="s">
        <v>1973</v>
      </c>
      <c r="E281" s="22" t="s">
        <v>77</v>
      </c>
      <c r="F281" s="22" t="s">
        <v>1952</v>
      </c>
      <c r="G281" s="22" t="s">
        <v>2248</v>
      </c>
      <c r="H281" s="22" t="s">
        <v>4103</v>
      </c>
      <c r="I281" s="22">
        <v>1</v>
      </c>
      <c r="J281" s="22" t="s">
        <v>4505</v>
      </c>
      <c r="K281" s="22" t="s">
        <v>4506</v>
      </c>
      <c r="L281" s="24">
        <v>39117</v>
      </c>
      <c r="M281" s="24" t="s">
        <v>3949</v>
      </c>
      <c r="N281" s="24" t="s">
        <v>2009</v>
      </c>
      <c r="O281" s="22" t="s">
        <v>76</v>
      </c>
      <c r="P281" s="22" t="s">
        <v>1959</v>
      </c>
      <c r="Q281" s="22" t="s">
        <v>4021</v>
      </c>
      <c r="R281" s="22" t="s">
        <v>4178</v>
      </c>
      <c r="S281" s="25">
        <v>44785</v>
      </c>
      <c r="T281" s="22" t="s">
        <v>4491</v>
      </c>
      <c r="U281" s="25">
        <v>44785</v>
      </c>
      <c r="V281" s="25"/>
    </row>
    <row r="282" spans="1:22" x14ac:dyDescent="0.35">
      <c r="A282" s="22">
        <v>127996</v>
      </c>
      <c r="B282" s="22" t="s">
        <v>2283</v>
      </c>
      <c r="C282" s="22" t="s">
        <v>1950</v>
      </c>
      <c r="D282" s="22" t="s">
        <v>1973</v>
      </c>
      <c r="E282" s="22" t="s">
        <v>59</v>
      </c>
      <c r="F282" s="22" t="s">
        <v>1952</v>
      </c>
      <c r="G282" s="22" t="s">
        <v>864</v>
      </c>
      <c r="H282" s="22" t="s">
        <v>4046</v>
      </c>
      <c r="I282" s="22">
        <v>1</v>
      </c>
      <c r="J282" s="22" t="s">
        <v>4507</v>
      </c>
      <c r="K282" s="22" t="s">
        <v>4508</v>
      </c>
      <c r="L282" s="24">
        <v>36060</v>
      </c>
      <c r="M282" s="24" t="s">
        <v>3949</v>
      </c>
      <c r="N282" s="24" t="s">
        <v>2009</v>
      </c>
      <c r="O282" s="22" t="s">
        <v>30</v>
      </c>
      <c r="P282" s="22" t="s">
        <v>1968</v>
      </c>
      <c r="Q282" s="22" t="s">
        <v>4021</v>
      </c>
      <c r="R282" s="22" t="s">
        <v>4178</v>
      </c>
      <c r="S282" s="25">
        <v>44789</v>
      </c>
      <c r="T282" s="22" t="s">
        <v>4491</v>
      </c>
      <c r="U282" s="25">
        <v>44789</v>
      </c>
      <c r="V282" s="25"/>
    </row>
    <row r="283" spans="1:22" x14ac:dyDescent="0.35">
      <c r="A283" s="22">
        <v>128154</v>
      </c>
      <c r="B283" s="22" t="s">
        <v>2285</v>
      </c>
      <c r="C283" s="22" t="s">
        <v>1950</v>
      </c>
      <c r="D283" s="22" t="s">
        <v>1973</v>
      </c>
      <c r="E283" s="22" t="s">
        <v>21</v>
      </c>
      <c r="F283" s="22" t="s">
        <v>1952</v>
      </c>
      <c r="G283" s="22" t="s">
        <v>2079</v>
      </c>
      <c r="H283" s="22" t="s">
        <v>4046</v>
      </c>
      <c r="I283" s="22">
        <v>1</v>
      </c>
      <c r="J283" s="22" t="s">
        <v>4509</v>
      </c>
      <c r="K283" s="22" t="s">
        <v>4510</v>
      </c>
      <c r="L283" s="24">
        <v>110619</v>
      </c>
      <c r="M283" s="24" t="s">
        <v>3938</v>
      </c>
      <c r="N283" s="24" t="s">
        <v>2002</v>
      </c>
      <c r="O283" s="22" t="s">
        <v>30</v>
      </c>
      <c r="P283" s="22" t="s">
        <v>1968</v>
      </c>
      <c r="Q283" s="22" t="s">
        <v>4021</v>
      </c>
      <c r="R283" s="22" t="s">
        <v>4178</v>
      </c>
      <c r="S283" s="25">
        <v>44790</v>
      </c>
      <c r="T283" s="22" t="s">
        <v>4491</v>
      </c>
      <c r="U283" s="25">
        <v>44790</v>
      </c>
      <c r="V283" s="25"/>
    </row>
    <row r="284" spans="1:22" x14ac:dyDescent="0.35">
      <c r="A284" s="22">
        <v>128156</v>
      </c>
      <c r="B284" s="22" t="s">
        <v>2286</v>
      </c>
      <c r="C284" s="22" t="s">
        <v>1950</v>
      </c>
      <c r="D284" s="22" t="s">
        <v>1963</v>
      </c>
      <c r="E284" s="22" t="s">
        <v>1956</v>
      </c>
      <c r="F284" s="22" t="s">
        <v>1952</v>
      </c>
      <c r="G284" s="22" t="s">
        <v>951</v>
      </c>
      <c r="H284" s="22" t="s">
        <v>3935</v>
      </c>
      <c r="I284" s="22">
        <v>1</v>
      </c>
      <c r="J284" s="22" t="s">
        <v>4511</v>
      </c>
      <c r="K284" s="22" t="s">
        <v>4512</v>
      </c>
      <c r="L284" s="24">
        <v>11789</v>
      </c>
      <c r="M284" s="24" t="s">
        <v>3957</v>
      </c>
      <c r="N284" s="24" t="s">
        <v>2011</v>
      </c>
      <c r="O284" s="22" t="s">
        <v>30</v>
      </c>
      <c r="P284" s="22" t="s">
        <v>1968</v>
      </c>
      <c r="Q284" s="22" t="s">
        <v>4021</v>
      </c>
      <c r="R284" s="22" t="s">
        <v>4178</v>
      </c>
      <c r="S284" s="25">
        <v>44790</v>
      </c>
      <c r="T284" s="22" t="s">
        <v>4491</v>
      </c>
      <c r="U284" s="25">
        <v>44790</v>
      </c>
      <c r="V284" s="25"/>
    </row>
    <row r="285" spans="1:22" x14ac:dyDescent="0.35">
      <c r="A285" s="22">
        <v>128182</v>
      </c>
      <c r="B285" s="22" t="s">
        <v>2287</v>
      </c>
      <c r="C285" s="22" t="s">
        <v>1950</v>
      </c>
      <c r="D285" s="22" t="s">
        <v>1973</v>
      </c>
      <c r="E285" s="22" t="s">
        <v>21</v>
      </c>
      <c r="F285" s="22" t="s">
        <v>1952</v>
      </c>
      <c r="G285" s="22" t="s">
        <v>2250</v>
      </c>
      <c r="H285" s="22" t="s">
        <v>3983</v>
      </c>
      <c r="I285" s="22">
        <v>1</v>
      </c>
      <c r="J285" s="22" t="s">
        <v>4513</v>
      </c>
      <c r="K285" s="22" t="s">
        <v>4514</v>
      </c>
      <c r="L285" s="24">
        <v>32446</v>
      </c>
      <c r="M285" s="24" t="s">
        <v>3949</v>
      </c>
      <c r="N285" s="24" t="s">
        <v>2009</v>
      </c>
      <c r="O285" s="22" t="s">
        <v>20</v>
      </c>
      <c r="P285" s="22" t="s">
        <v>1971</v>
      </c>
      <c r="Q285" s="22" t="s">
        <v>4021</v>
      </c>
      <c r="R285" s="22" t="s">
        <v>4178</v>
      </c>
      <c r="S285" s="25">
        <v>44790</v>
      </c>
      <c r="T285" s="22" t="s">
        <v>4491</v>
      </c>
      <c r="U285" s="25">
        <v>44790</v>
      </c>
      <c r="V285" s="25"/>
    </row>
    <row r="286" spans="1:22" x14ac:dyDescent="0.35">
      <c r="A286" s="22">
        <v>128205</v>
      </c>
      <c r="B286" s="22" t="s">
        <v>229</v>
      </c>
      <c r="C286" s="22" t="s">
        <v>17</v>
      </c>
      <c r="D286" s="22" t="s">
        <v>18</v>
      </c>
      <c r="E286" s="22" t="s">
        <v>59</v>
      </c>
      <c r="F286" s="22" t="s">
        <v>1952</v>
      </c>
      <c r="G286" s="22" t="s">
        <v>230</v>
      </c>
      <c r="H286" s="22" t="s">
        <v>4515</v>
      </c>
      <c r="I286" s="22">
        <v>1</v>
      </c>
      <c r="J286" s="22" t="s">
        <v>2950</v>
      </c>
      <c r="K286" s="22" t="s">
        <v>4516</v>
      </c>
      <c r="L286" s="24">
        <v>44098</v>
      </c>
      <c r="M286" s="24" t="s">
        <v>3949</v>
      </c>
      <c r="N286" s="24" t="s">
        <v>2009</v>
      </c>
      <c r="O286" s="22" t="s">
        <v>231</v>
      </c>
      <c r="P286" s="22" t="s">
        <v>1991</v>
      </c>
      <c r="Q286" s="22" t="s">
        <v>4021</v>
      </c>
      <c r="R286" s="22" t="s">
        <v>4178</v>
      </c>
      <c r="S286" s="25">
        <v>44790</v>
      </c>
      <c r="T286" s="22" t="s">
        <v>4491</v>
      </c>
      <c r="U286" s="25">
        <v>44790</v>
      </c>
      <c r="V286" s="25"/>
    </row>
    <row r="287" spans="1:22" x14ac:dyDescent="0.35">
      <c r="A287" s="22">
        <v>128403</v>
      </c>
      <c r="B287" s="22" t="s">
        <v>2290</v>
      </c>
      <c r="C287" s="22" t="s">
        <v>1950</v>
      </c>
      <c r="D287" s="22" t="s">
        <v>1951</v>
      </c>
      <c r="E287" s="22" t="s">
        <v>1956</v>
      </c>
      <c r="F287" s="22" t="s">
        <v>1952</v>
      </c>
      <c r="G287" s="22" t="s">
        <v>2253</v>
      </c>
      <c r="H287" s="22" t="s">
        <v>4517</v>
      </c>
      <c r="I287" s="22">
        <v>1</v>
      </c>
      <c r="J287" s="22" t="s">
        <v>4518</v>
      </c>
      <c r="K287" s="22" t="s">
        <v>4519</v>
      </c>
      <c r="L287" s="24">
        <v>1398531</v>
      </c>
      <c r="M287" s="24" t="s">
        <v>3938</v>
      </c>
      <c r="N287" s="24" t="s">
        <v>2002</v>
      </c>
      <c r="O287" s="22" t="s">
        <v>72</v>
      </c>
      <c r="P287" s="22" t="s">
        <v>1954</v>
      </c>
      <c r="Q287" s="22" t="s">
        <v>4021</v>
      </c>
      <c r="R287" s="22" t="s">
        <v>4178</v>
      </c>
      <c r="S287" s="25">
        <v>44792</v>
      </c>
      <c r="T287" s="22" t="s">
        <v>4491</v>
      </c>
      <c r="U287" s="25">
        <v>44792</v>
      </c>
      <c r="V287" s="25"/>
    </row>
    <row r="288" spans="1:22" x14ac:dyDescent="0.35">
      <c r="A288" s="22">
        <v>128847</v>
      </c>
      <c r="B288" s="22" t="s">
        <v>2292</v>
      </c>
      <c r="C288" s="22" t="s">
        <v>1950</v>
      </c>
      <c r="D288" s="22" t="s">
        <v>1963</v>
      </c>
      <c r="E288" s="22" t="s">
        <v>1956</v>
      </c>
      <c r="F288" s="22" t="s">
        <v>1952</v>
      </c>
      <c r="G288" s="22" t="s">
        <v>717</v>
      </c>
      <c r="H288" s="22" t="s">
        <v>4520</v>
      </c>
      <c r="I288" s="22">
        <v>1</v>
      </c>
      <c r="J288" s="22" t="s">
        <v>4521</v>
      </c>
      <c r="K288" s="22" t="s">
        <v>4522</v>
      </c>
      <c r="L288" s="24">
        <v>27358</v>
      </c>
      <c r="M288" s="24" t="s">
        <v>3949</v>
      </c>
      <c r="N288" s="24" t="s">
        <v>2009</v>
      </c>
      <c r="O288" s="22" t="s">
        <v>40</v>
      </c>
      <c r="P288" s="22" t="s">
        <v>1971</v>
      </c>
      <c r="Q288" s="22" t="s">
        <v>4021</v>
      </c>
      <c r="R288" s="22" t="s">
        <v>4178</v>
      </c>
      <c r="S288" s="25">
        <v>44796</v>
      </c>
      <c r="T288" s="22" t="s">
        <v>4491</v>
      </c>
      <c r="U288" s="25">
        <v>44796</v>
      </c>
      <c r="V288" s="25"/>
    </row>
    <row r="289" spans="1:22" x14ac:dyDescent="0.35">
      <c r="A289" s="22">
        <v>128848</v>
      </c>
      <c r="B289" s="22" t="s">
        <v>2293</v>
      </c>
      <c r="C289" s="22" t="s">
        <v>1950</v>
      </c>
      <c r="D289" s="22" t="s">
        <v>1963</v>
      </c>
      <c r="E289" s="22" t="s">
        <v>1956</v>
      </c>
      <c r="F289" s="22" t="s">
        <v>1952</v>
      </c>
      <c r="G289" s="22" t="s">
        <v>2255</v>
      </c>
      <c r="H289" s="22" t="s">
        <v>4004</v>
      </c>
      <c r="I289" s="22">
        <v>1</v>
      </c>
      <c r="J289" s="22" t="s">
        <v>4523</v>
      </c>
      <c r="K289" s="22" t="s">
        <v>4524</v>
      </c>
      <c r="L289" s="24">
        <v>28358</v>
      </c>
      <c r="M289" s="24" t="s">
        <v>3949</v>
      </c>
      <c r="N289" s="24" t="s">
        <v>2009</v>
      </c>
      <c r="O289" s="22" t="s">
        <v>40</v>
      </c>
      <c r="P289" s="22" t="s">
        <v>1971</v>
      </c>
      <c r="Q289" s="22" t="s">
        <v>4021</v>
      </c>
      <c r="R289" s="22" t="s">
        <v>4178</v>
      </c>
      <c r="S289" s="25">
        <v>44796</v>
      </c>
      <c r="T289" s="22" t="s">
        <v>4491</v>
      </c>
      <c r="U289" s="25">
        <v>44796</v>
      </c>
      <c r="V289" s="25"/>
    </row>
    <row r="290" spans="1:22" x14ac:dyDescent="0.35">
      <c r="A290" s="22">
        <v>128849</v>
      </c>
      <c r="B290" s="22" t="s">
        <v>232</v>
      </c>
      <c r="C290" s="22" t="s">
        <v>55</v>
      </c>
      <c r="D290" s="22" t="s">
        <v>128</v>
      </c>
      <c r="E290" s="22" t="s">
        <v>21</v>
      </c>
      <c r="F290" s="22" t="s">
        <v>1952</v>
      </c>
      <c r="G290" s="22" t="s">
        <v>233</v>
      </c>
      <c r="H290" s="22" t="s">
        <v>4311</v>
      </c>
      <c r="I290" s="22">
        <v>1</v>
      </c>
      <c r="J290" s="22" t="s">
        <v>2951</v>
      </c>
      <c r="K290" s="22" t="s">
        <v>4525</v>
      </c>
      <c r="L290" s="24">
        <v>31333</v>
      </c>
      <c r="M290" s="24" t="s">
        <v>3949</v>
      </c>
      <c r="N290" s="24" t="s">
        <v>2009</v>
      </c>
      <c r="O290" s="22" t="s">
        <v>40</v>
      </c>
      <c r="P290" s="22" t="s">
        <v>1971</v>
      </c>
      <c r="Q290" s="22" t="s">
        <v>4021</v>
      </c>
      <c r="R290" s="22" t="s">
        <v>4178</v>
      </c>
      <c r="S290" s="25">
        <v>44796</v>
      </c>
      <c r="T290" s="22" t="s">
        <v>4491</v>
      </c>
      <c r="U290" s="25">
        <v>44796</v>
      </c>
      <c r="V290" s="25"/>
    </row>
    <row r="291" spans="1:22" x14ac:dyDescent="0.35">
      <c r="A291" s="22">
        <v>128853</v>
      </c>
      <c r="B291" s="22" t="s">
        <v>2295</v>
      </c>
      <c r="C291" s="22" t="s">
        <v>1950</v>
      </c>
      <c r="D291" s="22" t="s">
        <v>1973</v>
      </c>
      <c r="E291" s="22" t="s">
        <v>73</v>
      </c>
      <c r="F291" s="22" t="s">
        <v>1952</v>
      </c>
      <c r="G291" s="22" t="s">
        <v>646</v>
      </c>
      <c r="H291" s="22" t="s">
        <v>4526</v>
      </c>
      <c r="I291" s="22">
        <v>1</v>
      </c>
      <c r="J291" s="22" t="s">
        <v>4527</v>
      </c>
      <c r="K291" s="22" t="s">
        <v>4528</v>
      </c>
      <c r="L291" s="24">
        <v>136982</v>
      </c>
      <c r="M291" s="24" t="s">
        <v>3938</v>
      </c>
      <c r="N291" s="24" t="s">
        <v>2002</v>
      </c>
      <c r="O291" s="22" t="s">
        <v>72</v>
      </c>
      <c r="P291" s="22" t="s">
        <v>1954</v>
      </c>
      <c r="Q291" s="22" t="s">
        <v>4021</v>
      </c>
      <c r="R291" s="22" t="s">
        <v>4178</v>
      </c>
      <c r="S291" s="25">
        <v>44796</v>
      </c>
      <c r="T291" s="22" t="s">
        <v>4491</v>
      </c>
      <c r="U291" s="25">
        <v>44796</v>
      </c>
      <c r="V291" s="25"/>
    </row>
    <row r="292" spans="1:22" x14ac:dyDescent="0.35">
      <c r="A292" s="22">
        <v>128906</v>
      </c>
      <c r="B292" s="22" t="s">
        <v>2297</v>
      </c>
      <c r="C292" s="22" t="s">
        <v>1950</v>
      </c>
      <c r="D292" s="22" t="s">
        <v>1963</v>
      </c>
      <c r="E292" s="22" t="s">
        <v>1956</v>
      </c>
      <c r="F292" s="22" t="s">
        <v>1952</v>
      </c>
      <c r="G292" s="22" t="s">
        <v>1185</v>
      </c>
      <c r="H292" s="22" t="s">
        <v>3978</v>
      </c>
      <c r="I292" s="22">
        <v>1</v>
      </c>
      <c r="J292" s="22" t="s">
        <v>4529</v>
      </c>
      <c r="K292" s="22" t="s">
        <v>4530</v>
      </c>
      <c r="L292" s="24">
        <v>48530</v>
      </c>
      <c r="M292" s="24" t="s">
        <v>3949</v>
      </c>
      <c r="N292" s="24" t="s">
        <v>2009</v>
      </c>
      <c r="O292" s="22" t="s">
        <v>36</v>
      </c>
      <c r="P292" s="22" t="s">
        <v>1959</v>
      </c>
      <c r="Q292" s="22" t="s">
        <v>4021</v>
      </c>
      <c r="R292" s="22" t="s">
        <v>4178</v>
      </c>
      <c r="S292" s="25">
        <v>44796</v>
      </c>
      <c r="T292" s="22" t="s">
        <v>4491</v>
      </c>
      <c r="U292" s="25">
        <v>44796</v>
      </c>
      <c r="V292" s="25"/>
    </row>
    <row r="293" spans="1:22" x14ac:dyDescent="0.35">
      <c r="A293" s="22">
        <v>129078</v>
      </c>
      <c r="B293" s="22" t="s">
        <v>234</v>
      </c>
      <c r="C293" s="22" t="s">
        <v>17</v>
      </c>
      <c r="D293" s="22" t="s">
        <v>18</v>
      </c>
      <c r="E293" s="22" t="s">
        <v>59</v>
      </c>
      <c r="F293" s="22" t="s">
        <v>1952</v>
      </c>
      <c r="G293" s="22" t="s">
        <v>235</v>
      </c>
      <c r="H293" s="22" t="s">
        <v>3963</v>
      </c>
      <c r="I293" s="22">
        <v>1</v>
      </c>
      <c r="J293" s="22" t="s">
        <v>2952</v>
      </c>
      <c r="K293" s="22" t="s">
        <v>4531</v>
      </c>
      <c r="L293" s="24">
        <v>20132</v>
      </c>
      <c r="M293" s="24" t="s">
        <v>3949</v>
      </c>
      <c r="N293" s="24" t="s">
        <v>2011</v>
      </c>
      <c r="O293" s="22" t="s">
        <v>30</v>
      </c>
      <c r="P293" s="22" t="s">
        <v>1968</v>
      </c>
      <c r="Q293" s="22" t="s">
        <v>4021</v>
      </c>
      <c r="R293" s="22" t="s">
        <v>4178</v>
      </c>
      <c r="S293" s="25">
        <v>44798</v>
      </c>
      <c r="T293" s="22" t="s">
        <v>4491</v>
      </c>
      <c r="U293" s="25">
        <v>44798</v>
      </c>
      <c r="V293" s="25"/>
    </row>
    <row r="294" spans="1:22" x14ac:dyDescent="0.35">
      <c r="A294" s="22">
        <v>129214</v>
      </c>
      <c r="B294" s="22" t="s">
        <v>236</v>
      </c>
      <c r="C294" s="22" t="s">
        <v>17</v>
      </c>
      <c r="D294" s="22" t="s">
        <v>18</v>
      </c>
      <c r="E294" s="22" t="s">
        <v>77</v>
      </c>
      <c r="F294" s="22" t="s">
        <v>1952</v>
      </c>
      <c r="G294" s="22" t="s">
        <v>237</v>
      </c>
      <c r="H294" s="22" t="s">
        <v>4532</v>
      </c>
      <c r="I294" s="22">
        <v>1</v>
      </c>
      <c r="J294" s="22" t="s">
        <v>2953</v>
      </c>
      <c r="K294" s="22" t="s">
        <v>4533</v>
      </c>
      <c r="L294" s="24">
        <v>12951</v>
      </c>
      <c r="M294" s="24" t="s">
        <v>3957</v>
      </c>
      <c r="N294" s="24" t="s">
        <v>2011</v>
      </c>
      <c r="O294" s="22" t="s">
        <v>45</v>
      </c>
      <c r="P294" s="22" t="s">
        <v>1959</v>
      </c>
      <c r="Q294" s="22" t="s">
        <v>4021</v>
      </c>
      <c r="R294" s="22" t="s">
        <v>4178</v>
      </c>
      <c r="S294" s="25">
        <v>44799</v>
      </c>
      <c r="T294" s="22" t="s">
        <v>4491</v>
      </c>
      <c r="U294" s="25">
        <v>44799</v>
      </c>
      <c r="V294" s="25"/>
    </row>
    <row r="295" spans="1:22" x14ac:dyDescent="0.35">
      <c r="A295" s="22">
        <v>129243</v>
      </c>
      <c r="B295" s="22" t="s">
        <v>238</v>
      </c>
      <c r="C295" s="22" t="s">
        <v>55</v>
      </c>
      <c r="D295" s="22" t="s">
        <v>65</v>
      </c>
      <c r="E295" s="22" t="s">
        <v>59</v>
      </c>
      <c r="F295" s="22" t="s">
        <v>1952</v>
      </c>
      <c r="G295" s="22" t="s">
        <v>239</v>
      </c>
      <c r="H295" s="22" t="s">
        <v>4046</v>
      </c>
      <c r="I295" s="22">
        <v>1</v>
      </c>
      <c r="J295" s="22" t="s">
        <v>2954</v>
      </c>
      <c r="K295" s="22" t="s">
        <v>4534</v>
      </c>
      <c r="L295" s="24">
        <v>98963</v>
      </c>
      <c r="M295" s="24" t="s">
        <v>3959</v>
      </c>
      <c r="N295" s="24" t="s">
        <v>2006</v>
      </c>
      <c r="O295" s="22" t="s">
        <v>30</v>
      </c>
      <c r="P295" s="22" t="s">
        <v>1968</v>
      </c>
      <c r="Q295" s="22" t="s">
        <v>4021</v>
      </c>
      <c r="R295" s="22" t="s">
        <v>4178</v>
      </c>
      <c r="S295" s="25">
        <v>44799</v>
      </c>
      <c r="T295" s="22" t="s">
        <v>4491</v>
      </c>
      <c r="U295" s="25">
        <v>44799</v>
      </c>
      <c r="V295" s="25"/>
    </row>
    <row r="296" spans="1:22" x14ac:dyDescent="0.35">
      <c r="A296" s="22">
        <v>129554</v>
      </c>
      <c r="B296" s="22" t="s">
        <v>2300</v>
      </c>
      <c r="C296" s="22" t="s">
        <v>1950</v>
      </c>
      <c r="D296" s="22" t="s">
        <v>1973</v>
      </c>
      <c r="E296" s="22" t="s">
        <v>59</v>
      </c>
      <c r="F296" s="22" t="s">
        <v>1952</v>
      </c>
      <c r="G296" s="22" t="s">
        <v>665</v>
      </c>
      <c r="H296" s="22" t="s">
        <v>4046</v>
      </c>
      <c r="I296" s="22">
        <v>1</v>
      </c>
      <c r="J296" s="22" t="s">
        <v>4535</v>
      </c>
      <c r="K296" s="22" t="s">
        <v>4536</v>
      </c>
      <c r="L296" s="24">
        <v>36692</v>
      </c>
      <c r="M296" s="24" t="s">
        <v>3949</v>
      </c>
      <c r="N296" s="24" t="s">
        <v>2009</v>
      </c>
      <c r="O296" s="22" t="s">
        <v>30</v>
      </c>
      <c r="P296" s="22" t="s">
        <v>1968</v>
      </c>
      <c r="Q296" s="22" t="s">
        <v>4021</v>
      </c>
      <c r="R296" s="22" t="s">
        <v>4178</v>
      </c>
      <c r="S296" s="25">
        <v>44802</v>
      </c>
      <c r="T296" s="22" t="s">
        <v>4491</v>
      </c>
      <c r="U296" s="25">
        <v>44802</v>
      </c>
      <c r="V296" s="25"/>
    </row>
    <row r="297" spans="1:22" x14ac:dyDescent="0.35">
      <c r="A297" s="22">
        <v>129620</v>
      </c>
      <c r="B297" s="22" t="s">
        <v>2301</v>
      </c>
      <c r="C297" s="22" t="s">
        <v>1950</v>
      </c>
      <c r="D297" s="22" t="s">
        <v>1963</v>
      </c>
      <c r="E297" s="22" t="s">
        <v>1956</v>
      </c>
      <c r="F297" s="22" t="s">
        <v>1952</v>
      </c>
      <c r="G297" s="22" t="s">
        <v>753</v>
      </c>
      <c r="H297" s="22" t="s">
        <v>4088</v>
      </c>
      <c r="I297" s="22">
        <v>1</v>
      </c>
      <c r="J297" s="22" t="s">
        <v>4537</v>
      </c>
      <c r="K297" s="22" t="s">
        <v>4538</v>
      </c>
      <c r="L297" s="24">
        <v>14210</v>
      </c>
      <c r="M297" s="24" t="s">
        <v>3957</v>
      </c>
      <c r="N297" s="24" t="s">
        <v>2011</v>
      </c>
      <c r="O297" s="22" t="s">
        <v>291</v>
      </c>
      <c r="P297" s="22" t="s">
        <v>1968</v>
      </c>
      <c r="Q297" s="22" t="s">
        <v>4021</v>
      </c>
      <c r="R297" s="22" t="s">
        <v>4178</v>
      </c>
      <c r="S297" s="25">
        <v>44803</v>
      </c>
      <c r="T297" s="22" t="s">
        <v>4491</v>
      </c>
      <c r="U297" s="25">
        <v>44803</v>
      </c>
      <c r="V297" s="25"/>
    </row>
    <row r="298" spans="1:22" x14ac:dyDescent="0.35">
      <c r="A298" s="22">
        <v>129624</v>
      </c>
      <c r="B298" s="22" t="s">
        <v>2303</v>
      </c>
      <c r="C298" s="22" t="s">
        <v>1950</v>
      </c>
      <c r="D298" s="22" t="s">
        <v>1963</v>
      </c>
      <c r="E298" s="22" t="s">
        <v>1956</v>
      </c>
      <c r="F298" s="22" t="s">
        <v>1952</v>
      </c>
      <c r="G298" s="22" t="s">
        <v>2263</v>
      </c>
      <c r="H298" s="22" t="s">
        <v>4539</v>
      </c>
      <c r="I298" s="22">
        <v>1</v>
      </c>
      <c r="J298" s="22" t="s">
        <v>4540</v>
      </c>
      <c r="K298" s="22" t="s">
        <v>4541</v>
      </c>
      <c r="L298" s="24">
        <v>68555</v>
      </c>
      <c r="M298" s="24" t="s">
        <v>3959</v>
      </c>
      <c r="N298" s="24" t="s">
        <v>2006</v>
      </c>
      <c r="O298" s="22" t="s">
        <v>339</v>
      </c>
      <c r="P298" s="22" t="s">
        <v>1954</v>
      </c>
      <c r="Q298" s="22" t="s">
        <v>4021</v>
      </c>
      <c r="R298" s="22" t="s">
        <v>4178</v>
      </c>
      <c r="S298" s="25">
        <v>44803</v>
      </c>
      <c r="T298" s="22" t="s">
        <v>4491</v>
      </c>
      <c r="U298" s="25">
        <v>44803</v>
      </c>
      <c r="V298" s="25"/>
    </row>
    <row r="299" spans="1:22" x14ac:dyDescent="0.35">
      <c r="A299" s="22">
        <v>129625</v>
      </c>
      <c r="B299" s="22" t="s">
        <v>2305</v>
      </c>
      <c r="C299" s="22" t="s">
        <v>1950</v>
      </c>
      <c r="D299" s="22" t="s">
        <v>1963</v>
      </c>
      <c r="E299" s="22" t="s">
        <v>1956</v>
      </c>
      <c r="F299" s="22" t="s">
        <v>1952</v>
      </c>
      <c r="G299" s="22" t="s">
        <v>2264</v>
      </c>
      <c r="H299" s="22" t="s">
        <v>4028</v>
      </c>
      <c r="I299" s="22">
        <v>1</v>
      </c>
      <c r="J299" s="22" t="s">
        <v>4542</v>
      </c>
      <c r="K299" s="22" t="s">
        <v>4543</v>
      </c>
      <c r="L299" s="24">
        <v>20433</v>
      </c>
      <c r="M299" s="24" t="s">
        <v>3949</v>
      </c>
      <c r="N299" s="24" t="s">
        <v>2011</v>
      </c>
      <c r="O299" s="22" t="s">
        <v>40</v>
      </c>
      <c r="P299" s="22" t="s">
        <v>1971</v>
      </c>
      <c r="Q299" s="22" t="s">
        <v>4021</v>
      </c>
      <c r="R299" s="22" t="s">
        <v>4178</v>
      </c>
      <c r="S299" s="25">
        <v>44803</v>
      </c>
      <c r="T299" s="22" t="s">
        <v>4491</v>
      </c>
      <c r="U299" s="25">
        <v>44803</v>
      </c>
      <c r="V299" s="25"/>
    </row>
    <row r="300" spans="1:22" x14ac:dyDescent="0.35">
      <c r="A300" s="22">
        <v>129627</v>
      </c>
      <c r="B300" s="22" t="s">
        <v>2306</v>
      </c>
      <c r="C300" s="22" t="s">
        <v>1950</v>
      </c>
      <c r="D300" s="22" t="s">
        <v>1963</v>
      </c>
      <c r="E300" s="22" t="s">
        <v>1956</v>
      </c>
      <c r="F300" s="22" t="s">
        <v>1952</v>
      </c>
      <c r="G300" s="22" t="s">
        <v>2266</v>
      </c>
      <c r="H300" s="22" t="s">
        <v>3980</v>
      </c>
      <c r="I300" s="22">
        <v>1</v>
      </c>
      <c r="J300" s="22" t="s">
        <v>4544</v>
      </c>
      <c r="K300" s="22" t="s">
        <v>4545</v>
      </c>
      <c r="L300" s="24">
        <v>17442</v>
      </c>
      <c r="M300" s="24" t="s">
        <v>3957</v>
      </c>
      <c r="N300" s="24" t="s">
        <v>2011</v>
      </c>
      <c r="O300" s="22" t="s">
        <v>58</v>
      </c>
      <c r="P300" s="22" t="s">
        <v>1959</v>
      </c>
      <c r="Q300" s="22" t="s">
        <v>4021</v>
      </c>
      <c r="R300" s="22" t="s">
        <v>4178</v>
      </c>
      <c r="S300" s="25">
        <v>44803</v>
      </c>
      <c r="T300" s="22" t="s">
        <v>4491</v>
      </c>
      <c r="U300" s="25">
        <v>44803</v>
      </c>
      <c r="V300" s="25"/>
    </row>
    <row r="301" spans="1:22" x14ac:dyDescent="0.35">
      <c r="A301" s="22">
        <v>129643</v>
      </c>
      <c r="B301" s="22" t="s">
        <v>2307</v>
      </c>
      <c r="C301" s="22" t="s">
        <v>1950</v>
      </c>
      <c r="D301" s="22" t="s">
        <v>1963</v>
      </c>
      <c r="E301" s="22" t="s">
        <v>1956</v>
      </c>
      <c r="F301" s="22" t="s">
        <v>1952</v>
      </c>
      <c r="G301" s="22" t="s">
        <v>2267</v>
      </c>
      <c r="H301" s="22" t="s">
        <v>4300</v>
      </c>
      <c r="I301" s="22">
        <v>1</v>
      </c>
      <c r="J301" s="22" t="s">
        <v>4546</v>
      </c>
      <c r="K301" s="22" t="s">
        <v>4547</v>
      </c>
      <c r="L301" s="24">
        <v>5741</v>
      </c>
      <c r="M301" s="24" t="s">
        <v>3957</v>
      </c>
      <c r="N301" s="24" t="s">
        <v>2015</v>
      </c>
      <c r="O301" s="22" t="s">
        <v>40</v>
      </c>
      <c r="P301" s="22" t="s">
        <v>1971</v>
      </c>
      <c r="Q301" s="22" t="s">
        <v>4021</v>
      </c>
      <c r="R301" s="22" t="s">
        <v>4178</v>
      </c>
      <c r="S301" s="25">
        <v>44803</v>
      </c>
      <c r="T301" s="22" t="s">
        <v>4491</v>
      </c>
      <c r="U301" s="25">
        <v>44803</v>
      </c>
      <c r="V301" s="25"/>
    </row>
    <row r="302" spans="1:22" x14ac:dyDescent="0.35">
      <c r="A302" s="22">
        <v>129675</v>
      </c>
      <c r="B302" s="22" t="s">
        <v>240</v>
      </c>
      <c r="C302" s="22" t="s">
        <v>17</v>
      </c>
      <c r="D302" s="22" t="s">
        <v>18</v>
      </c>
      <c r="E302" s="22" t="s">
        <v>59</v>
      </c>
      <c r="F302" s="22" t="s">
        <v>1952</v>
      </c>
      <c r="G302" s="22" t="s">
        <v>241</v>
      </c>
      <c r="H302" s="22" t="s">
        <v>3935</v>
      </c>
      <c r="I302" s="22">
        <v>1</v>
      </c>
      <c r="J302" s="22" t="s">
        <v>2955</v>
      </c>
      <c r="K302" s="22" t="s">
        <v>4548</v>
      </c>
      <c r="L302" s="24">
        <v>53640</v>
      </c>
      <c r="M302" s="24" t="s">
        <v>3959</v>
      </c>
      <c r="N302" s="24" t="s">
        <v>2006</v>
      </c>
      <c r="O302" s="22" t="s">
        <v>30</v>
      </c>
      <c r="P302" s="22" t="s">
        <v>1968</v>
      </c>
      <c r="Q302" s="22" t="s">
        <v>4021</v>
      </c>
      <c r="R302" s="22" t="s">
        <v>4178</v>
      </c>
      <c r="S302" s="25">
        <v>44803</v>
      </c>
      <c r="T302" s="22" t="s">
        <v>4491</v>
      </c>
      <c r="U302" s="25">
        <v>44803</v>
      </c>
      <c r="V302" s="25"/>
    </row>
    <row r="303" spans="1:22" x14ac:dyDescent="0.35">
      <c r="A303" s="22">
        <v>129788</v>
      </c>
      <c r="B303" s="22" t="s">
        <v>2309</v>
      </c>
      <c r="C303" s="22" t="s">
        <v>1950</v>
      </c>
      <c r="D303" s="22" t="s">
        <v>1973</v>
      </c>
      <c r="E303" s="22" t="s">
        <v>21</v>
      </c>
      <c r="F303" s="22" t="s">
        <v>1952</v>
      </c>
      <c r="G303" s="22" t="s">
        <v>2269</v>
      </c>
      <c r="H303" s="22" t="s">
        <v>3974</v>
      </c>
      <c r="I303" s="22">
        <v>1</v>
      </c>
      <c r="J303" s="22" t="s">
        <v>4549</v>
      </c>
      <c r="K303" s="22" t="s">
        <v>4550</v>
      </c>
      <c r="L303" s="24">
        <v>7474</v>
      </c>
      <c r="M303" s="24" t="s">
        <v>3957</v>
      </c>
      <c r="N303" s="24" t="s">
        <v>2015</v>
      </c>
      <c r="O303" s="22" t="s">
        <v>20</v>
      </c>
      <c r="P303" s="22" t="s">
        <v>1971</v>
      </c>
      <c r="Q303" s="22" t="s">
        <v>4021</v>
      </c>
      <c r="R303" s="22" t="s">
        <v>4178</v>
      </c>
      <c r="S303" s="25">
        <v>44804</v>
      </c>
      <c r="T303" s="22" t="s">
        <v>4491</v>
      </c>
      <c r="U303" s="25">
        <v>44804</v>
      </c>
      <c r="V303" s="25"/>
    </row>
    <row r="304" spans="1:22" x14ac:dyDescent="0.35">
      <c r="A304" s="22">
        <v>129828</v>
      </c>
      <c r="B304" s="22" t="s">
        <v>2310</v>
      </c>
      <c r="C304" s="22" t="s">
        <v>1950</v>
      </c>
      <c r="D304" s="22" t="s">
        <v>1963</v>
      </c>
      <c r="E304" s="22" t="s">
        <v>1956</v>
      </c>
      <c r="F304" s="22" t="s">
        <v>1952</v>
      </c>
      <c r="G304" s="22" t="s">
        <v>1753</v>
      </c>
      <c r="H304" s="22" t="s">
        <v>4311</v>
      </c>
      <c r="I304" s="22">
        <v>1</v>
      </c>
      <c r="J304" s="22" t="s">
        <v>4551</v>
      </c>
      <c r="K304" s="22" t="s">
        <v>4552</v>
      </c>
      <c r="L304" s="24">
        <v>10609</v>
      </c>
      <c r="M304" s="24" t="s">
        <v>3957</v>
      </c>
      <c r="N304" s="24" t="s">
        <v>2011</v>
      </c>
      <c r="O304" s="22" t="s">
        <v>40</v>
      </c>
      <c r="P304" s="22" t="s">
        <v>1971</v>
      </c>
      <c r="Q304" s="22" t="s">
        <v>4021</v>
      </c>
      <c r="R304" s="22" t="s">
        <v>4178</v>
      </c>
      <c r="S304" s="25">
        <v>44804</v>
      </c>
      <c r="T304" s="22" t="s">
        <v>4491</v>
      </c>
      <c r="U304" s="25">
        <v>44804</v>
      </c>
      <c r="V304" s="25"/>
    </row>
    <row r="305" spans="1:22" x14ac:dyDescent="0.35">
      <c r="A305" s="22">
        <v>130040</v>
      </c>
      <c r="B305" s="22" t="s">
        <v>242</v>
      </c>
      <c r="C305" s="22" t="s">
        <v>55</v>
      </c>
      <c r="D305" s="22" t="s">
        <v>128</v>
      </c>
      <c r="E305" s="22" t="s">
        <v>21</v>
      </c>
      <c r="F305" s="22" t="s">
        <v>1952</v>
      </c>
      <c r="G305" s="22" t="s">
        <v>243</v>
      </c>
      <c r="H305" s="22" t="s">
        <v>4311</v>
      </c>
      <c r="I305" s="22">
        <v>1</v>
      </c>
      <c r="J305" s="22" t="s">
        <v>2956</v>
      </c>
      <c r="K305" s="22" t="s">
        <v>4553</v>
      </c>
      <c r="L305" s="24">
        <v>26478</v>
      </c>
      <c r="M305" s="24" t="s">
        <v>3949</v>
      </c>
      <c r="N305" s="24" t="s">
        <v>2009</v>
      </c>
      <c r="O305" s="22" t="s">
        <v>40</v>
      </c>
      <c r="P305" s="22" t="s">
        <v>1971</v>
      </c>
      <c r="Q305" s="22" t="s">
        <v>4044</v>
      </c>
      <c r="R305" s="22" t="s">
        <v>4178</v>
      </c>
      <c r="S305" s="25">
        <v>44806</v>
      </c>
      <c r="T305" s="22" t="s">
        <v>4554</v>
      </c>
      <c r="U305" s="25">
        <v>44806</v>
      </c>
      <c r="V305" s="25"/>
    </row>
    <row r="306" spans="1:22" x14ac:dyDescent="0.35">
      <c r="A306" s="22">
        <v>130041</v>
      </c>
      <c r="B306" s="22" t="s">
        <v>2312</v>
      </c>
      <c r="C306" s="22" t="s">
        <v>1950</v>
      </c>
      <c r="D306" s="22" t="s">
        <v>1951</v>
      </c>
      <c r="E306" s="22" t="s">
        <v>1956</v>
      </c>
      <c r="F306" s="22" t="s">
        <v>1952</v>
      </c>
      <c r="G306" s="22" t="s">
        <v>2270</v>
      </c>
      <c r="H306" s="22" t="s">
        <v>3978</v>
      </c>
      <c r="I306" s="22">
        <v>1</v>
      </c>
      <c r="J306" s="22" t="s">
        <v>4555</v>
      </c>
      <c r="K306" s="22" t="s">
        <v>4556</v>
      </c>
      <c r="L306" s="24">
        <v>93065</v>
      </c>
      <c r="M306" s="24" t="s">
        <v>3959</v>
      </c>
      <c r="N306" s="24" t="s">
        <v>2006</v>
      </c>
      <c r="O306" s="22" t="s">
        <v>36</v>
      </c>
      <c r="P306" s="22" t="s">
        <v>1959</v>
      </c>
      <c r="Q306" s="22" t="s">
        <v>4044</v>
      </c>
      <c r="R306" s="22" t="s">
        <v>4178</v>
      </c>
      <c r="S306" s="25">
        <v>44806</v>
      </c>
      <c r="T306" s="22" t="s">
        <v>4554</v>
      </c>
      <c r="U306" s="25">
        <v>44806</v>
      </c>
      <c r="V306" s="25"/>
    </row>
    <row r="307" spans="1:22" x14ac:dyDescent="0.35">
      <c r="A307" s="22">
        <v>130661</v>
      </c>
      <c r="B307" s="22" t="s">
        <v>2313</v>
      </c>
      <c r="C307" s="22" t="s">
        <v>1950</v>
      </c>
      <c r="D307" s="22" t="s">
        <v>1951</v>
      </c>
      <c r="E307" s="22" t="s">
        <v>31</v>
      </c>
      <c r="F307" s="22" t="s">
        <v>1952</v>
      </c>
      <c r="G307" s="22" t="s">
        <v>2272</v>
      </c>
      <c r="H307" s="22" t="s">
        <v>4557</v>
      </c>
      <c r="I307" s="22">
        <v>1</v>
      </c>
      <c r="J307" s="22" t="s">
        <v>4558</v>
      </c>
      <c r="K307" s="22" t="s">
        <v>4559</v>
      </c>
      <c r="L307" s="24">
        <v>172109</v>
      </c>
      <c r="M307" s="24" t="s">
        <v>3938</v>
      </c>
      <c r="N307" s="24" t="s">
        <v>2002</v>
      </c>
      <c r="O307" s="22" t="s">
        <v>314</v>
      </c>
      <c r="P307" s="22" t="s">
        <v>1971</v>
      </c>
      <c r="Q307" s="22" t="s">
        <v>4044</v>
      </c>
      <c r="R307" s="22" t="s">
        <v>4178</v>
      </c>
      <c r="S307" s="25">
        <v>44810</v>
      </c>
      <c r="T307" s="22" t="s">
        <v>4554</v>
      </c>
      <c r="U307" s="25">
        <v>44810</v>
      </c>
      <c r="V307" s="25"/>
    </row>
    <row r="308" spans="1:22" x14ac:dyDescent="0.35">
      <c r="A308" s="22">
        <v>131016</v>
      </c>
      <c r="B308" s="22" t="s">
        <v>244</v>
      </c>
      <c r="C308" s="22" t="s">
        <v>55</v>
      </c>
      <c r="D308" s="22" t="s">
        <v>128</v>
      </c>
      <c r="E308" s="22" t="s">
        <v>25</v>
      </c>
      <c r="F308" s="22" t="s">
        <v>1952</v>
      </c>
      <c r="G308" s="22" t="s">
        <v>245</v>
      </c>
      <c r="H308" s="22" t="s">
        <v>4174</v>
      </c>
      <c r="I308" s="22">
        <v>1</v>
      </c>
      <c r="J308" s="22" t="s">
        <v>2957</v>
      </c>
      <c r="K308" s="22" t="s">
        <v>4560</v>
      </c>
      <c r="L308" s="24">
        <v>27841</v>
      </c>
      <c r="M308" s="24" t="s">
        <v>3949</v>
      </c>
      <c r="N308" s="24" t="s">
        <v>2009</v>
      </c>
      <c r="O308" s="22" t="s">
        <v>246</v>
      </c>
      <c r="P308" s="22" t="s">
        <v>1954</v>
      </c>
      <c r="Q308" s="22" t="s">
        <v>4044</v>
      </c>
      <c r="R308" s="22" t="s">
        <v>4178</v>
      </c>
      <c r="S308" s="25">
        <v>44813</v>
      </c>
      <c r="T308" s="22" t="s">
        <v>4554</v>
      </c>
      <c r="U308" s="25">
        <v>44813</v>
      </c>
      <c r="V308" s="25"/>
    </row>
    <row r="309" spans="1:22" x14ac:dyDescent="0.35">
      <c r="A309" s="22">
        <v>131370</v>
      </c>
      <c r="B309" s="22" t="s">
        <v>2315</v>
      </c>
      <c r="C309" s="22" t="s">
        <v>1950</v>
      </c>
      <c r="D309" s="22" t="s">
        <v>1963</v>
      </c>
      <c r="E309" s="22" t="s">
        <v>1956</v>
      </c>
      <c r="F309" s="22" t="s">
        <v>1952</v>
      </c>
      <c r="G309" s="22" t="s">
        <v>2274</v>
      </c>
      <c r="H309" s="22" t="s">
        <v>4561</v>
      </c>
      <c r="I309" s="22">
        <v>1</v>
      </c>
      <c r="J309" s="22" t="s">
        <v>4562</v>
      </c>
      <c r="K309" s="22" t="s">
        <v>4563</v>
      </c>
      <c r="L309" s="24">
        <v>31961</v>
      </c>
      <c r="M309" s="24" t="s">
        <v>3949</v>
      </c>
      <c r="N309" s="24" t="s">
        <v>2009</v>
      </c>
      <c r="O309" s="22" t="s">
        <v>359</v>
      </c>
      <c r="P309" s="22" t="s">
        <v>1991</v>
      </c>
      <c r="Q309" s="22" t="s">
        <v>4044</v>
      </c>
      <c r="R309" s="22" t="s">
        <v>4178</v>
      </c>
      <c r="S309" s="25">
        <v>44816</v>
      </c>
      <c r="T309" s="22" t="s">
        <v>4554</v>
      </c>
      <c r="U309" s="25">
        <v>44816</v>
      </c>
      <c r="V309" s="25"/>
    </row>
    <row r="310" spans="1:22" x14ac:dyDescent="0.35">
      <c r="A310" s="22">
        <v>131371</v>
      </c>
      <c r="B310" s="22" t="s">
        <v>2316</v>
      </c>
      <c r="C310" s="22" t="s">
        <v>1950</v>
      </c>
      <c r="D310" s="22" t="s">
        <v>1963</v>
      </c>
      <c r="E310" s="22" t="s">
        <v>1956</v>
      </c>
      <c r="F310" s="22" t="s">
        <v>1952</v>
      </c>
      <c r="G310" s="22" t="s">
        <v>687</v>
      </c>
      <c r="H310" s="22" t="s">
        <v>4048</v>
      </c>
      <c r="I310" s="22">
        <v>1</v>
      </c>
      <c r="J310" s="22" t="s">
        <v>4564</v>
      </c>
      <c r="K310" s="22" t="s">
        <v>4565</v>
      </c>
      <c r="L310" s="24">
        <v>81950</v>
      </c>
      <c r="M310" s="24" t="s">
        <v>3959</v>
      </c>
      <c r="N310" s="24" t="s">
        <v>2006</v>
      </c>
      <c r="O310" s="22" t="s">
        <v>40</v>
      </c>
      <c r="P310" s="22" t="s">
        <v>1971</v>
      </c>
      <c r="Q310" s="22" t="s">
        <v>4044</v>
      </c>
      <c r="R310" s="22" t="s">
        <v>4178</v>
      </c>
      <c r="S310" s="25">
        <v>44816</v>
      </c>
      <c r="T310" s="22" t="s">
        <v>4554</v>
      </c>
      <c r="U310" s="25">
        <v>44816</v>
      </c>
      <c r="V310" s="25"/>
    </row>
    <row r="311" spans="1:22" x14ac:dyDescent="0.35">
      <c r="A311" s="22">
        <v>131752</v>
      </c>
      <c r="B311" s="22" t="s">
        <v>2318</v>
      </c>
      <c r="C311" s="22" t="s">
        <v>1950</v>
      </c>
      <c r="D311" s="22" t="s">
        <v>1963</v>
      </c>
      <c r="E311" s="22" t="s">
        <v>1956</v>
      </c>
      <c r="F311" s="22" t="s">
        <v>1952</v>
      </c>
      <c r="G311" s="22" t="s">
        <v>2277</v>
      </c>
      <c r="H311" s="22" t="s">
        <v>4292</v>
      </c>
      <c r="I311" s="22">
        <v>1</v>
      </c>
      <c r="J311" s="22" t="s">
        <v>4566</v>
      </c>
      <c r="K311" s="22" t="s">
        <v>4567</v>
      </c>
      <c r="L311" s="24">
        <v>4641</v>
      </c>
      <c r="M311" s="24" t="s">
        <v>3957</v>
      </c>
      <c r="N311" s="24" t="s">
        <v>2015</v>
      </c>
      <c r="O311" s="22" t="s">
        <v>40</v>
      </c>
      <c r="P311" s="22" t="s">
        <v>1971</v>
      </c>
      <c r="Q311" s="22" t="s">
        <v>4044</v>
      </c>
      <c r="R311" s="22" t="s">
        <v>4178</v>
      </c>
      <c r="S311" s="25">
        <v>44818</v>
      </c>
      <c r="T311" s="22" t="s">
        <v>4554</v>
      </c>
      <c r="U311" s="25">
        <v>44818</v>
      </c>
      <c r="V311" s="25"/>
    </row>
    <row r="312" spans="1:22" x14ac:dyDescent="0.35">
      <c r="A312" s="22">
        <v>131754</v>
      </c>
      <c r="B312" s="22" t="s">
        <v>2319</v>
      </c>
      <c r="C312" s="22" t="s">
        <v>1950</v>
      </c>
      <c r="D312" s="22" t="s">
        <v>2192</v>
      </c>
      <c r="E312" s="22" t="s">
        <v>31</v>
      </c>
      <c r="F312" s="22" t="s">
        <v>1952</v>
      </c>
      <c r="G312" s="22" t="s">
        <v>2205</v>
      </c>
      <c r="H312" s="22" t="s">
        <v>4048</v>
      </c>
      <c r="I312" s="22">
        <v>1</v>
      </c>
      <c r="J312" s="22" t="s">
        <v>4568</v>
      </c>
      <c r="K312" s="22" t="s">
        <v>4569</v>
      </c>
      <c r="L312" s="24">
        <v>12248</v>
      </c>
      <c r="M312" s="24" t="s">
        <v>3957</v>
      </c>
      <c r="N312" s="24" t="s">
        <v>2011</v>
      </c>
      <c r="O312" s="22" t="s">
        <v>40</v>
      </c>
      <c r="P312" s="22" t="s">
        <v>1971</v>
      </c>
      <c r="Q312" s="22" t="s">
        <v>4044</v>
      </c>
      <c r="R312" s="22" t="s">
        <v>4178</v>
      </c>
      <c r="S312" s="25">
        <v>44818</v>
      </c>
      <c r="T312" s="22" t="s">
        <v>4554</v>
      </c>
      <c r="U312" s="25">
        <v>44818</v>
      </c>
      <c r="V312" s="25"/>
    </row>
    <row r="313" spans="1:22" x14ac:dyDescent="0.35">
      <c r="A313" s="22">
        <v>131756</v>
      </c>
      <c r="B313" s="22" t="s">
        <v>247</v>
      </c>
      <c r="C313" s="22" t="s">
        <v>55</v>
      </c>
      <c r="D313" s="22" t="s">
        <v>56</v>
      </c>
      <c r="E313" s="22" t="s">
        <v>59</v>
      </c>
      <c r="F313" s="22" t="s">
        <v>1952</v>
      </c>
      <c r="G313" s="22" t="s">
        <v>248</v>
      </c>
      <c r="H313" s="22" t="s">
        <v>4195</v>
      </c>
      <c r="I313" s="22">
        <v>1</v>
      </c>
      <c r="J313" s="22" t="s">
        <v>2958</v>
      </c>
      <c r="K313" s="22" t="s">
        <v>4570</v>
      </c>
      <c r="L313" s="24">
        <v>8972</v>
      </c>
      <c r="M313" s="24" t="s">
        <v>3957</v>
      </c>
      <c r="N313" s="24" t="s">
        <v>2015</v>
      </c>
      <c r="O313" s="22" t="s">
        <v>30</v>
      </c>
      <c r="P313" s="22" t="s">
        <v>1968</v>
      </c>
      <c r="Q313" s="22" t="s">
        <v>4044</v>
      </c>
      <c r="R313" s="22" t="s">
        <v>4178</v>
      </c>
      <c r="S313" s="25">
        <v>44818</v>
      </c>
      <c r="T313" s="22" t="s">
        <v>4554</v>
      </c>
      <c r="U313" s="25">
        <v>44818</v>
      </c>
      <c r="V313" s="25"/>
    </row>
    <row r="314" spans="1:22" x14ac:dyDescent="0.35">
      <c r="A314" s="22">
        <v>132244</v>
      </c>
      <c r="B314" s="22" t="s">
        <v>249</v>
      </c>
      <c r="C314" s="22" t="s">
        <v>17</v>
      </c>
      <c r="D314" s="22" t="s">
        <v>18</v>
      </c>
      <c r="E314" s="22" t="s">
        <v>77</v>
      </c>
      <c r="F314" s="22" t="s">
        <v>1952</v>
      </c>
      <c r="G314" s="22" t="s">
        <v>250</v>
      </c>
      <c r="H314" s="22" t="s">
        <v>4085</v>
      </c>
      <c r="I314" s="22">
        <v>1</v>
      </c>
      <c r="J314" s="22" t="s">
        <v>2959</v>
      </c>
      <c r="K314" s="22" t="s">
        <v>4571</v>
      </c>
      <c r="L314" s="24">
        <v>14351</v>
      </c>
      <c r="M314" s="24" t="s">
        <v>3957</v>
      </c>
      <c r="N314" s="24" t="s">
        <v>2011</v>
      </c>
      <c r="O314" s="22" t="s">
        <v>76</v>
      </c>
      <c r="P314" s="22" t="s">
        <v>1959</v>
      </c>
      <c r="Q314" s="22" t="s">
        <v>4044</v>
      </c>
      <c r="R314" s="22" t="s">
        <v>4178</v>
      </c>
      <c r="S314" s="25">
        <v>44820</v>
      </c>
      <c r="T314" s="22" t="s">
        <v>4554</v>
      </c>
      <c r="U314" s="25">
        <v>44820</v>
      </c>
      <c r="V314" s="25"/>
    </row>
    <row r="315" spans="1:22" x14ac:dyDescent="0.35">
      <c r="A315" s="22">
        <v>132434</v>
      </c>
      <c r="B315" s="22" t="s">
        <v>2320</v>
      </c>
      <c r="C315" s="22" t="s">
        <v>1950</v>
      </c>
      <c r="D315" s="22" t="s">
        <v>1951</v>
      </c>
      <c r="E315" s="22" t="s">
        <v>1956</v>
      </c>
      <c r="F315" s="22" t="s">
        <v>1952</v>
      </c>
      <c r="G315" s="22" t="s">
        <v>2063</v>
      </c>
      <c r="H315" s="22" t="s">
        <v>4103</v>
      </c>
      <c r="I315" s="22">
        <v>1</v>
      </c>
      <c r="J315" s="22" t="s">
        <v>4572</v>
      </c>
      <c r="K315" s="22" t="s">
        <v>4573</v>
      </c>
      <c r="L315" s="24">
        <v>402290</v>
      </c>
      <c r="M315" s="24" t="s">
        <v>3938</v>
      </c>
      <c r="N315" s="24" t="s">
        <v>2002</v>
      </c>
      <c r="O315" s="22" t="s">
        <v>76</v>
      </c>
      <c r="P315" s="22" t="s">
        <v>1959</v>
      </c>
      <c r="Q315" s="22" t="s">
        <v>4044</v>
      </c>
      <c r="R315" s="22" t="s">
        <v>4178</v>
      </c>
      <c r="S315" s="25">
        <v>44820</v>
      </c>
      <c r="T315" s="22" t="s">
        <v>4554</v>
      </c>
      <c r="U315" s="25">
        <v>44820</v>
      </c>
      <c r="V315" s="25"/>
    </row>
    <row r="316" spans="1:22" x14ac:dyDescent="0.35">
      <c r="A316" s="22">
        <v>133070</v>
      </c>
      <c r="B316" s="22" t="s">
        <v>2321</v>
      </c>
      <c r="C316" s="22" t="s">
        <v>1950</v>
      </c>
      <c r="D316" s="22" t="s">
        <v>1951</v>
      </c>
      <c r="E316" s="22" t="s">
        <v>1956</v>
      </c>
      <c r="F316" s="22" t="s">
        <v>1952</v>
      </c>
      <c r="G316" s="22" t="s">
        <v>2279</v>
      </c>
      <c r="H316" s="22" t="s">
        <v>4574</v>
      </c>
      <c r="I316" s="22">
        <v>1</v>
      </c>
      <c r="J316" s="22" t="s">
        <v>4575</v>
      </c>
      <c r="K316" s="22" t="s">
        <v>4576</v>
      </c>
      <c r="L316" s="24">
        <v>414083</v>
      </c>
      <c r="M316" s="24" t="s">
        <v>3938</v>
      </c>
      <c r="N316" s="24" t="s">
        <v>2002</v>
      </c>
      <c r="O316" s="22" t="s">
        <v>76</v>
      </c>
      <c r="P316" s="22" t="s">
        <v>1959</v>
      </c>
      <c r="Q316" s="22" t="s">
        <v>4044</v>
      </c>
      <c r="R316" s="22" t="s">
        <v>4178</v>
      </c>
      <c r="S316" s="25">
        <v>44823</v>
      </c>
      <c r="T316" s="22" t="s">
        <v>4554</v>
      </c>
      <c r="U316" s="25">
        <v>44823</v>
      </c>
      <c r="V316" s="25"/>
    </row>
    <row r="317" spans="1:22" x14ac:dyDescent="0.35">
      <c r="A317" s="22">
        <v>133185</v>
      </c>
      <c r="B317" s="22" t="s">
        <v>2322</v>
      </c>
      <c r="C317" s="22" t="s">
        <v>1950</v>
      </c>
      <c r="D317" s="22" t="s">
        <v>1963</v>
      </c>
      <c r="E317" s="22" t="s">
        <v>1956</v>
      </c>
      <c r="F317" s="22" t="s">
        <v>1952</v>
      </c>
      <c r="G317" s="22" t="s">
        <v>296</v>
      </c>
      <c r="H317" s="22" t="s">
        <v>4103</v>
      </c>
      <c r="I317" s="22">
        <v>1</v>
      </c>
      <c r="J317" s="22" t="s">
        <v>4577</v>
      </c>
      <c r="K317" s="22" t="s">
        <v>4578</v>
      </c>
      <c r="L317" s="24">
        <v>151064</v>
      </c>
      <c r="M317" s="24" t="s">
        <v>3938</v>
      </c>
      <c r="N317" s="24" t="s">
        <v>2002</v>
      </c>
      <c r="O317" s="22" t="s">
        <v>76</v>
      </c>
      <c r="P317" s="22" t="s">
        <v>1959</v>
      </c>
      <c r="Q317" s="22" t="s">
        <v>4044</v>
      </c>
      <c r="R317" s="22" t="s">
        <v>4178</v>
      </c>
      <c r="S317" s="25">
        <v>44823</v>
      </c>
      <c r="T317" s="22" t="s">
        <v>4554</v>
      </c>
      <c r="U317" s="25">
        <v>44823</v>
      </c>
      <c r="V317" s="25"/>
    </row>
    <row r="318" spans="1:22" x14ac:dyDescent="0.35">
      <c r="A318" s="22">
        <v>133246</v>
      </c>
      <c r="B318" s="22" t="s">
        <v>2324</v>
      </c>
      <c r="C318" s="22" t="s">
        <v>1950</v>
      </c>
      <c r="D318" s="22" t="s">
        <v>1963</v>
      </c>
      <c r="E318" s="22" t="s">
        <v>1956</v>
      </c>
      <c r="F318" s="22" t="s">
        <v>1952</v>
      </c>
      <c r="G318" s="22" t="s">
        <v>1683</v>
      </c>
      <c r="H318" s="22" t="s">
        <v>4079</v>
      </c>
      <c r="I318" s="22">
        <v>1</v>
      </c>
      <c r="J318" s="22" t="s">
        <v>4579</v>
      </c>
      <c r="K318" s="22" t="s">
        <v>4580</v>
      </c>
      <c r="L318" s="24">
        <v>189028</v>
      </c>
      <c r="M318" s="24" t="s">
        <v>3938</v>
      </c>
      <c r="N318" s="24" t="s">
        <v>2002</v>
      </c>
      <c r="O318" s="22" t="s">
        <v>36</v>
      </c>
      <c r="P318" s="22" t="s">
        <v>1959</v>
      </c>
      <c r="Q318" s="22" t="s">
        <v>4044</v>
      </c>
      <c r="R318" s="22" t="s">
        <v>4178</v>
      </c>
      <c r="S318" s="25">
        <v>44823</v>
      </c>
      <c r="T318" s="22" t="s">
        <v>4554</v>
      </c>
      <c r="U318" s="25">
        <v>44823</v>
      </c>
      <c r="V318" s="25"/>
    </row>
    <row r="319" spans="1:22" x14ac:dyDescent="0.35">
      <c r="A319" s="22">
        <v>134006</v>
      </c>
      <c r="B319" s="22" t="s">
        <v>2325</v>
      </c>
      <c r="C319" s="22" t="s">
        <v>1950</v>
      </c>
      <c r="D319" s="22" t="s">
        <v>1963</v>
      </c>
      <c r="E319" s="22" t="s">
        <v>1956</v>
      </c>
      <c r="F319" s="22" t="s">
        <v>1952</v>
      </c>
      <c r="G319" s="22" t="s">
        <v>1766</v>
      </c>
      <c r="H319" s="22" t="s">
        <v>4057</v>
      </c>
      <c r="I319" s="22">
        <v>1</v>
      </c>
      <c r="J319" s="22" t="s">
        <v>4581</v>
      </c>
      <c r="K319" s="22" t="s">
        <v>4582</v>
      </c>
      <c r="L319" s="24">
        <v>34466</v>
      </c>
      <c r="M319" s="24" t="s">
        <v>3949</v>
      </c>
      <c r="N319" s="24" t="s">
        <v>2009</v>
      </c>
      <c r="O319" s="22" t="s">
        <v>30</v>
      </c>
      <c r="P319" s="22" t="s">
        <v>1968</v>
      </c>
      <c r="Q319" s="22" t="s">
        <v>4044</v>
      </c>
      <c r="R319" s="22" t="s">
        <v>4178</v>
      </c>
      <c r="S319" s="25">
        <v>44825</v>
      </c>
      <c r="T319" s="22" t="s">
        <v>4554</v>
      </c>
      <c r="U319" s="25">
        <v>44825</v>
      </c>
      <c r="V319" s="25"/>
    </row>
    <row r="320" spans="1:22" x14ac:dyDescent="0.35">
      <c r="A320" s="22">
        <v>134278</v>
      </c>
      <c r="B320" s="22" t="s">
        <v>2326</v>
      </c>
      <c r="C320" s="22" t="s">
        <v>1950</v>
      </c>
      <c r="D320" s="22" t="s">
        <v>1951</v>
      </c>
      <c r="E320" s="22" t="s">
        <v>1956</v>
      </c>
      <c r="F320" s="22" t="s">
        <v>1952</v>
      </c>
      <c r="G320" s="22" t="s">
        <v>2282</v>
      </c>
      <c r="H320" s="22" t="s">
        <v>4050</v>
      </c>
      <c r="I320" s="22">
        <v>1</v>
      </c>
      <c r="J320" s="22" t="s">
        <v>4583</v>
      </c>
      <c r="K320" s="22" t="s">
        <v>4584</v>
      </c>
      <c r="L320" s="24">
        <v>516720</v>
      </c>
      <c r="M320" s="24" t="s">
        <v>3938</v>
      </c>
      <c r="N320" s="24" t="s">
        <v>2002</v>
      </c>
      <c r="O320" s="22" t="s">
        <v>67</v>
      </c>
      <c r="P320" s="22" t="s">
        <v>1971</v>
      </c>
      <c r="Q320" s="22" t="s">
        <v>4044</v>
      </c>
      <c r="R320" s="22" t="s">
        <v>4178</v>
      </c>
      <c r="S320" s="25">
        <v>44826</v>
      </c>
      <c r="T320" s="22" t="s">
        <v>4554</v>
      </c>
      <c r="U320" s="25">
        <v>44826</v>
      </c>
      <c r="V320" s="25"/>
    </row>
    <row r="321" spans="1:22" x14ac:dyDescent="0.35">
      <c r="A321" s="22">
        <v>134520</v>
      </c>
      <c r="B321" s="22" t="s">
        <v>2327</v>
      </c>
      <c r="C321" s="22" t="s">
        <v>1950</v>
      </c>
      <c r="D321" s="22" t="s">
        <v>1963</v>
      </c>
      <c r="E321" s="22" t="s">
        <v>1956</v>
      </c>
      <c r="F321" s="22" t="s">
        <v>1952</v>
      </c>
      <c r="G321" s="22" t="s">
        <v>2284</v>
      </c>
      <c r="H321" s="22" t="s">
        <v>4077</v>
      </c>
      <c r="I321" s="22">
        <v>1</v>
      </c>
      <c r="J321" s="22" t="s">
        <v>4585</v>
      </c>
      <c r="K321" s="22" t="s">
        <v>4586</v>
      </c>
      <c r="L321" s="24">
        <v>19667</v>
      </c>
      <c r="M321" s="24" t="s">
        <v>3957</v>
      </c>
      <c r="N321" s="24" t="s">
        <v>2011</v>
      </c>
      <c r="O321" s="22" t="s">
        <v>72</v>
      </c>
      <c r="P321" s="22" t="s">
        <v>1954</v>
      </c>
      <c r="Q321" s="22" t="s">
        <v>4044</v>
      </c>
      <c r="R321" s="22" t="s">
        <v>4178</v>
      </c>
      <c r="S321" s="25">
        <v>44827</v>
      </c>
      <c r="T321" s="22" t="s">
        <v>4554</v>
      </c>
      <c r="U321" s="25">
        <v>44827</v>
      </c>
      <c r="V321" s="25"/>
    </row>
    <row r="322" spans="1:22" x14ac:dyDescent="0.35">
      <c r="A322" s="22">
        <v>135155</v>
      </c>
      <c r="B322" s="22" t="s">
        <v>2328</v>
      </c>
      <c r="C322" s="22" t="s">
        <v>1950</v>
      </c>
      <c r="D322" s="22" t="s">
        <v>2045</v>
      </c>
      <c r="E322" s="22" t="s">
        <v>31</v>
      </c>
      <c r="F322" s="22" t="s">
        <v>1952</v>
      </c>
      <c r="G322" s="22" t="s">
        <v>185</v>
      </c>
      <c r="H322" s="22" t="s">
        <v>3969</v>
      </c>
      <c r="I322" s="22">
        <v>1</v>
      </c>
      <c r="J322" s="22" t="s">
        <v>4587</v>
      </c>
      <c r="K322" s="22" t="s">
        <v>4588</v>
      </c>
      <c r="L322" s="24">
        <v>27734</v>
      </c>
      <c r="M322" s="24" t="s">
        <v>3949</v>
      </c>
      <c r="N322" s="24" t="s">
        <v>2009</v>
      </c>
      <c r="O322" s="22" t="s">
        <v>40</v>
      </c>
      <c r="P322" s="22" t="s">
        <v>1971</v>
      </c>
      <c r="Q322" s="22" t="s">
        <v>4044</v>
      </c>
      <c r="R322" s="22" t="s">
        <v>4178</v>
      </c>
      <c r="S322" s="25">
        <v>44831</v>
      </c>
      <c r="T322" s="22" t="s">
        <v>4554</v>
      </c>
      <c r="U322" s="25">
        <v>44831</v>
      </c>
      <c r="V322" s="25"/>
    </row>
    <row r="323" spans="1:22" x14ac:dyDescent="0.35">
      <c r="A323" s="22">
        <v>135291</v>
      </c>
      <c r="B323" s="22" t="s">
        <v>2330</v>
      </c>
      <c r="C323" s="22" t="s">
        <v>1950</v>
      </c>
      <c r="D323" s="22" t="s">
        <v>1963</v>
      </c>
      <c r="E323" s="22" t="s">
        <v>1956</v>
      </c>
      <c r="F323" s="22" t="s">
        <v>1952</v>
      </c>
      <c r="G323" s="22" t="s">
        <v>2048</v>
      </c>
      <c r="H323" s="22" t="s">
        <v>4071</v>
      </c>
      <c r="I323" s="22">
        <v>1</v>
      </c>
      <c r="J323" s="22" t="s">
        <v>4589</v>
      </c>
      <c r="K323" s="22" t="s">
        <v>4590</v>
      </c>
      <c r="L323" s="24">
        <v>98501</v>
      </c>
      <c r="M323" s="24" t="s">
        <v>3959</v>
      </c>
      <c r="N323" s="24" t="s">
        <v>2006</v>
      </c>
      <c r="O323" s="22" t="s">
        <v>67</v>
      </c>
      <c r="P323" s="22" t="s">
        <v>1971</v>
      </c>
      <c r="Q323" s="22" t="s">
        <v>4044</v>
      </c>
      <c r="R323" s="22" t="s">
        <v>4178</v>
      </c>
      <c r="S323" s="25">
        <v>44832</v>
      </c>
      <c r="T323" s="22" t="s">
        <v>4554</v>
      </c>
      <c r="U323" s="25">
        <v>44832</v>
      </c>
      <c r="V323" s="25"/>
    </row>
    <row r="324" spans="1:22" x14ac:dyDescent="0.35">
      <c r="A324" s="22">
        <v>135480</v>
      </c>
      <c r="B324" s="22" t="s">
        <v>2331</v>
      </c>
      <c r="C324" s="22" t="s">
        <v>1950</v>
      </c>
      <c r="D324" s="22" t="s">
        <v>1963</v>
      </c>
      <c r="E324" s="22" t="s">
        <v>1956</v>
      </c>
      <c r="F324" s="22" t="s">
        <v>1952</v>
      </c>
      <c r="G324" s="22" t="s">
        <v>2070</v>
      </c>
      <c r="H324" s="22" t="s">
        <v>4050</v>
      </c>
      <c r="I324" s="22">
        <v>1</v>
      </c>
      <c r="J324" s="22" t="s">
        <v>4591</v>
      </c>
      <c r="K324" s="22" t="s">
        <v>4592</v>
      </c>
      <c r="L324" s="24">
        <v>59837</v>
      </c>
      <c r="M324" s="24" t="s">
        <v>3959</v>
      </c>
      <c r="N324" s="24" t="s">
        <v>2006</v>
      </c>
      <c r="O324" s="22" t="s">
        <v>67</v>
      </c>
      <c r="P324" s="22" t="s">
        <v>1971</v>
      </c>
      <c r="Q324" s="22" t="s">
        <v>4044</v>
      </c>
      <c r="R324" s="22" t="s">
        <v>4178</v>
      </c>
      <c r="S324" s="25">
        <v>44832</v>
      </c>
      <c r="T324" s="22" t="s">
        <v>4554</v>
      </c>
      <c r="U324" s="25">
        <v>44832</v>
      </c>
      <c r="V324" s="25"/>
    </row>
    <row r="325" spans="1:22" x14ac:dyDescent="0.35">
      <c r="A325" s="22">
        <v>135565</v>
      </c>
      <c r="B325" s="22" t="s">
        <v>2332</v>
      </c>
      <c r="C325" s="22" t="s">
        <v>1950</v>
      </c>
      <c r="D325" s="22" t="s">
        <v>1951</v>
      </c>
      <c r="E325" s="22" t="s">
        <v>1956</v>
      </c>
      <c r="F325" s="22" t="s">
        <v>1952</v>
      </c>
      <c r="G325" s="22" t="s">
        <v>407</v>
      </c>
      <c r="H325" s="22" t="s">
        <v>4593</v>
      </c>
      <c r="I325" s="22">
        <v>1</v>
      </c>
      <c r="J325" s="22" t="s">
        <v>4594</v>
      </c>
      <c r="K325" s="22" t="s">
        <v>4595</v>
      </c>
      <c r="L325" s="24">
        <v>247331</v>
      </c>
      <c r="M325" s="24" t="s">
        <v>3938</v>
      </c>
      <c r="N325" s="24" t="s">
        <v>2002</v>
      </c>
      <c r="O325" s="22" t="s">
        <v>314</v>
      </c>
      <c r="P325" s="22" t="s">
        <v>1971</v>
      </c>
      <c r="Q325" s="22" t="s">
        <v>4044</v>
      </c>
      <c r="R325" s="22" t="s">
        <v>4178</v>
      </c>
      <c r="S325" s="25">
        <v>44833</v>
      </c>
      <c r="T325" s="22" t="s">
        <v>4554</v>
      </c>
      <c r="U325" s="25">
        <v>44833</v>
      </c>
      <c r="V325" s="25"/>
    </row>
    <row r="326" spans="1:22" x14ac:dyDescent="0.35">
      <c r="A326" s="22">
        <v>135627</v>
      </c>
      <c r="B326" s="22" t="s">
        <v>251</v>
      </c>
      <c r="C326" s="22" t="s">
        <v>17</v>
      </c>
      <c r="D326" s="22" t="s">
        <v>18</v>
      </c>
      <c r="E326" s="22" t="s">
        <v>77</v>
      </c>
      <c r="F326" s="22" t="s">
        <v>1952</v>
      </c>
      <c r="G326" s="22" t="s">
        <v>252</v>
      </c>
      <c r="H326" s="22" t="s">
        <v>4017</v>
      </c>
      <c r="I326" s="22">
        <v>1</v>
      </c>
      <c r="J326" s="22" t="s">
        <v>2960</v>
      </c>
      <c r="K326" s="22" t="s">
        <v>4596</v>
      </c>
      <c r="L326" s="24">
        <v>49668</v>
      </c>
      <c r="M326" s="24" t="s">
        <v>3959</v>
      </c>
      <c r="N326" s="24" t="s">
        <v>2009</v>
      </c>
      <c r="O326" s="22" t="s">
        <v>40</v>
      </c>
      <c r="P326" s="22" t="s">
        <v>1971</v>
      </c>
      <c r="Q326" s="22" t="s">
        <v>4044</v>
      </c>
      <c r="R326" s="22" t="s">
        <v>4178</v>
      </c>
      <c r="S326" s="25">
        <v>44833</v>
      </c>
      <c r="T326" s="22" t="s">
        <v>4554</v>
      </c>
      <c r="U326" s="25">
        <v>44833</v>
      </c>
      <c r="V326" s="25"/>
    </row>
    <row r="327" spans="1:22" x14ac:dyDescent="0.35">
      <c r="A327" s="22">
        <v>135628</v>
      </c>
      <c r="B327" s="22" t="s">
        <v>2334</v>
      </c>
      <c r="C327" s="22" t="s">
        <v>1950</v>
      </c>
      <c r="D327" s="22" t="s">
        <v>1963</v>
      </c>
      <c r="E327" s="22" t="s">
        <v>1956</v>
      </c>
      <c r="F327" s="22" t="s">
        <v>1952</v>
      </c>
      <c r="G327" s="22" t="s">
        <v>561</v>
      </c>
      <c r="H327" s="22" t="s">
        <v>4000</v>
      </c>
      <c r="I327" s="22">
        <v>1</v>
      </c>
      <c r="J327" s="22" t="s">
        <v>4597</v>
      </c>
      <c r="K327" s="22" t="s">
        <v>4598</v>
      </c>
      <c r="L327" s="24">
        <v>63754</v>
      </c>
      <c r="M327" s="24" t="s">
        <v>3959</v>
      </c>
      <c r="N327" s="24" t="s">
        <v>2006</v>
      </c>
      <c r="O327" s="22" t="s">
        <v>72</v>
      </c>
      <c r="P327" s="22" t="s">
        <v>1954</v>
      </c>
      <c r="Q327" s="22" t="s">
        <v>4044</v>
      </c>
      <c r="R327" s="22" t="s">
        <v>4178</v>
      </c>
      <c r="S327" s="25">
        <v>44833</v>
      </c>
      <c r="T327" s="22" t="s">
        <v>4554</v>
      </c>
      <c r="U327" s="25">
        <v>44833</v>
      </c>
      <c r="V327" s="25"/>
    </row>
    <row r="328" spans="1:22" x14ac:dyDescent="0.35">
      <c r="A328" s="22">
        <v>135632</v>
      </c>
      <c r="B328" s="22" t="s">
        <v>2335</v>
      </c>
      <c r="C328" s="22" t="s">
        <v>1950</v>
      </c>
      <c r="D328" s="22" t="s">
        <v>1951</v>
      </c>
      <c r="E328" s="22" t="s">
        <v>1956</v>
      </c>
      <c r="F328" s="22" t="s">
        <v>1952</v>
      </c>
      <c r="G328" s="22" t="s">
        <v>2288</v>
      </c>
      <c r="H328" s="22" t="s">
        <v>4000</v>
      </c>
      <c r="I328" s="22">
        <v>1</v>
      </c>
      <c r="J328" s="22" t="s">
        <v>4599</v>
      </c>
      <c r="K328" s="22" t="s">
        <v>4600</v>
      </c>
      <c r="L328" s="24">
        <v>298854</v>
      </c>
      <c r="M328" s="24" t="s">
        <v>3938</v>
      </c>
      <c r="N328" s="24" t="s">
        <v>2002</v>
      </c>
      <c r="O328" s="22" t="s">
        <v>72</v>
      </c>
      <c r="P328" s="22" t="s">
        <v>1954</v>
      </c>
      <c r="Q328" s="22" t="s">
        <v>4044</v>
      </c>
      <c r="R328" s="22" t="s">
        <v>4178</v>
      </c>
      <c r="S328" s="25">
        <v>44833</v>
      </c>
      <c r="T328" s="22" t="s">
        <v>4554</v>
      </c>
      <c r="U328" s="25">
        <v>44833</v>
      </c>
      <c r="V328" s="25"/>
    </row>
    <row r="329" spans="1:22" x14ac:dyDescent="0.35">
      <c r="A329" s="22">
        <v>135636</v>
      </c>
      <c r="B329" s="22" t="s">
        <v>2337</v>
      </c>
      <c r="C329" s="22" t="s">
        <v>1950</v>
      </c>
      <c r="D329" s="22" t="s">
        <v>1951</v>
      </c>
      <c r="E329" s="22" t="s">
        <v>1956</v>
      </c>
      <c r="F329" s="22" t="s">
        <v>1952</v>
      </c>
      <c r="G329" s="22" t="s">
        <v>2289</v>
      </c>
      <c r="H329" s="22" t="s">
        <v>4593</v>
      </c>
      <c r="I329" s="22">
        <v>1</v>
      </c>
      <c r="J329" s="22" t="s">
        <v>4601</v>
      </c>
      <c r="K329" s="22" t="s">
        <v>4602</v>
      </c>
      <c r="L329" s="24">
        <v>289787</v>
      </c>
      <c r="M329" s="24" t="s">
        <v>3938</v>
      </c>
      <c r="N329" s="24" t="s">
        <v>2002</v>
      </c>
      <c r="O329" s="22" t="s">
        <v>314</v>
      </c>
      <c r="P329" s="22" t="s">
        <v>1971</v>
      </c>
      <c r="Q329" s="22" t="s">
        <v>4044</v>
      </c>
      <c r="R329" s="22" t="s">
        <v>4178</v>
      </c>
      <c r="S329" s="25">
        <v>44833</v>
      </c>
      <c r="T329" s="22" t="s">
        <v>4554</v>
      </c>
      <c r="U329" s="25">
        <v>44833</v>
      </c>
      <c r="V329" s="25"/>
    </row>
    <row r="330" spans="1:22" x14ac:dyDescent="0.35">
      <c r="A330" s="22">
        <v>135649</v>
      </c>
      <c r="B330" s="22" t="s">
        <v>2339</v>
      </c>
      <c r="C330" s="22" t="s">
        <v>1950</v>
      </c>
      <c r="D330" s="22" t="s">
        <v>1973</v>
      </c>
      <c r="E330" s="22" t="s">
        <v>21</v>
      </c>
      <c r="F330" s="22" t="s">
        <v>1952</v>
      </c>
      <c r="G330" s="22" t="s">
        <v>1391</v>
      </c>
      <c r="H330" s="22" t="s">
        <v>4195</v>
      </c>
      <c r="I330" s="22">
        <v>1</v>
      </c>
      <c r="J330" s="22" t="s">
        <v>4603</v>
      </c>
      <c r="K330" s="22" t="s">
        <v>4604</v>
      </c>
      <c r="L330" s="24">
        <v>19901</v>
      </c>
      <c r="M330" s="24" t="s">
        <v>3957</v>
      </c>
      <c r="N330" s="24" t="s">
        <v>2011</v>
      </c>
      <c r="O330" s="22" t="s">
        <v>30</v>
      </c>
      <c r="P330" s="22" t="s">
        <v>1968</v>
      </c>
      <c r="Q330" s="22" t="s">
        <v>4044</v>
      </c>
      <c r="R330" s="22" t="s">
        <v>4178</v>
      </c>
      <c r="S330" s="25">
        <v>44833</v>
      </c>
      <c r="T330" s="22" t="s">
        <v>4554</v>
      </c>
      <c r="U330" s="25">
        <v>44833</v>
      </c>
      <c r="V330" s="25"/>
    </row>
    <row r="331" spans="1:22" x14ac:dyDescent="0.35">
      <c r="A331" s="22">
        <v>135796</v>
      </c>
      <c r="B331" s="22" t="s">
        <v>2340</v>
      </c>
      <c r="C331" s="22" t="s">
        <v>1950</v>
      </c>
      <c r="D331" s="22" t="s">
        <v>1973</v>
      </c>
      <c r="E331" s="22" t="s">
        <v>73</v>
      </c>
      <c r="F331" s="22" t="s">
        <v>1952</v>
      </c>
      <c r="G331" s="22" t="s">
        <v>2291</v>
      </c>
      <c r="H331" s="22" t="s">
        <v>4195</v>
      </c>
      <c r="I331" s="22">
        <v>1</v>
      </c>
      <c r="J331" s="22" t="s">
        <v>4605</v>
      </c>
      <c r="K331" s="22" t="s">
        <v>4606</v>
      </c>
      <c r="L331" s="24">
        <v>17445</v>
      </c>
      <c r="M331" s="24" t="s">
        <v>3957</v>
      </c>
      <c r="N331" s="24" t="s">
        <v>2011</v>
      </c>
      <c r="O331" s="22" t="s">
        <v>30</v>
      </c>
      <c r="P331" s="22" t="s">
        <v>1968</v>
      </c>
      <c r="Q331" s="22" t="s">
        <v>4044</v>
      </c>
      <c r="R331" s="22" t="s">
        <v>4178</v>
      </c>
      <c r="S331" s="25">
        <v>44834</v>
      </c>
      <c r="T331" s="22" t="s">
        <v>4554</v>
      </c>
      <c r="U331" s="25">
        <v>44834</v>
      </c>
      <c r="V331" s="25"/>
    </row>
    <row r="332" spans="1:22" x14ac:dyDescent="0.35">
      <c r="A332" s="22">
        <v>135801</v>
      </c>
      <c r="B332" s="22" t="s">
        <v>253</v>
      </c>
      <c r="C332" s="22" t="s">
        <v>17</v>
      </c>
      <c r="D332" s="22" t="s">
        <v>18</v>
      </c>
      <c r="E332" s="22" t="s">
        <v>46</v>
      </c>
      <c r="F332" s="22" t="s">
        <v>1952</v>
      </c>
      <c r="G332" s="22" t="s">
        <v>254</v>
      </c>
      <c r="H332" s="22" t="s">
        <v>254</v>
      </c>
      <c r="I332" s="22">
        <v>1</v>
      </c>
      <c r="J332" s="22" t="s">
        <v>2961</v>
      </c>
      <c r="K332" s="22" t="s">
        <v>4607</v>
      </c>
      <c r="L332" s="24">
        <v>24509</v>
      </c>
      <c r="M332" s="24" t="s">
        <v>3949</v>
      </c>
      <c r="N332" s="24" t="s">
        <v>2011</v>
      </c>
      <c r="O332" s="22" t="s">
        <v>40</v>
      </c>
      <c r="P332" s="22" t="s">
        <v>1971</v>
      </c>
      <c r="Q332" s="22" t="s">
        <v>4044</v>
      </c>
      <c r="R332" s="22" t="s">
        <v>4178</v>
      </c>
      <c r="S332" s="25">
        <v>44834</v>
      </c>
      <c r="T332" s="22" t="s">
        <v>4554</v>
      </c>
      <c r="U332" s="25">
        <v>44834</v>
      </c>
      <c r="V332" s="25"/>
    </row>
    <row r="333" spans="1:22" x14ac:dyDescent="0.35">
      <c r="A333" s="22">
        <v>137887</v>
      </c>
      <c r="B333" s="22" t="s">
        <v>2342</v>
      </c>
      <c r="C333" s="22" t="s">
        <v>1950</v>
      </c>
      <c r="D333" s="22" t="s">
        <v>1963</v>
      </c>
      <c r="E333" s="22" t="s">
        <v>21</v>
      </c>
      <c r="F333" s="22" t="s">
        <v>1952</v>
      </c>
      <c r="G333" s="22" t="s">
        <v>2294</v>
      </c>
      <c r="H333" s="22" t="s">
        <v>4300</v>
      </c>
      <c r="I333" s="22">
        <v>1</v>
      </c>
      <c r="J333" s="22" t="s">
        <v>4608</v>
      </c>
      <c r="K333" s="22" t="s">
        <v>4609</v>
      </c>
      <c r="L333" s="24">
        <v>10549</v>
      </c>
      <c r="M333" s="24" t="s">
        <v>3957</v>
      </c>
      <c r="N333" s="24" t="s">
        <v>2011</v>
      </c>
      <c r="O333" s="22" t="s">
        <v>40</v>
      </c>
      <c r="P333" s="22" t="s">
        <v>1971</v>
      </c>
      <c r="Q333" s="22" t="s">
        <v>4094</v>
      </c>
      <c r="R333" s="22" t="s">
        <v>4178</v>
      </c>
      <c r="S333" s="25">
        <v>44840</v>
      </c>
      <c r="T333" s="22" t="s">
        <v>4610</v>
      </c>
      <c r="U333" s="25">
        <v>44840</v>
      </c>
      <c r="V333" s="25"/>
    </row>
    <row r="334" spans="1:22" x14ac:dyDescent="0.35">
      <c r="A334" s="22">
        <v>137988</v>
      </c>
      <c r="B334" s="22" t="s">
        <v>2343</v>
      </c>
      <c r="C334" s="22" t="s">
        <v>1950</v>
      </c>
      <c r="D334" s="22" t="s">
        <v>1973</v>
      </c>
      <c r="E334" s="22" t="s">
        <v>59</v>
      </c>
      <c r="F334" s="22" t="s">
        <v>1952</v>
      </c>
      <c r="G334" s="22" t="s">
        <v>1516</v>
      </c>
      <c r="H334" s="22" t="s">
        <v>4195</v>
      </c>
      <c r="I334" s="22">
        <v>1</v>
      </c>
      <c r="J334" s="22" t="s">
        <v>4611</v>
      </c>
      <c r="K334" s="22" t="s">
        <v>4612</v>
      </c>
      <c r="L334" s="24">
        <v>15109</v>
      </c>
      <c r="M334" s="24" t="s">
        <v>3957</v>
      </c>
      <c r="N334" s="24" t="s">
        <v>2011</v>
      </c>
      <c r="O334" s="22" t="s">
        <v>30</v>
      </c>
      <c r="P334" s="22" t="s">
        <v>1968</v>
      </c>
      <c r="Q334" s="22" t="s">
        <v>4094</v>
      </c>
      <c r="R334" s="22" t="s">
        <v>4178</v>
      </c>
      <c r="S334" s="25">
        <v>44841</v>
      </c>
      <c r="T334" s="22" t="s">
        <v>4610</v>
      </c>
      <c r="U334" s="25">
        <v>44841</v>
      </c>
      <c r="V334" s="25"/>
    </row>
    <row r="335" spans="1:22" x14ac:dyDescent="0.35">
      <c r="A335" s="22">
        <v>138262</v>
      </c>
      <c r="B335" s="22" t="s">
        <v>2344</v>
      </c>
      <c r="C335" s="22" t="s">
        <v>1950</v>
      </c>
      <c r="D335" s="22" t="s">
        <v>1963</v>
      </c>
      <c r="E335" s="22" t="s">
        <v>1956</v>
      </c>
      <c r="F335" s="22" t="s">
        <v>1952</v>
      </c>
      <c r="G335" s="22" t="s">
        <v>2296</v>
      </c>
      <c r="H335" s="22" t="s">
        <v>4048</v>
      </c>
      <c r="I335" s="22">
        <v>1</v>
      </c>
      <c r="J335" s="22" t="s">
        <v>4613</v>
      </c>
      <c r="K335" s="22" t="s">
        <v>4614</v>
      </c>
      <c r="L335" s="24">
        <v>8551</v>
      </c>
      <c r="M335" s="24" t="s">
        <v>3957</v>
      </c>
      <c r="N335" s="24" t="s">
        <v>2015</v>
      </c>
      <c r="O335" s="22" t="s">
        <v>40</v>
      </c>
      <c r="P335" s="22" t="s">
        <v>1971</v>
      </c>
      <c r="Q335" s="22" t="s">
        <v>4094</v>
      </c>
      <c r="R335" s="22" t="s">
        <v>4178</v>
      </c>
      <c r="S335" s="25">
        <v>44844</v>
      </c>
      <c r="T335" s="22" t="s">
        <v>4610</v>
      </c>
      <c r="U335" s="25">
        <v>44844</v>
      </c>
      <c r="V335" s="25"/>
    </row>
    <row r="336" spans="1:22" x14ac:dyDescent="0.35">
      <c r="A336" s="22">
        <v>138273</v>
      </c>
      <c r="B336" s="22" t="s">
        <v>2345</v>
      </c>
      <c r="C336" s="22" t="s">
        <v>1950</v>
      </c>
      <c r="D336" s="22" t="s">
        <v>1951</v>
      </c>
      <c r="E336" s="22" t="s">
        <v>59</v>
      </c>
      <c r="F336" s="22" t="s">
        <v>1952</v>
      </c>
      <c r="G336" s="22" t="s">
        <v>2041</v>
      </c>
      <c r="H336" s="22" t="s">
        <v>3935</v>
      </c>
      <c r="I336" s="22">
        <v>1</v>
      </c>
      <c r="J336" s="22" t="s">
        <v>4615</v>
      </c>
      <c r="K336" s="22" t="s">
        <v>4616</v>
      </c>
      <c r="L336" s="24">
        <v>120789</v>
      </c>
      <c r="M336" s="24" t="s">
        <v>3938</v>
      </c>
      <c r="N336" s="24" t="s">
        <v>2002</v>
      </c>
      <c r="O336" s="22" t="s">
        <v>30</v>
      </c>
      <c r="P336" s="22" t="s">
        <v>1968</v>
      </c>
      <c r="Q336" s="22" t="s">
        <v>4094</v>
      </c>
      <c r="R336" s="22" t="s">
        <v>4178</v>
      </c>
      <c r="S336" s="25">
        <v>44844</v>
      </c>
      <c r="T336" s="22" t="s">
        <v>4610</v>
      </c>
      <c r="U336" s="25">
        <v>44844</v>
      </c>
      <c r="V336" s="25"/>
    </row>
    <row r="337" spans="1:22" x14ac:dyDescent="0.35">
      <c r="A337" s="22">
        <v>138372</v>
      </c>
      <c r="B337" s="22" t="s">
        <v>2346</v>
      </c>
      <c r="C337" s="22" t="s">
        <v>1950</v>
      </c>
      <c r="D337" s="22" t="s">
        <v>1973</v>
      </c>
      <c r="E337" s="22" t="s">
        <v>21</v>
      </c>
      <c r="F337" s="22" t="s">
        <v>1952</v>
      </c>
      <c r="G337" s="22" t="s">
        <v>2298</v>
      </c>
      <c r="H337" s="22" t="s">
        <v>4311</v>
      </c>
      <c r="I337" s="22">
        <v>1</v>
      </c>
      <c r="J337" s="22" t="s">
        <v>4617</v>
      </c>
      <c r="K337" s="22" t="s">
        <v>4618</v>
      </c>
      <c r="L337" s="24">
        <v>21329</v>
      </c>
      <c r="M337" s="24" t="s">
        <v>3949</v>
      </c>
      <c r="N337" s="24" t="s">
        <v>2011</v>
      </c>
      <c r="O337" s="22" t="s">
        <v>40</v>
      </c>
      <c r="P337" s="22" t="s">
        <v>1971</v>
      </c>
      <c r="Q337" s="22" t="s">
        <v>4094</v>
      </c>
      <c r="R337" s="22" t="s">
        <v>4178</v>
      </c>
      <c r="S337" s="25">
        <v>44845</v>
      </c>
      <c r="T337" s="22" t="s">
        <v>4610</v>
      </c>
      <c r="U337" s="25">
        <v>44845</v>
      </c>
      <c r="V337" s="25"/>
    </row>
    <row r="338" spans="1:22" x14ac:dyDescent="0.35">
      <c r="A338" s="22">
        <v>138383</v>
      </c>
      <c r="B338" s="22" t="s">
        <v>2348</v>
      </c>
      <c r="C338" s="22" t="s">
        <v>1950</v>
      </c>
      <c r="D338" s="22" t="s">
        <v>1951</v>
      </c>
      <c r="E338" s="22" t="s">
        <v>1956</v>
      </c>
      <c r="F338" s="22" t="s">
        <v>1952</v>
      </c>
      <c r="G338" s="22" t="s">
        <v>2279</v>
      </c>
      <c r="H338" s="22" t="s">
        <v>4574</v>
      </c>
      <c r="I338" s="22">
        <v>1</v>
      </c>
      <c r="J338" s="22" t="s">
        <v>4619</v>
      </c>
      <c r="K338" s="22" t="s">
        <v>4620</v>
      </c>
      <c r="L338" s="24">
        <v>414083</v>
      </c>
      <c r="M338" s="24" t="s">
        <v>3938</v>
      </c>
      <c r="N338" s="24" t="s">
        <v>2002</v>
      </c>
      <c r="O338" s="22" t="s">
        <v>76</v>
      </c>
      <c r="P338" s="22" t="s">
        <v>1959</v>
      </c>
      <c r="Q338" s="22" t="s">
        <v>4094</v>
      </c>
      <c r="R338" s="22" t="s">
        <v>4178</v>
      </c>
      <c r="S338" s="25">
        <v>44845</v>
      </c>
      <c r="T338" s="22" t="s">
        <v>4610</v>
      </c>
      <c r="U338" s="25">
        <v>44845</v>
      </c>
      <c r="V338" s="25"/>
    </row>
    <row r="339" spans="1:22" x14ac:dyDescent="0.35">
      <c r="A339" s="22">
        <v>138673</v>
      </c>
      <c r="B339" s="22" t="s">
        <v>2349</v>
      </c>
      <c r="C339" s="22" t="s">
        <v>1950</v>
      </c>
      <c r="D339" s="22" t="s">
        <v>1951</v>
      </c>
      <c r="E339" s="22" t="s">
        <v>1956</v>
      </c>
      <c r="F339" s="22" t="s">
        <v>1952</v>
      </c>
      <c r="G339" s="22" t="s">
        <v>2299</v>
      </c>
      <c r="H339" s="22" t="s">
        <v>4276</v>
      </c>
      <c r="I339" s="22">
        <v>1</v>
      </c>
      <c r="J339" s="22" t="s">
        <v>4621</v>
      </c>
      <c r="K339" s="22" t="s">
        <v>4622</v>
      </c>
      <c r="L339" s="24">
        <v>259167</v>
      </c>
      <c r="M339" s="24" t="s">
        <v>3938</v>
      </c>
      <c r="N339" s="24" t="s">
        <v>2002</v>
      </c>
      <c r="O339" s="22" t="s">
        <v>24</v>
      </c>
      <c r="P339" s="22" t="s">
        <v>1968</v>
      </c>
      <c r="Q339" s="22" t="s">
        <v>4094</v>
      </c>
      <c r="R339" s="22" t="s">
        <v>4178</v>
      </c>
      <c r="S339" s="25">
        <v>44848</v>
      </c>
      <c r="T339" s="22" t="s">
        <v>4610</v>
      </c>
      <c r="U339" s="25">
        <v>44848</v>
      </c>
      <c r="V339" s="25"/>
    </row>
    <row r="340" spans="1:22" x14ac:dyDescent="0.35">
      <c r="A340" s="22">
        <v>138679</v>
      </c>
      <c r="B340" s="22" t="s">
        <v>2351</v>
      </c>
      <c r="C340" s="22" t="s">
        <v>1950</v>
      </c>
      <c r="D340" s="22" t="s">
        <v>1963</v>
      </c>
      <c r="E340" s="22" t="s">
        <v>1956</v>
      </c>
      <c r="F340" s="22" t="s">
        <v>1952</v>
      </c>
      <c r="G340" s="22" t="s">
        <v>763</v>
      </c>
      <c r="H340" s="22" t="s">
        <v>4517</v>
      </c>
      <c r="I340" s="22">
        <v>1</v>
      </c>
      <c r="J340" s="22" t="s">
        <v>4623</v>
      </c>
      <c r="K340" s="22" t="s">
        <v>4624</v>
      </c>
      <c r="L340" s="24">
        <v>137331</v>
      </c>
      <c r="M340" s="24" t="s">
        <v>3938</v>
      </c>
      <c r="N340" s="24" t="s">
        <v>2002</v>
      </c>
      <c r="O340" s="22" t="s">
        <v>72</v>
      </c>
      <c r="P340" s="22" t="s">
        <v>1954</v>
      </c>
      <c r="Q340" s="22" t="s">
        <v>4094</v>
      </c>
      <c r="R340" s="22" t="s">
        <v>4178</v>
      </c>
      <c r="S340" s="25">
        <v>44848</v>
      </c>
      <c r="T340" s="22" t="s">
        <v>4610</v>
      </c>
      <c r="U340" s="25">
        <v>44848</v>
      </c>
      <c r="V340" s="25"/>
    </row>
    <row r="341" spans="1:22" x14ac:dyDescent="0.35">
      <c r="A341" s="22">
        <v>138705</v>
      </c>
      <c r="B341" s="22" t="s">
        <v>255</v>
      </c>
      <c r="C341" s="22" t="s">
        <v>17</v>
      </c>
      <c r="D341" s="22" t="s">
        <v>18</v>
      </c>
      <c r="E341" s="22" t="s">
        <v>21</v>
      </c>
      <c r="F341" s="22" t="s">
        <v>1952</v>
      </c>
      <c r="G341" s="22" t="s">
        <v>256</v>
      </c>
      <c r="H341" s="22" t="s">
        <v>3974</v>
      </c>
      <c r="I341" s="22">
        <v>1</v>
      </c>
      <c r="J341" s="22" t="s">
        <v>2962</v>
      </c>
      <c r="K341" s="22" t="s">
        <v>4625</v>
      </c>
      <c r="L341" s="24">
        <v>14513</v>
      </c>
      <c r="M341" s="24" t="s">
        <v>3957</v>
      </c>
      <c r="N341" s="24" t="s">
        <v>2011</v>
      </c>
      <c r="O341" s="22" t="s">
        <v>20</v>
      </c>
      <c r="P341" s="22" t="s">
        <v>1971</v>
      </c>
      <c r="Q341" s="22" t="s">
        <v>4094</v>
      </c>
      <c r="R341" s="22" t="s">
        <v>4178</v>
      </c>
      <c r="S341" s="25">
        <v>44848</v>
      </c>
      <c r="T341" s="22" t="s">
        <v>4610</v>
      </c>
      <c r="U341" s="25">
        <v>44848</v>
      </c>
      <c r="V341" s="25"/>
    </row>
    <row r="342" spans="1:22" x14ac:dyDescent="0.35">
      <c r="A342" s="22">
        <v>138708</v>
      </c>
      <c r="B342" s="22" t="s">
        <v>2353</v>
      </c>
      <c r="C342" s="22" t="s">
        <v>1950</v>
      </c>
      <c r="D342" s="22" t="s">
        <v>1951</v>
      </c>
      <c r="E342" s="22" t="s">
        <v>1956</v>
      </c>
      <c r="F342" s="22" t="s">
        <v>1952</v>
      </c>
      <c r="G342" s="22" t="s">
        <v>190</v>
      </c>
      <c r="H342" s="22" t="s">
        <v>1967</v>
      </c>
      <c r="I342" s="22">
        <v>1</v>
      </c>
      <c r="J342" s="22" t="s">
        <v>4626</v>
      </c>
      <c r="K342" s="22" t="s">
        <v>4627</v>
      </c>
      <c r="L342" s="24">
        <v>2982818</v>
      </c>
      <c r="M342" s="24" t="s">
        <v>3938</v>
      </c>
      <c r="N342" s="24" t="s">
        <v>2002</v>
      </c>
      <c r="O342" s="22" t="s">
        <v>191</v>
      </c>
      <c r="P342" s="22" t="s">
        <v>1968</v>
      </c>
      <c r="Q342" s="22" t="s">
        <v>4094</v>
      </c>
      <c r="R342" s="22" t="s">
        <v>4178</v>
      </c>
      <c r="S342" s="25">
        <v>44848</v>
      </c>
      <c r="T342" s="22" t="s">
        <v>4610</v>
      </c>
      <c r="U342" s="25">
        <v>44848</v>
      </c>
      <c r="V342" s="25"/>
    </row>
    <row r="343" spans="1:22" x14ac:dyDescent="0.35">
      <c r="A343" s="22">
        <v>138959</v>
      </c>
      <c r="B343" s="22" t="s">
        <v>2354</v>
      </c>
      <c r="C343" s="22" t="s">
        <v>1950</v>
      </c>
      <c r="D343" s="22" t="s">
        <v>1951</v>
      </c>
      <c r="E343" s="22" t="s">
        <v>1956</v>
      </c>
      <c r="F343" s="22" t="s">
        <v>1952</v>
      </c>
      <c r="G343" s="22" t="s">
        <v>190</v>
      </c>
      <c r="H343" s="22" t="s">
        <v>1967</v>
      </c>
      <c r="I343" s="22">
        <v>1</v>
      </c>
      <c r="J343" s="22" t="s">
        <v>4628</v>
      </c>
      <c r="K343" s="22" t="s">
        <v>4629</v>
      </c>
      <c r="L343" s="24">
        <v>2982818</v>
      </c>
      <c r="M343" s="24" t="s">
        <v>3938</v>
      </c>
      <c r="N343" s="24" t="s">
        <v>2002</v>
      </c>
      <c r="O343" s="22" t="s">
        <v>191</v>
      </c>
      <c r="P343" s="22" t="s">
        <v>1968</v>
      </c>
      <c r="Q343" s="22" t="s">
        <v>4094</v>
      </c>
      <c r="R343" s="22" t="s">
        <v>4178</v>
      </c>
      <c r="S343" s="25">
        <v>44851</v>
      </c>
      <c r="T343" s="22" t="s">
        <v>4610</v>
      </c>
      <c r="U343" s="25">
        <v>44851</v>
      </c>
      <c r="V343" s="25"/>
    </row>
    <row r="344" spans="1:22" x14ac:dyDescent="0.35">
      <c r="A344" s="22">
        <v>139008</v>
      </c>
      <c r="B344" s="22" t="s">
        <v>257</v>
      </c>
      <c r="C344" s="22" t="s">
        <v>17</v>
      </c>
      <c r="D344" s="22" t="s">
        <v>18</v>
      </c>
      <c r="E344" s="22" t="s">
        <v>46</v>
      </c>
      <c r="F344" s="22" t="s">
        <v>1952</v>
      </c>
      <c r="G344" s="22" t="s">
        <v>258</v>
      </c>
      <c r="H344" s="22" t="s">
        <v>254</v>
      </c>
      <c r="I344" s="22">
        <v>1</v>
      </c>
      <c r="J344" s="22" t="s">
        <v>2963</v>
      </c>
      <c r="K344" s="22" t="s">
        <v>4630</v>
      </c>
      <c r="L344" s="24">
        <v>41894</v>
      </c>
      <c r="M344" s="24" t="s">
        <v>3949</v>
      </c>
      <c r="N344" s="24" t="s">
        <v>2009</v>
      </c>
      <c r="O344" s="22" t="s">
        <v>40</v>
      </c>
      <c r="P344" s="22" t="s">
        <v>1971</v>
      </c>
      <c r="Q344" s="22" t="s">
        <v>4094</v>
      </c>
      <c r="R344" s="22" t="s">
        <v>4178</v>
      </c>
      <c r="S344" s="25">
        <v>44851</v>
      </c>
      <c r="T344" s="22" t="s">
        <v>4610</v>
      </c>
      <c r="U344" s="25">
        <v>44851</v>
      </c>
      <c r="V344" s="25"/>
    </row>
    <row r="345" spans="1:22" x14ac:dyDescent="0.35">
      <c r="A345" s="22">
        <v>139129</v>
      </c>
      <c r="B345" s="22" t="s">
        <v>2356</v>
      </c>
      <c r="C345" s="22" t="s">
        <v>1950</v>
      </c>
      <c r="D345" s="22" t="s">
        <v>1963</v>
      </c>
      <c r="E345" s="22" t="s">
        <v>1956</v>
      </c>
      <c r="F345" s="22" t="s">
        <v>1952</v>
      </c>
      <c r="G345" s="22" t="s">
        <v>2302</v>
      </c>
      <c r="H345" s="22" t="s">
        <v>4034</v>
      </c>
      <c r="I345" s="22">
        <v>1</v>
      </c>
      <c r="J345" s="22" t="s">
        <v>4631</v>
      </c>
      <c r="K345" s="22" t="s">
        <v>4632</v>
      </c>
      <c r="L345" s="24">
        <v>22267</v>
      </c>
      <c r="M345" s="24" t="s">
        <v>3949</v>
      </c>
      <c r="N345" s="24" t="s">
        <v>2011</v>
      </c>
      <c r="O345" s="22" t="s">
        <v>104</v>
      </c>
      <c r="P345" s="22" t="s">
        <v>1954</v>
      </c>
      <c r="Q345" s="22" t="s">
        <v>4094</v>
      </c>
      <c r="R345" s="22" t="s">
        <v>4178</v>
      </c>
      <c r="S345" s="25">
        <v>44852</v>
      </c>
      <c r="T345" s="22" t="s">
        <v>4610</v>
      </c>
      <c r="U345" s="25">
        <v>44852</v>
      </c>
      <c r="V345" s="25"/>
    </row>
    <row r="346" spans="1:22" x14ac:dyDescent="0.35">
      <c r="A346" s="22">
        <v>139188</v>
      </c>
      <c r="B346" s="22" t="s">
        <v>2358</v>
      </c>
      <c r="C346" s="22" t="s">
        <v>1950</v>
      </c>
      <c r="D346" s="22" t="s">
        <v>1963</v>
      </c>
      <c r="E346" s="22" t="s">
        <v>1956</v>
      </c>
      <c r="F346" s="22" t="s">
        <v>1952</v>
      </c>
      <c r="G346" s="22" t="s">
        <v>807</v>
      </c>
      <c r="H346" s="22" t="s">
        <v>4292</v>
      </c>
      <c r="I346" s="22">
        <v>1</v>
      </c>
      <c r="J346" s="22" t="s">
        <v>4633</v>
      </c>
      <c r="K346" s="22" t="s">
        <v>4634</v>
      </c>
      <c r="L346" s="24">
        <v>94062</v>
      </c>
      <c r="M346" s="24" t="s">
        <v>3959</v>
      </c>
      <c r="N346" s="24" t="s">
        <v>2006</v>
      </c>
      <c r="O346" s="22" t="s">
        <v>40</v>
      </c>
      <c r="P346" s="22" t="s">
        <v>1971</v>
      </c>
      <c r="Q346" s="22" t="s">
        <v>4094</v>
      </c>
      <c r="R346" s="22" t="s">
        <v>4178</v>
      </c>
      <c r="S346" s="25">
        <v>44853</v>
      </c>
      <c r="T346" s="22" t="s">
        <v>4610</v>
      </c>
      <c r="U346" s="25">
        <v>44853</v>
      </c>
      <c r="V346" s="25"/>
    </row>
    <row r="347" spans="1:22" x14ac:dyDescent="0.35">
      <c r="A347" s="22">
        <v>139189</v>
      </c>
      <c r="B347" s="22" t="s">
        <v>2359</v>
      </c>
      <c r="C347" s="22" t="s">
        <v>1950</v>
      </c>
      <c r="D347" s="22" t="s">
        <v>1963</v>
      </c>
      <c r="E347" s="22" t="s">
        <v>1956</v>
      </c>
      <c r="F347" s="22" t="s">
        <v>1952</v>
      </c>
      <c r="G347" s="22" t="s">
        <v>2304</v>
      </c>
      <c r="H347" s="22" t="s">
        <v>3966</v>
      </c>
      <c r="I347" s="22">
        <v>1</v>
      </c>
      <c r="J347" s="22" t="s">
        <v>4635</v>
      </c>
      <c r="K347" s="22" t="s">
        <v>4636</v>
      </c>
      <c r="L347" s="24">
        <v>13173</v>
      </c>
      <c r="M347" s="24" t="s">
        <v>3957</v>
      </c>
      <c r="N347" s="24" t="s">
        <v>2011</v>
      </c>
      <c r="O347" s="22" t="s">
        <v>20</v>
      </c>
      <c r="P347" s="22" t="s">
        <v>1971</v>
      </c>
      <c r="Q347" s="22" t="s">
        <v>4094</v>
      </c>
      <c r="R347" s="22" t="s">
        <v>4178</v>
      </c>
      <c r="S347" s="25">
        <v>44853</v>
      </c>
      <c r="T347" s="22" t="s">
        <v>4610</v>
      </c>
      <c r="U347" s="25">
        <v>44853</v>
      </c>
      <c r="V347" s="25"/>
    </row>
    <row r="348" spans="1:22" x14ac:dyDescent="0.35">
      <c r="A348" s="22">
        <v>139296</v>
      </c>
      <c r="B348" s="22" t="s">
        <v>259</v>
      </c>
      <c r="C348" s="22" t="s">
        <v>55</v>
      </c>
      <c r="D348" s="22" t="s">
        <v>65</v>
      </c>
      <c r="E348" s="22" t="s">
        <v>59</v>
      </c>
      <c r="F348" s="22" t="s">
        <v>1952</v>
      </c>
      <c r="G348" s="22" t="s">
        <v>260</v>
      </c>
      <c r="H348" s="22" t="s">
        <v>4071</v>
      </c>
      <c r="I348" s="22">
        <v>1</v>
      </c>
      <c r="J348" s="22" t="s">
        <v>2964</v>
      </c>
      <c r="K348" s="22" t="s">
        <v>4637</v>
      </c>
      <c r="L348" s="24">
        <v>179120</v>
      </c>
      <c r="M348" s="24" t="s">
        <v>3938</v>
      </c>
      <c r="N348" s="24" t="s">
        <v>2002</v>
      </c>
      <c r="O348" s="22" t="s">
        <v>67</v>
      </c>
      <c r="P348" s="22" t="s">
        <v>1971</v>
      </c>
      <c r="Q348" s="22" t="s">
        <v>4094</v>
      </c>
      <c r="R348" s="22" t="s">
        <v>4178</v>
      </c>
      <c r="S348" s="25">
        <v>44854</v>
      </c>
      <c r="T348" s="22" t="s">
        <v>4610</v>
      </c>
      <c r="U348" s="25">
        <v>44854</v>
      </c>
      <c r="V348" s="25"/>
    </row>
    <row r="349" spans="1:22" x14ac:dyDescent="0.35">
      <c r="A349" s="22">
        <v>139299</v>
      </c>
      <c r="B349" s="22" t="s">
        <v>2360</v>
      </c>
      <c r="C349" s="22" t="s">
        <v>1950</v>
      </c>
      <c r="D349" s="22" t="s">
        <v>1963</v>
      </c>
      <c r="E349" s="22" t="s">
        <v>1956</v>
      </c>
      <c r="F349" s="22" t="s">
        <v>1952</v>
      </c>
      <c r="G349" s="22" t="s">
        <v>296</v>
      </c>
      <c r="H349" s="22" t="s">
        <v>4103</v>
      </c>
      <c r="I349" s="22">
        <v>1</v>
      </c>
      <c r="J349" s="22" t="s">
        <v>4638</v>
      </c>
      <c r="K349" s="22" t="s">
        <v>4639</v>
      </c>
      <c r="L349" s="24">
        <v>151064</v>
      </c>
      <c r="M349" s="24" t="s">
        <v>3938</v>
      </c>
      <c r="N349" s="24" t="s">
        <v>2002</v>
      </c>
      <c r="O349" s="22" t="s">
        <v>76</v>
      </c>
      <c r="P349" s="22" t="s">
        <v>1959</v>
      </c>
      <c r="Q349" s="22" t="s">
        <v>4094</v>
      </c>
      <c r="R349" s="22" t="s">
        <v>4178</v>
      </c>
      <c r="S349" s="25">
        <v>44854</v>
      </c>
      <c r="T349" s="22" t="s">
        <v>4610</v>
      </c>
      <c r="U349" s="25">
        <v>44854</v>
      </c>
      <c r="V349" s="25"/>
    </row>
    <row r="350" spans="1:22" x14ac:dyDescent="0.35">
      <c r="A350" s="22">
        <v>139303</v>
      </c>
      <c r="B350" s="22" t="s">
        <v>2361</v>
      </c>
      <c r="C350" s="22" t="s">
        <v>1950</v>
      </c>
      <c r="D350" s="22" t="s">
        <v>1963</v>
      </c>
      <c r="E350" s="22" t="s">
        <v>1956</v>
      </c>
      <c r="F350" s="22" t="s">
        <v>1952</v>
      </c>
      <c r="G350" s="22" t="s">
        <v>293</v>
      </c>
      <c r="H350" s="22" t="s">
        <v>4515</v>
      </c>
      <c r="I350" s="22">
        <v>1</v>
      </c>
      <c r="J350" s="22" t="s">
        <v>4640</v>
      </c>
      <c r="K350" s="22" t="s">
        <v>4641</v>
      </c>
      <c r="L350" s="24">
        <v>8611</v>
      </c>
      <c r="M350" s="24" t="s">
        <v>3957</v>
      </c>
      <c r="N350" s="24" t="s">
        <v>2015</v>
      </c>
      <c r="O350" s="22" t="s">
        <v>231</v>
      </c>
      <c r="P350" s="22" t="s">
        <v>1991</v>
      </c>
      <c r="Q350" s="22" t="s">
        <v>4094</v>
      </c>
      <c r="R350" s="22" t="s">
        <v>4178</v>
      </c>
      <c r="S350" s="25">
        <v>44854</v>
      </c>
      <c r="T350" s="22" t="s">
        <v>4610</v>
      </c>
      <c r="U350" s="25">
        <v>44854</v>
      </c>
      <c r="V350" s="25"/>
    </row>
    <row r="351" spans="1:22" x14ac:dyDescent="0.35">
      <c r="A351" s="22">
        <v>140694</v>
      </c>
      <c r="B351" s="22" t="s">
        <v>261</v>
      </c>
      <c r="C351" s="22" t="s">
        <v>17</v>
      </c>
      <c r="D351" s="22" t="s">
        <v>18</v>
      </c>
      <c r="E351" s="22" t="s">
        <v>31</v>
      </c>
      <c r="F351" s="22" t="s">
        <v>1952</v>
      </c>
      <c r="G351" s="22" t="s">
        <v>262</v>
      </c>
      <c r="H351" s="22" t="s">
        <v>4311</v>
      </c>
      <c r="I351" s="22">
        <v>1</v>
      </c>
      <c r="J351" s="22" t="s">
        <v>2965</v>
      </c>
      <c r="K351" s="22" t="s">
        <v>4642</v>
      </c>
      <c r="L351" s="24">
        <v>23882</v>
      </c>
      <c r="M351" s="24" t="s">
        <v>3949</v>
      </c>
      <c r="N351" s="24" t="s">
        <v>2011</v>
      </c>
      <c r="O351" s="22" t="s">
        <v>40</v>
      </c>
      <c r="P351" s="22" t="s">
        <v>1971</v>
      </c>
      <c r="Q351" s="22" t="s">
        <v>4094</v>
      </c>
      <c r="R351" s="22" t="s">
        <v>4178</v>
      </c>
      <c r="S351" s="25">
        <v>44858</v>
      </c>
      <c r="T351" s="22" t="s">
        <v>4610</v>
      </c>
      <c r="U351" s="25">
        <v>44858</v>
      </c>
      <c r="V351" s="25"/>
    </row>
    <row r="352" spans="1:22" x14ac:dyDescent="0.35">
      <c r="A352" s="22">
        <v>140809</v>
      </c>
      <c r="B352" s="22" t="s">
        <v>2362</v>
      </c>
      <c r="C352" s="22" t="s">
        <v>1950</v>
      </c>
      <c r="D352" s="22" t="s">
        <v>1963</v>
      </c>
      <c r="E352" s="22" t="s">
        <v>1956</v>
      </c>
      <c r="F352" s="22" t="s">
        <v>1952</v>
      </c>
      <c r="G352" s="22" t="s">
        <v>2308</v>
      </c>
      <c r="H352" s="22" t="s">
        <v>4593</v>
      </c>
      <c r="I352" s="22">
        <v>1</v>
      </c>
      <c r="J352" s="22" t="s">
        <v>4643</v>
      </c>
      <c r="K352" s="22" t="s">
        <v>4644</v>
      </c>
      <c r="L352" s="24">
        <v>64228</v>
      </c>
      <c r="M352" s="24" t="s">
        <v>3959</v>
      </c>
      <c r="N352" s="24" t="s">
        <v>2006</v>
      </c>
      <c r="O352" s="22" t="s">
        <v>314</v>
      </c>
      <c r="P352" s="22" t="s">
        <v>1971</v>
      </c>
      <c r="Q352" s="22" t="s">
        <v>4094</v>
      </c>
      <c r="R352" s="22" t="s">
        <v>4178</v>
      </c>
      <c r="S352" s="25">
        <v>44858</v>
      </c>
      <c r="T352" s="22" t="s">
        <v>4610</v>
      </c>
      <c r="U352" s="25">
        <v>44858</v>
      </c>
      <c r="V352" s="25"/>
    </row>
    <row r="353" spans="1:22" x14ac:dyDescent="0.35">
      <c r="A353" s="22">
        <v>140990</v>
      </c>
      <c r="B353" s="22" t="s">
        <v>263</v>
      </c>
      <c r="C353" s="22" t="s">
        <v>55</v>
      </c>
      <c r="D353" s="22" t="s">
        <v>65</v>
      </c>
      <c r="E353" s="22" t="s">
        <v>25</v>
      </c>
      <c r="F353" s="22" t="s">
        <v>1952</v>
      </c>
      <c r="G353" s="22" t="s">
        <v>264</v>
      </c>
      <c r="H353" s="22" t="s">
        <v>3947</v>
      </c>
      <c r="I353" s="22">
        <v>1</v>
      </c>
      <c r="J353" s="22" t="s">
        <v>2966</v>
      </c>
      <c r="K353" s="22" t="s">
        <v>4645</v>
      </c>
      <c r="L353" s="24">
        <v>6428</v>
      </c>
      <c r="M353" s="24" t="s">
        <v>3957</v>
      </c>
      <c r="N353" s="24" t="s">
        <v>2015</v>
      </c>
      <c r="O353" s="22" t="s">
        <v>24</v>
      </c>
      <c r="P353" s="22" t="s">
        <v>1968</v>
      </c>
      <c r="Q353" s="22" t="s">
        <v>4094</v>
      </c>
      <c r="R353" s="22" t="s">
        <v>4178</v>
      </c>
      <c r="S353" s="25">
        <v>44859</v>
      </c>
      <c r="T353" s="22" t="s">
        <v>4610</v>
      </c>
      <c r="U353" s="25">
        <v>44859</v>
      </c>
      <c r="V353" s="25"/>
    </row>
    <row r="354" spans="1:22" x14ac:dyDescent="0.35">
      <c r="A354" s="22">
        <v>141243</v>
      </c>
      <c r="B354" s="22" t="s">
        <v>2363</v>
      </c>
      <c r="C354" s="22" t="s">
        <v>1950</v>
      </c>
      <c r="D354" s="22" t="s">
        <v>1973</v>
      </c>
      <c r="E354" s="22" t="s">
        <v>31</v>
      </c>
      <c r="F354" s="22" t="s">
        <v>1952</v>
      </c>
      <c r="G354" s="22" t="s">
        <v>1701</v>
      </c>
      <c r="H354" s="22" t="s">
        <v>4557</v>
      </c>
      <c r="I354" s="22">
        <v>1</v>
      </c>
      <c r="J354" s="22" t="s">
        <v>4646</v>
      </c>
      <c r="K354" s="22" t="s">
        <v>4647</v>
      </c>
      <c r="L354" s="24">
        <v>11895578</v>
      </c>
      <c r="M354" s="24" t="s">
        <v>3938</v>
      </c>
      <c r="N354" s="24" t="s">
        <v>2002</v>
      </c>
      <c r="O354" s="22" t="s">
        <v>314</v>
      </c>
      <c r="P354" s="22" t="s">
        <v>1971</v>
      </c>
      <c r="Q354" s="22" t="s">
        <v>4094</v>
      </c>
      <c r="R354" s="22" t="s">
        <v>4178</v>
      </c>
      <c r="S354" s="25">
        <v>44859</v>
      </c>
      <c r="T354" s="22" t="s">
        <v>4610</v>
      </c>
      <c r="U354" s="25">
        <v>44859</v>
      </c>
      <c r="V354" s="25"/>
    </row>
    <row r="355" spans="1:22" x14ac:dyDescent="0.35">
      <c r="A355" s="22">
        <v>141481</v>
      </c>
      <c r="B355" s="22" t="s">
        <v>2365</v>
      </c>
      <c r="C355" s="22" t="s">
        <v>1950</v>
      </c>
      <c r="D355" s="22" t="s">
        <v>2045</v>
      </c>
      <c r="E355" s="22" t="s">
        <v>73</v>
      </c>
      <c r="F355" s="22" t="s">
        <v>1952</v>
      </c>
      <c r="G355" s="22" t="s">
        <v>2311</v>
      </c>
      <c r="H355" s="22" t="s">
        <v>4648</v>
      </c>
      <c r="I355" s="22">
        <v>1</v>
      </c>
      <c r="J355" s="22" t="s">
        <v>4649</v>
      </c>
      <c r="K355" s="22" t="s">
        <v>4650</v>
      </c>
      <c r="L355" s="24">
        <v>32267</v>
      </c>
      <c r="M355" s="24" t="s">
        <v>3949</v>
      </c>
      <c r="N355" s="24" t="s">
        <v>2009</v>
      </c>
      <c r="O355" s="22" t="s">
        <v>314</v>
      </c>
      <c r="P355" s="22" t="s">
        <v>1971</v>
      </c>
      <c r="Q355" s="22" t="s">
        <v>4094</v>
      </c>
      <c r="R355" s="22" t="s">
        <v>4178</v>
      </c>
      <c r="S355" s="25">
        <v>44860</v>
      </c>
      <c r="T355" s="22" t="s">
        <v>4610</v>
      </c>
      <c r="U355" s="25">
        <v>44860</v>
      </c>
      <c r="V355" s="25"/>
    </row>
    <row r="356" spans="1:22" x14ac:dyDescent="0.35">
      <c r="A356" s="22">
        <v>141498</v>
      </c>
      <c r="B356" s="22" t="s">
        <v>2366</v>
      </c>
      <c r="C356" s="22" t="s">
        <v>1950</v>
      </c>
      <c r="D356" s="22" t="s">
        <v>1963</v>
      </c>
      <c r="E356" s="22" t="s">
        <v>1956</v>
      </c>
      <c r="F356" s="22" t="s">
        <v>1952</v>
      </c>
      <c r="G356" s="22" t="s">
        <v>930</v>
      </c>
      <c r="H356" s="22" t="s">
        <v>4017</v>
      </c>
      <c r="I356" s="22">
        <v>1</v>
      </c>
      <c r="J356" s="22" t="s">
        <v>4651</v>
      </c>
      <c r="K356" s="22" t="s">
        <v>4652</v>
      </c>
      <c r="L356" s="24">
        <v>14160</v>
      </c>
      <c r="M356" s="24" t="s">
        <v>3957</v>
      </c>
      <c r="N356" s="24" t="s">
        <v>2011</v>
      </c>
      <c r="O356" s="22" t="s">
        <v>40</v>
      </c>
      <c r="P356" s="22" t="s">
        <v>1971</v>
      </c>
      <c r="Q356" s="22" t="s">
        <v>4094</v>
      </c>
      <c r="R356" s="22" t="s">
        <v>4178</v>
      </c>
      <c r="S356" s="25">
        <v>44860</v>
      </c>
      <c r="T356" s="22" t="s">
        <v>4610</v>
      </c>
      <c r="U356" s="25">
        <v>44860</v>
      </c>
      <c r="V356" s="25"/>
    </row>
    <row r="357" spans="1:22" x14ac:dyDescent="0.35">
      <c r="A357" s="22">
        <v>141558</v>
      </c>
      <c r="B357" s="22" t="s">
        <v>2367</v>
      </c>
      <c r="C357" s="22" t="s">
        <v>1950</v>
      </c>
      <c r="D357" s="22" t="s">
        <v>1963</v>
      </c>
      <c r="E357" s="22" t="s">
        <v>1956</v>
      </c>
      <c r="F357" s="22" t="s">
        <v>1952</v>
      </c>
      <c r="G357" s="22" t="s">
        <v>2314</v>
      </c>
      <c r="H357" s="22" t="s">
        <v>4034</v>
      </c>
      <c r="I357" s="22">
        <v>1</v>
      </c>
      <c r="J357" s="22" t="s">
        <v>4653</v>
      </c>
      <c r="K357" s="22" t="s">
        <v>4654</v>
      </c>
      <c r="L357" s="24">
        <v>5690</v>
      </c>
      <c r="M357" s="24" t="s">
        <v>3957</v>
      </c>
      <c r="N357" s="24" t="s">
        <v>2015</v>
      </c>
      <c r="O357" s="22" t="s">
        <v>104</v>
      </c>
      <c r="P357" s="22" t="s">
        <v>1954</v>
      </c>
      <c r="Q357" s="22" t="s">
        <v>4094</v>
      </c>
      <c r="R357" s="22" t="s">
        <v>4178</v>
      </c>
      <c r="S357" s="25">
        <v>44861</v>
      </c>
      <c r="T357" s="22" t="s">
        <v>4610</v>
      </c>
      <c r="U357" s="25">
        <v>44861</v>
      </c>
      <c r="V357" s="25"/>
    </row>
    <row r="358" spans="1:22" x14ac:dyDescent="0.35">
      <c r="A358" s="22">
        <v>141586</v>
      </c>
      <c r="B358" s="22" t="s">
        <v>265</v>
      </c>
      <c r="C358" s="22" t="s">
        <v>17</v>
      </c>
      <c r="D358" s="22" t="s">
        <v>18</v>
      </c>
      <c r="E358" s="22" t="s">
        <v>73</v>
      </c>
      <c r="F358" s="22" t="s">
        <v>1952</v>
      </c>
      <c r="G358" s="22" t="s">
        <v>266</v>
      </c>
      <c r="H358" s="22" t="s">
        <v>3954</v>
      </c>
      <c r="I358" s="22">
        <v>1</v>
      </c>
      <c r="J358" s="22" t="s">
        <v>2967</v>
      </c>
      <c r="K358" s="22" t="s">
        <v>4655</v>
      </c>
      <c r="L358" s="24">
        <v>29949</v>
      </c>
      <c r="M358" s="24" t="s">
        <v>3949</v>
      </c>
      <c r="N358" s="24" t="s">
        <v>2009</v>
      </c>
      <c r="O358" s="22" t="s">
        <v>40</v>
      </c>
      <c r="P358" s="22" t="s">
        <v>1971</v>
      </c>
      <c r="Q358" s="22" t="s">
        <v>4094</v>
      </c>
      <c r="R358" s="22" t="s">
        <v>4178</v>
      </c>
      <c r="S358" s="25">
        <v>44861</v>
      </c>
      <c r="T358" s="22" t="s">
        <v>4610</v>
      </c>
      <c r="U358" s="25">
        <v>44861</v>
      </c>
      <c r="V358" s="25"/>
    </row>
    <row r="359" spans="1:22" x14ac:dyDescent="0.35">
      <c r="A359" s="22">
        <v>141608</v>
      </c>
      <c r="B359" s="22" t="s">
        <v>267</v>
      </c>
      <c r="C359" s="22" t="s">
        <v>17</v>
      </c>
      <c r="D359" s="22" t="s">
        <v>18</v>
      </c>
      <c r="E359" s="22" t="s">
        <v>73</v>
      </c>
      <c r="F359" s="22" t="s">
        <v>1952</v>
      </c>
      <c r="G359" s="22" t="s">
        <v>268</v>
      </c>
      <c r="H359" s="22" t="s">
        <v>4526</v>
      </c>
      <c r="I359" s="22">
        <v>1</v>
      </c>
      <c r="J359" s="22" t="s">
        <v>2968</v>
      </c>
      <c r="K359" s="22" t="s">
        <v>4656</v>
      </c>
      <c r="L359" s="24">
        <v>133684</v>
      </c>
      <c r="M359" s="24" t="s">
        <v>3938</v>
      </c>
      <c r="N359" s="24" t="s">
        <v>2002</v>
      </c>
      <c r="O359" s="22" t="s">
        <v>72</v>
      </c>
      <c r="P359" s="22" t="s">
        <v>1954</v>
      </c>
      <c r="Q359" s="22" t="s">
        <v>4094</v>
      </c>
      <c r="R359" s="22" t="s">
        <v>4178</v>
      </c>
      <c r="S359" s="25">
        <v>44861</v>
      </c>
      <c r="T359" s="22" t="s">
        <v>4610</v>
      </c>
      <c r="U359" s="25">
        <v>44861</v>
      </c>
      <c r="V359" s="25"/>
    </row>
    <row r="360" spans="1:22" x14ac:dyDescent="0.35">
      <c r="A360" s="22">
        <v>141708</v>
      </c>
      <c r="B360" s="22" t="s">
        <v>2369</v>
      </c>
      <c r="C360" s="22" t="s">
        <v>1950</v>
      </c>
      <c r="D360" s="22" t="s">
        <v>1963</v>
      </c>
      <c r="E360" s="22" t="s">
        <v>1956</v>
      </c>
      <c r="F360" s="22" t="s">
        <v>1952</v>
      </c>
      <c r="G360" s="22" t="s">
        <v>50</v>
      </c>
      <c r="H360" s="22" t="s">
        <v>3978</v>
      </c>
      <c r="I360" s="22">
        <v>1</v>
      </c>
      <c r="J360" s="22" t="s">
        <v>4657</v>
      </c>
      <c r="K360" s="22" t="s">
        <v>4658</v>
      </c>
      <c r="L360" s="24">
        <v>9011</v>
      </c>
      <c r="M360" s="24" t="s">
        <v>3957</v>
      </c>
      <c r="N360" s="24" t="s">
        <v>2015</v>
      </c>
      <c r="O360" s="22" t="s">
        <v>36</v>
      </c>
      <c r="P360" s="22" t="s">
        <v>1959</v>
      </c>
      <c r="Q360" s="22" t="s">
        <v>4094</v>
      </c>
      <c r="R360" s="22" t="s">
        <v>4178</v>
      </c>
      <c r="S360" s="25">
        <v>44862</v>
      </c>
      <c r="T360" s="22" t="s">
        <v>4610</v>
      </c>
      <c r="U360" s="25">
        <v>44862</v>
      </c>
      <c r="V360" s="25"/>
    </row>
    <row r="361" spans="1:22" x14ac:dyDescent="0.35">
      <c r="A361" s="22">
        <v>141910</v>
      </c>
      <c r="B361" s="22" t="s">
        <v>2371</v>
      </c>
      <c r="C361" s="22" t="s">
        <v>1950</v>
      </c>
      <c r="D361" s="22" t="s">
        <v>1963</v>
      </c>
      <c r="E361" s="22" t="s">
        <v>1956</v>
      </c>
      <c r="F361" s="22" t="s">
        <v>1952</v>
      </c>
      <c r="G361" s="22" t="s">
        <v>2263</v>
      </c>
      <c r="H361" s="22" t="s">
        <v>4539</v>
      </c>
      <c r="I361" s="22">
        <v>1</v>
      </c>
      <c r="J361" s="22" t="s">
        <v>4659</v>
      </c>
      <c r="K361" s="22" t="s">
        <v>4660</v>
      </c>
      <c r="L361" s="24">
        <v>68555</v>
      </c>
      <c r="M361" s="24" t="s">
        <v>3959</v>
      </c>
      <c r="N361" s="24" t="s">
        <v>2006</v>
      </c>
      <c r="O361" s="22" t="s">
        <v>339</v>
      </c>
      <c r="P361" s="22" t="s">
        <v>1954</v>
      </c>
      <c r="Q361" s="22" t="s">
        <v>4094</v>
      </c>
      <c r="R361" s="22" t="s">
        <v>4178</v>
      </c>
      <c r="S361" s="25">
        <v>44865</v>
      </c>
      <c r="T361" s="22" t="s">
        <v>4610</v>
      </c>
      <c r="U361" s="25">
        <v>44865</v>
      </c>
      <c r="V361" s="25"/>
    </row>
    <row r="362" spans="1:22" x14ac:dyDescent="0.35">
      <c r="A362" s="22">
        <v>142421</v>
      </c>
      <c r="B362" s="22" t="s">
        <v>2373</v>
      </c>
      <c r="C362" s="22" t="s">
        <v>1950</v>
      </c>
      <c r="D362" s="22" t="s">
        <v>1963</v>
      </c>
      <c r="E362" s="22" t="s">
        <v>1956</v>
      </c>
      <c r="F362" s="22" t="s">
        <v>1952</v>
      </c>
      <c r="G362" s="22" t="s">
        <v>2317</v>
      </c>
      <c r="H362" s="22" t="s">
        <v>4661</v>
      </c>
      <c r="I362" s="22">
        <v>1</v>
      </c>
      <c r="J362" s="22" t="s">
        <v>4662</v>
      </c>
      <c r="K362" s="22" t="s">
        <v>4663</v>
      </c>
      <c r="L362" s="24">
        <v>38285</v>
      </c>
      <c r="M362" s="24" t="s">
        <v>3949</v>
      </c>
      <c r="N362" s="24" t="s">
        <v>2009</v>
      </c>
      <c r="O362" s="22" t="s">
        <v>593</v>
      </c>
      <c r="P362" s="22" t="s">
        <v>1959</v>
      </c>
      <c r="Q362" s="22" t="s">
        <v>4123</v>
      </c>
      <c r="R362" s="22" t="s">
        <v>4178</v>
      </c>
      <c r="S362" s="25">
        <v>44866</v>
      </c>
      <c r="T362" s="22" t="s">
        <v>4664</v>
      </c>
      <c r="U362" s="25">
        <v>44866</v>
      </c>
      <c r="V362" s="25"/>
    </row>
    <row r="363" spans="1:22" x14ac:dyDescent="0.35">
      <c r="A363" s="22">
        <v>142845</v>
      </c>
      <c r="B363" s="22" t="s">
        <v>269</v>
      </c>
      <c r="C363" s="22" t="s">
        <v>17</v>
      </c>
      <c r="D363" s="22" t="s">
        <v>18</v>
      </c>
      <c r="E363" s="22" t="s">
        <v>73</v>
      </c>
      <c r="F363" s="22" t="s">
        <v>1952</v>
      </c>
      <c r="G363" s="22" t="s">
        <v>270</v>
      </c>
      <c r="H363" s="22" t="s">
        <v>4469</v>
      </c>
      <c r="I363" s="22">
        <v>1</v>
      </c>
      <c r="J363" s="22" t="s">
        <v>2969</v>
      </c>
      <c r="K363" s="22" t="s">
        <v>4665</v>
      </c>
      <c r="L363" s="24">
        <v>19817</v>
      </c>
      <c r="M363" s="24" t="s">
        <v>3957</v>
      </c>
      <c r="N363" s="24" t="s">
        <v>2011</v>
      </c>
      <c r="O363" s="22" t="s">
        <v>36</v>
      </c>
      <c r="P363" s="22" t="s">
        <v>1959</v>
      </c>
      <c r="Q363" s="22" t="s">
        <v>4123</v>
      </c>
      <c r="R363" s="22" t="s">
        <v>4178</v>
      </c>
      <c r="S363" s="25">
        <v>44869</v>
      </c>
      <c r="T363" s="22" t="s">
        <v>4664</v>
      </c>
      <c r="U363" s="25">
        <v>44869</v>
      </c>
      <c r="V363" s="25"/>
    </row>
    <row r="364" spans="1:22" x14ac:dyDescent="0.35">
      <c r="A364" s="22">
        <v>142847</v>
      </c>
      <c r="B364" s="22" t="s">
        <v>2375</v>
      </c>
      <c r="C364" s="22" t="s">
        <v>1950</v>
      </c>
      <c r="D364" s="22" t="s">
        <v>2045</v>
      </c>
      <c r="E364" s="22" t="s">
        <v>21</v>
      </c>
      <c r="F364" s="22" t="s">
        <v>1952</v>
      </c>
      <c r="G364" s="22" t="s">
        <v>282</v>
      </c>
      <c r="H364" s="22" t="s">
        <v>3935</v>
      </c>
      <c r="I364" s="22">
        <v>1</v>
      </c>
      <c r="J364" s="22" t="s">
        <v>4666</v>
      </c>
      <c r="K364" s="22" t="s">
        <v>4667</v>
      </c>
      <c r="L364" s="24">
        <v>25309</v>
      </c>
      <c r="M364" s="24" t="s">
        <v>3949</v>
      </c>
      <c r="N364" s="24" t="s">
        <v>2009</v>
      </c>
      <c r="O364" s="22" t="s">
        <v>30</v>
      </c>
      <c r="P364" s="22" t="s">
        <v>1968</v>
      </c>
      <c r="Q364" s="22" t="s">
        <v>4123</v>
      </c>
      <c r="R364" s="22" t="s">
        <v>4178</v>
      </c>
      <c r="S364" s="25">
        <v>44869</v>
      </c>
      <c r="T364" s="22" t="s">
        <v>4664</v>
      </c>
      <c r="U364" s="25">
        <v>44869</v>
      </c>
      <c r="V364" s="25"/>
    </row>
    <row r="365" spans="1:22" x14ac:dyDescent="0.35">
      <c r="A365" s="22">
        <v>143102</v>
      </c>
      <c r="B365" s="22" t="s">
        <v>2377</v>
      </c>
      <c r="C365" s="22" t="s">
        <v>1950</v>
      </c>
      <c r="D365" s="22" t="s">
        <v>1963</v>
      </c>
      <c r="E365" s="22" t="s">
        <v>1956</v>
      </c>
      <c r="F365" s="22" t="s">
        <v>1952</v>
      </c>
      <c r="G365" s="22" t="s">
        <v>626</v>
      </c>
      <c r="H365" s="22" t="s">
        <v>4520</v>
      </c>
      <c r="I365" s="22">
        <v>1</v>
      </c>
      <c r="J365" s="22" t="s">
        <v>4668</v>
      </c>
      <c r="K365" s="22" t="s">
        <v>4669</v>
      </c>
      <c r="L365" s="24">
        <v>10519</v>
      </c>
      <c r="M365" s="24" t="s">
        <v>3957</v>
      </c>
      <c r="N365" s="24" t="s">
        <v>2011</v>
      </c>
      <c r="O365" s="22" t="s">
        <v>40</v>
      </c>
      <c r="P365" s="22" t="s">
        <v>1971</v>
      </c>
      <c r="Q365" s="22" t="s">
        <v>4123</v>
      </c>
      <c r="R365" s="22" t="s">
        <v>4178</v>
      </c>
      <c r="S365" s="25">
        <v>44872</v>
      </c>
      <c r="T365" s="22" t="s">
        <v>4664</v>
      </c>
      <c r="U365" s="25">
        <v>44872</v>
      </c>
      <c r="V365" s="25"/>
    </row>
    <row r="366" spans="1:22" x14ac:dyDescent="0.35">
      <c r="A366" s="22">
        <v>143132</v>
      </c>
      <c r="B366" s="22" t="s">
        <v>2378</v>
      </c>
      <c r="C366" s="22" t="s">
        <v>1950</v>
      </c>
      <c r="D366" s="22" t="s">
        <v>1963</v>
      </c>
      <c r="E366" s="22" t="s">
        <v>1956</v>
      </c>
      <c r="F366" s="22" t="s">
        <v>1952</v>
      </c>
      <c r="G366" s="22" t="s">
        <v>840</v>
      </c>
      <c r="H366" s="22" t="s">
        <v>4670</v>
      </c>
      <c r="I366" s="22">
        <v>1</v>
      </c>
      <c r="J366" s="22" t="s">
        <v>4671</v>
      </c>
      <c r="K366" s="22" t="s">
        <v>4672</v>
      </c>
      <c r="L366" s="24">
        <v>86649</v>
      </c>
      <c r="M366" s="24" t="s">
        <v>3959</v>
      </c>
      <c r="N366" s="24" t="s">
        <v>2006</v>
      </c>
      <c r="O366" s="22" t="s">
        <v>36</v>
      </c>
      <c r="P366" s="22" t="s">
        <v>1959</v>
      </c>
      <c r="Q366" s="22" t="s">
        <v>4123</v>
      </c>
      <c r="R366" s="22" t="s">
        <v>4178</v>
      </c>
      <c r="S366" s="25">
        <v>44873</v>
      </c>
      <c r="T366" s="22" t="s">
        <v>4664</v>
      </c>
      <c r="U366" s="25">
        <v>44873</v>
      </c>
      <c r="V366" s="25"/>
    </row>
    <row r="367" spans="1:22" x14ac:dyDescent="0.35">
      <c r="A367" s="22">
        <v>143134</v>
      </c>
      <c r="B367" s="22" t="s">
        <v>2379</v>
      </c>
      <c r="C367" s="22" t="s">
        <v>1950</v>
      </c>
      <c r="D367" s="22" t="s">
        <v>1963</v>
      </c>
      <c r="E367" s="22" t="s">
        <v>1956</v>
      </c>
      <c r="F367" s="22" t="s">
        <v>1952</v>
      </c>
      <c r="G367" s="22" t="s">
        <v>1069</v>
      </c>
      <c r="H367" s="22" t="s">
        <v>3954</v>
      </c>
      <c r="I367" s="22">
        <v>1</v>
      </c>
      <c r="J367" s="22" t="s">
        <v>4673</v>
      </c>
      <c r="K367" s="22" t="s">
        <v>4674</v>
      </c>
      <c r="L367" s="24">
        <v>29578</v>
      </c>
      <c r="M367" s="24" t="s">
        <v>3949</v>
      </c>
      <c r="N367" s="24" t="s">
        <v>2009</v>
      </c>
      <c r="O367" s="22" t="s">
        <v>40</v>
      </c>
      <c r="P367" s="22" t="s">
        <v>1971</v>
      </c>
      <c r="Q367" s="22" t="s">
        <v>4123</v>
      </c>
      <c r="R367" s="22" t="s">
        <v>4178</v>
      </c>
      <c r="S367" s="25">
        <v>44873</v>
      </c>
      <c r="T367" s="22" t="s">
        <v>4664</v>
      </c>
      <c r="U367" s="25">
        <v>44873</v>
      </c>
      <c r="V367" s="25"/>
    </row>
    <row r="368" spans="1:22" x14ac:dyDescent="0.35">
      <c r="A368" s="22">
        <v>143148</v>
      </c>
      <c r="B368" s="22" t="s">
        <v>2380</v>
      </c>
      <c r="C368" s="22" t="s">
        <v>1950</v>
      </c>
      <c r="D368" s="22" t="s">
        <v>1951</v>
      </c>
      <c r="E368" s="22" t="s">
        <v>1956</v>
      </c>
      <c r="F368" s="22" t="s">
        <v>1952</v>
      </c>
      <c r="G368" s="22" t="s">
        <v>190</v>
      </c>
      <c r="H368" s="22" t="s">
        <v>1967</v>
      </c>
      <c r="I368" s="22">
        <v>1</v>
      </c>
      <c r="J368" s="22" t="s">
        <v>4675</v>
      </c>
      <c r="K368" s="22" t="s">
        <v>4676</v>
      </c>
      <c r="L368" s="24">
        <v>2982818</v>
      </c>
      <c r="M368" s="24" t="s">
        <v>3938</v>
      </c>
      <c r="N368" s="24" t="s">
        <v>2002</v>
      </c>
      <c r="O368" s="22" t="s">
        <v>191</v>
      </c>
      <c r="P368" s="22" t="s">
        <v>1968</v>
      </c>
      <c r="Q368" s="22" t="s">
        <v>4123</v>
      </c>
      <c r="R368" s="22" t="s">
        <v>4178</v>
      </c>
      <c r="S368" s="25">
        <v>44873</v>
      </c>
      <c r="T368" s="22" t="s">
        <v>4664</v>
      </c>
      <c r="U368" s="25">
        <v>44873</v>
      </c>
      <c r="V368" s="25"/>
    </row>
    <row r="369" spans="1:22" x14ac:dyDescent="0.35">
      <c r="A369" s="22">
        <v>143173</v>
      </c>
      <c r="B369" s="22" t="s">
        <v>2381</v>
      </c>
      <c r="C369" s="22" t="s">
        <v>1950</v>
      </c>
      <c r="D369" s="22" t="s">
        <v>1963</v>
      </c>
      <c r="E369" s="22" t="s">
        <v>1956</v>
      </c>
      <c r="F369" s="22" t="s">
        <v>1952</v>
      </c>
      <c r="G369" s="22" t="s">
        <v>453</v>
      </c>
      <c r="H369" s="22" t="s">
        <v>4017</v>
      </c>
      <c r="I369" s="22">
        <v>1</v>
      </c>
      <c r="J369" s="22" t="s">
        <v>4677</v>
      </c>
      <c r="K369" s="22" t="s">
        <v>4678</v>
      </c>
      <c r="L369" s="24">
        <v>12810</v>
      </c>
      <c r="M369" s="24" t="s">
        <v>3957</v>
      </c>
      <c r="N369" s="24" t="s">
        <v>2011</v>
      </c>
      <c r="O369" s="22" t="s">
        <v>40</v>
      </c>
      <c r="P369" s="22" t="s">
        <v>1971</v>
      </c>
      <c r="Q369" s="22" t="s">
        <v>4123</v>
      </c>
      <c r="R369" s="22" t="s">
        <v>4178</v>
      </c>
      <c r="S369" s="25">
        <v>44873</v>
      </c>
      <c r="T369" s="22" t="s">
        <v>4664</v>
      </c>
      <c r="U369" s="25">
        <v>44873</v>
      </c>
      <c r="V369" s="25"/>
    </row>
    <row r="370" spans="1:22" x14ac:dyDescent="0.35">
      <c r="A370" s="22">
        <v>143177</v>
      </c>
      <c r="B370" s="22" t="s">
        <v>2382</v>
      </c>
      <c r="C370" s="22" t="s">
        <v>1950</v>
      </c>
      <c r="D370" s="22" t="s">
        <v>1963</v>
      </c>
      <c r="E370" s="22" t="s">
        <v>1956</v>
      </c>
      <c r="F370" s="22" t="s">
        <v>1952</v>
      </c>
      <c r="G370" s="22" t="s">
        <v>2323</v>
      </c>
      <c r="H370" s="22" t="s">
        <v>4028</v>
      </c>
      <c r="I370" s="22">
        <v>1</v>
      </c>
      <c r="J370" s="22" t="s">
        <v>4679</v>
      </c>
      <c r="K370" s="22" t="s">
        <v>4680</v>
      </c>
      <c r="L370" s="24">
        <v>15432</v>
      </c>
      <c r="M370" s="24" t="s">
        <v>3957</v>
      </c>
      <c r="N370" s="24" t="s">
        <v>2011</v>
      </c>
      <c r="O370" s="22" t="s">
        <v>40</v>
      </c>
      <c r="P370" s="22" t="s">
        <v>1971</v>
      </c>
      <c r="Q370" s="22" t="s">
        <v>4123</v>
      </c>
      <c r="R370" s="22" t="s">
        <v>4178</v>
      </c>
      <c r="S370" s="25">
        <v>44873</v>
      </c>
      <c r="T370" s="22" t="s">
        <v>4664</v>
      </c>
      <c r="U370" s="25">
        <v>44873</v>
      </c>
      <c r="V370" s="25"/>
    </row>
    <row r="371" spans="1:22" x14ac:dyDescent="0.35">
      <c r="A371" s="22">
        <v>143228</v>
      </c>
      <c r="B371" s="22" t="s">
        <v>271</v>
      </c>
      <c r="C371" s="22" t="s">
        <v>17</v>
      </c>
      <c r="D371" s="22" t="s">
        <v>18</v>
      </c>
      <c r="E371" s="22" t="s">
        <v>73</v>
      </c>
      <c r="F371" s="22" t="s">
        <v>1952</v>
      </c>
      <c r="G371" s="22" t="s">
        <v>272</v>
      </c>
      <c r="H371" s="22" t="s">
        <v>4048</v>
      </c>
      <c r="I371" s="22">
        <v>1</v>
      </c>
      <c r="J371" s="22" t="s">
        <v>2970</v>
      </c>
      <c r="K371" s="22" t="s">
        <v>4681</v>
      </c>
      <c r="L371" s="24">
        <v>18672</v>
      </c>
      <c r="M371" s="24" t="s">
        <v>3957</v>
      </c>
      <c r="N371" s="24" t="s">
        <v>2011</v>
      </c>
      <c r="O371" s="22" t="s">
        <v>40</v>
      </c>
      <c r="P371" s="22" t="s">
        <v>1971</v>
      </c>
      <c r="Q371" s="22" t="s">
        <v>4123</v>
      </c>
      <c r="R371" s="22" t="s">
        <v>4178</v>
      </c>
      <c r="S371" s="25">
        <v>44874</v>
      </c>
      <c r="T371" s="22" t="s">
        <v>4664</v>
      </c>
      <c r="U371" s="25">
        <v>44874</v>
      </c>
      <c r="V371" s="25"/>
    </row>
    <row r="372" spans="1:22" x14ac:dyDescent="0.35">
      <c r="A372" s="22">
        <v>143243</v>
      </c>
      <c r="B372" s="22" t="s">
        <v>2385</v>
      </c>
      <c r="C372" s="22" t="s">
        <v>1950</v>
      </c>
      <c r="D372" s="22" t="s">
        <v>1973</v>
      </c>
      <c r="E372" s="22" t="s">
        <v>59</v>
      </c>
      <c r="F372" s="22" t="s">
        <v>1952</v>
      </c>
      <c r="G372" s="22" t="s">
        <v>1172</v>
      </c>
      <c r="H372" s="22" t="s">
        <v>4169</v>
      </c>
      <c r="I372" s="22">
        <v>1</v>
      </c>
      <c r="J372" s="22" t="s">
        <v>4682</v>
      </c>
      <c r="K372" s="22" t="s">
        <v>4683</v>
      </c>
      <c r="L372" s="24">
        <v>29736</v>
      </c>
      <c r="M372" s="24" t="s">
        <v>3949</v>
      </c>
      <c r="N372" s="24" t="s">
        <v>2009</v>
      </c>
      <c r="O372" s="22" t="s">
        <v>67</v>
      </c>
      <c r="P372" s="22" t="s">
        <v>1971</v>
      </c>
      <c r="Q372" s="22" t="s">
        <v>4123</v>
      </c>
      <c r="R372" s="22" t="s">
        <v>4178</v>
      </c>
      <c r="S372" s="25">
        <v>44874</v>
      </c>
      <c r="T372" s="22" t="s">
        <v>4664</v>
      </c>
      <c r="U372" s="25">
        <v>44874</v>
      </c>
      <c r="V372" s="25"/>
    </row>
    <row r="373" spans="1:22" x14ac:dyDescent="0.35">
      <c r="A373" s="22">
        <v>143248</v>
      </c>
      <c r="B373" s="22" t="s">
        <v>273</v>
      </c>
      <c r="C373" s="22" t="s">
        <v>17</v>
      </c>
      <c r="D373" s="22" t="s">
        <v>18</v>
      </c>
      <c r="E373" s="22" t="s">
        <v>21</v>
      </c>
      <c r="F373" s="22" t="s">
        <v>1952</v>
      </c>
      <c r="G373" s="22" t="s">
        <v>274</v>
      </c>
      <c r="H373" s="22" t="s">
        <v>4300</v>
      </c>
      <c r="I373" s="22">
        <v>1</v>
      </c>
      <c r="J373" s="22" t="s">
        <v>2971</v>
      </c>
      <c r="K373" s="22" t="s">
        <v>4684</v>
      </c>
      <c r="L373" s="24">
        <v>6579</v>
      </c>
      <c r="M373" s="24" t="s">
        <v>3957</v>
      </c>
      <c r="N373" s="24" t="s">
        <v>2015</v>
      </c>
      <c r="O373" s="22" t="s">
        <v>40</v>
      </c>
      <c r="P373" s="22" t="s">
        <v>1971</v>
      </c>
      <c r="Q373" s="22" t="s">
        <v>4123</v>
      </c>
      <c r="R373" s="22" t="s">
        <v>4178</v>
      </c>
      <c r="S373" s="25">
        <v>44874</v>
      </c>
      <c r="T373" s="22" t="s">
        <v>4664</v>
      </c>
      <c r="U373" s="25">
        <v>44874</v>
      </c>
      <c r="V373" s="25"/>
    </row>
    <row r="374" spans="1:22" x14ac:dyDescent="0.35">
      <c r="A374" s="22">
        <v>143278</v>
      </c>
      <c r="B374" s="22" t="s">
        <v>275</v>
      </c>
      <c r="C374" s="22" t="s">
        <v>17</v>
      </c>
      <c r="D374" s="22" t="s">
        <v>18</v>
      </c>
      <c r="E374" s="22" t="s">
        <v>73</v>
      </c>
      <c r="F374" s="22" t="s">
        <v>1952</v>
      </c>
      <c r="G374" s="22" t="s">
        <v>276</v>
      </c>
      <c r="H374" s="22" t="s">
        <v>3960</v>
      </c>
      <c r="I374" s="22">
        <v>1</v>
      </c>
      <c r="J374" s="22" t="s">
        <v>2972</v>
      </c>
      <c r="K374" s="22" t="s">
        <v>4685</v>
      </c>
      <c r="L374" s="24">
        <v>23996</v>
      </c>
      <c r="M374" s="24" t="s">
        <v>3949</v>
      </c>
      <c r="N374" s="24" t="s">
        <v>2011</v>
      </c>
      <c r="O374" s="22" t="s">
        <v>40</v>
      </c>
      <c r="P374" s="22" t="s">
        <v>1971</v>
      </c>
      <c r="Q374" s="22" t="s">
        <v>4123</v>
      </c>
      <c r="R374" s="22" t="s">
        <v>4178</v>
      </c>
      <c r="S374" s="25">
        <v>44874</v>
      </c>
      <c r="T374" s="22" t="s">
        <v>4664</v>
      </c>
      <c r="U374" s="25">
        <v>44874</v>
      </c>
      <c r="V374" s="25"/>
    </row>
    <row r="375" spans="1:22" x14ac:dyDescent="0.35">
      <c r="A375" s="22">
        <v>143280</v>
      </c>
      <c r="B375" s="22" t="s">
        <v>2386</v>
      </c>
      <c r="C375" s="22" t="s">
        <v>1950</v>
      </c>
      <c r="D375" s="22" t="s">
        <v>1951</v>
      </c>
      <c r="E375" s="22" t="s">
        <v>1956</v>
      </c>
      <c r="F375" s="22" t="s">
        <v>1952</v>
      </c>
      <c r="G375" s="22" t="s">
        <v>2329</v>
      </c>
      <c r="H375" s="22" t="s">
        <v>4028</v>
      </c>
      <c r="I375" s="22">
        <v>1</v>
      </c>
      <c r="J375" s="22" t="s">
        <v>4686</v>
      </c>
      <c r="K375" s="22" t="s">
        <v>4687</v>
      </c>
      <c r="L375" s="24">
        <v>90724</v>
      </c>
      <c r="M375" s="24" t="s">
        <v>3959</v>
      </c>
      <c r="N375" s="24" t="s">
        <v>2006</v>
      </c>
      <c r="O375" s="22" t="s">
        <v>40</v>
      </c>
      <c r="P375" s="22" t="s">
        <v>1971</v>
      </c>
      <c r="Q375" s="22" t="s">
        <v>4123</v>
      </c>
      <c r="R375" s="22" t="s">
        <v>4178</v>
      </c>
      <c r="S375" s="25">
        <v>44874</v>
      </c>
      <c r="T375" s="22" t="s">
        <v>4664</v>
      </c>
      <c r="U375" s="25">
        <v>44874</v>
      </c>
      <c r="V375" s="25"/>
    </row>
    <row r="376" spans="1:22" x14ac:dyDescent="0.35">
      <c r="A376" s="22">
        <v>143294</v>
      </c>
      <c r="B376" s="22" t="s">
        <v>277</v>
      </c>
      <c r="C376" s="22" t="s">
        <v>17</v>
      </c>
      <c r="D376" s="22" t="s">
        <v>18</v>
      </c>
      <c r="E376" s="22" t="s">
        <v>46</v>
      </c>
      <c r="F376" s="22" t="s">
        <v>1952</v>
      </c>
      <c r="G376" s="22" t="s">
        <v>48</v>
      </c>
      <c r="H376" s="22" t="s">
        <v>4028</v>
      </c>
      <c r="I376" s="22">
        <v>1</v>
      </c>
      <c r="J376" s="22" t="s">
        <v>2973</v>
      </c>
      <c r="K376" s="22" t="s">
        <v>4688</v>
      </c>
      <c r="L376" s="24">
        <v>98397</v>
      </c>
      <c r="M376" s="24" t="s">
        <v>3959</v>
      </c>
      <c r="N376" s="24" t="s">
        <v>2006</v>
      </c>
      <c r="O376" s="22" t="s">
        <v>40</v>
      </c>
      <c r="P376" s="22" t="s">
        <v>1971</v>
      </c>
      <c r="Q376" s="22" t="s">
        <v>4123</v>
      </c>
      <c r="R376" s="22" t="s">
        <v>4178</v>
      </c>
      <c r="S376" s="25">
        <v>44874</v>
      </c>
      <c r="T376" s="22" t="s">
        <v>4664</v>
      </c>
      <c r="U376" s="25">
        <v>44874</v>
      </c>
      <c r="V376" s="25"/>
    </row>
    <row r="377" spans="1:22" x14ac:dyDescent="0.35">
      <c r="A377" s="22">
        <v>143323</v>
      </c>
      <c r="B377" s="22" t="s">
        <v>2387</v>
      </c>
      <c r="C377" s="22" t="s">
        <v>1950</v>
      </c>
      <c r="D377" s="22" t="s">
        <v>1963</v>
      </c>
      <c r="E377" s="22" t="s">
        <v>1956</v>
      </c>
      <c r="F377" s="22" t="s">
        <v>1952</v>
      </c>
      <c r="G377" s="22" t="s">
        <v>607</v>
      </c>
      <c r="H377" s="22" t="s">
        <v>4103</v>
      </c>
      <c r="I377" s="22">
        <v>1</v>
      </c>
      <c r="J377" s="22" t="s">
        <v>4689</v>
      </c>
      <c r="K377" s="22" t="s">
        <v>4690</v>
      </c>
      <c r="L377" s="24">
        <v>25090</v>
      </c>
      <c r="M377" s="24" t="s">
        <v>3949</v>
      </c>
      <c r="N377" s="24" t="s">
        <v>2009</v>
      </c>
      <c r="O377" s="22" t="s">
        <v>76</v>
      </c>
      <c r="P377" s="22" t="s">
        <v>1959</v>
      </c>
      <c r="Q377" s="22" t="s">
        <v>4123</v>
      </c>
      <c r="R377" s="22" t="s">
        <v>4178</v>
      </c>
      <c r="S377" s="25">
        <v>44875</v>
      </c>
      <c r="T377" s="22" t="s">
        <v>4664</v>
      </c>
      <c r="U377" s="25">
        <v>44875</v>
      </c>
      <c r="V377" s="25"/>
    </row>
    <row r="378" spans="1:22" x14ac:dyDescent="0.35">
      <c r="A378" s="22">
        <v>143329</v>
      </c>
      <c r="B378" s="22" t="s">
        <v>278</v>
      </c>
      <c r="C378" s="22" t="s">
        <v>17</v>
      </c>
      <c r="D378" s="22" t="s">
        <v>18</v>
      </c>
      <c r="E378" s="22" t="s">
        <v>46</v>
      </c>
      <c r="F378" s="22" t="s">
        <v>1952</v>
      </c>
      <c r="G378" s="22" t="s">
        <v>48</v>
      </c>
      <c r="H378" s="22" t="s">
        <v>4028</v>
      </c>
      <c r="I378" s="22">
        <v>1</v>
      </c>
      <c r="J378" s="22" t="s">
        <v>2974</v>
      </c>
      <c r="K378" s="22" t="s">
        <v>4691</v>
      </c>
      <c r="L378" s="24">
        <v>98397</v>
      </c>
      <c r="M378" s="24" t="s">
        <v>3959</v>
      </c>
      <c r="N378" s="24" t="s">
        <v>2006</v>
      </c>
      <c r="O378" s="22" t="s">
        <v>40</v>
      </c>
      <c r="P378" s="22" t="s">
        <v>1971</v>
      </c>
      <c r="Q378" s="22" t="s">
        <v>4123</v>
      </c>
      <c r="R378" s="22" t="s">
        <v>4178</v>
      </c>
      <c r="S378" s="25">
        <v>44875</v>
      </c>
      <c r="T378" s="22" t="s">
        <v>4664</v>
      </c>
      <c r="U378" s="25">
        <v>44875</v>
      </c>
      <c r="V378" s="25"/>
    </row>
    <row r="379" spans="1:22" x14ac:dyDescent="0.35">
      <c r="A379" s="22">
        <v>143338</v>
      </c>
      <c r="B379" s="22" t="s">
        <v>279</v>
      </c>
      <c r="C379" s="22" t="s">
        <v>17</v>
      </c>
      <c r="D379" s="22" t="s">
        <v>18</v>
      </c>
      <c r="E379" s="22" t="s">
        <v>46</v>
      </c>
      <c r="F379" s="22" t="s">
        <v>1952</v>
      </c>
      <c r="G379" s="22" t="s">
        <v>280</v>
      </c>
      <c r="H379" s="22" t="s">
        <v>4028</v>
      </c>
      <c r="I379" s="22">
        <v>1</v>
      </c>
      <c r="J379" s="22" t="s">
        <v>2975</v>
      </c>
      <c r="K379" s="22" t="s">
        <v>4692</v>
      </c>
      <c r="L379" s="24">
        <v>17598</v>
      </c>
      <c r="M379" s="24" t="s">
        <v>3957</v>
      </c>
      <c r="N379" s="24" t="s">
        <v>2011</v>
      </c>
      <c r="O379" s="22" t="s">
        <v>40</v>
      </c>
      <c r="P379" s="22" t="s">
        <v>1971</v>
      </c>
      <c r="Q379" s="22" t="s">
        <v>4123</v>
      </c>
      <c r="R379" s="22" t="s">
        <v>4178</v>
      </c>
      <c r="S379" s="25">
        <v>44875</v>
      </c>
      <c r="T379" s="22" t="s">
        <v>4664</v>
      </c>
      <c r="U379" s="25">
        <v>44875</v>
      </c>
      <c r="V379" s="25"/>
    </row>
    <row r="380" spans="1:22" x14ac:dyDescent="0.35">
      <c r="A380" s="22">
        <v>143350</v>
      </c>
      <c r="B380" s="22" t="s">
        <v>281</v>
      </c>
      <c r="C380" s="22" t="s">
        <v>17</v>
      </c>
      <c r="D380" s="22" t="s">
        <v>18</v>
      </c>
      <c r="E380" s="22" t="s">
        <v>21</v>
      </c>
      <c r="F380" s="22" t="s">
        <v>1952</v>
      </c>
      <c r="G380" s="22" t="s">
        <v>282</v>
      </c>
      <c r="H380" s="22" t="s">
        <v>3935</v>
      </c>
      <c r="I380" s="22">
        <v>1</v>
      </c>
      <c r="J380" s="22" t="s">
        <v>2976</v>
      </c>
      <c r="K380" s="22" t="s">
        <v>4693</v>
      </c>
      <c r="L380" s="24">
        <v>25309</v>
      </c>
      <c r="M380" s="24" t="s">
        <v>3949</v>
      </c>
      <c r="N380" s="24" t="s">
        <v>2009</v>
      </c>
      <c r="O380" s="22" t="s">
        <v>30</v>
      </c>
      <c r="P380" s="22" t="s">
        <v>1968</v>
      </c>
      <c r="Q380" s="22" t="s">
        <v>4123</v>
      </c>
      <c r="R380" s="22" t="s">
        <v>4178</v>
      </c>
      <c r="S380" s="25">
        <v>44875</v>
      </c>
      <c r="T380" s="22" t="s">
        <v>4664</v>
      </c>
      <c r="U380" s="25">
        <v>44875</v>
      </c>
      <c r="V380" s="25"/>
    </row>
    <row r="381" spans="1:22" x14ac:dyDescent="0.35">
      <c r="A381" s="22">
        <v>143464</v>
      </c>
      <c r="B381" s="22" t="s">
        <v>2390</v>
      </c>
      <c r="C381" s="22" t="s">
        <v>1950</v>
      </c>
      <c r="D381" s="22" t="s">
        <v>1963</v>
      </c>
      <c r="E381" s="22" t="s">
        <v>1956</v>
      </c>
      <c r="F381" s="22" t="s">
        <v>1952</v>
      </c>
      <c r="G381" s="22" t="s">
        <v>2298</v>
      </c>
      <c r="H381" s="22" t="s">
        <v>4311</v>
      </c>
      <c r="I381" s="22">
        <v>1</v>
      </c>
      <c r="J381" s="22" t="s">
        <v>4694</v>
      </c>
      <c r="K381" s="22" t="s">
        <v>4695</v>
      </c>
      <c r="L381" s="24">
        <v>21329</v>
      </c>
      <c r="M381" s="24" t="s">
        <v>3949</v>
      </c>
      <c r="N381" s="24" t="s">
        <v>2011</v>
      </c>
      <c r="O381" s="22" t="s">
        <v>40</v>
      </c>
      <c r="P381" s="22" t="s">
        <v>1971</v>
      </c>
      <c r="Q381" s="22" t="s">
        <v>4123</v>
      </c>
      <c r="R381" s="22" t="s">
        <v>4178</v>
      </c>
      <c r="S381" s="25">
        <v>44876</v>
      </c>
      <c r="T381" s="22" t="s">
        <v>4664</v>
      </c>
      <c r="U381" s="25">
        <v>44876</v>
      </c>
      <c r="V381" s="25"/>
    </row>
    <row r="382" spans="1:22" x14ac:dyDescent="0.35">
      <c r="A382" s="22">
        <v>143631</v>
      </c>
      <c r="B382" s="22" t="s">
        <v>2392</v>
      </c>
      <c r="C382" s="22" t="s">
        <v>1950</v>
      </c>
      <c r="D382" s="22" t="s">
        <v>1963</v>
      </c>
      <c r="E382" s="22" t="s">
        <v>1956</v>
      </c>
      <c r="F382" s="22" t="s">
        <v>1952</v>
      </c>
      <c r="G382" s="22" t="s">
        <v>2333</v>
      </c>
      <c r="H382" s="22" t="s">
        <v>4180</v>
      </c>
      <c r="I382" s="22">
        <v>1</v>
      </c>
      <c r="J382" s="22" t="s">
        <v>4696</v>
      </c>
      <c r="K382" s="22" t="s">
        <v>4697</v>
      </c>
      <c r="L382" s="24">
        <v>24622</v>
      </c>
      <c r="M382" s="24" t="s">
        <v>3949</v>
      </c>
      <c r="N382" s="24" t="s">
        <v>2011</v>
      </c>
      <c r="O382" s="22" t="s">
        <v>231</v>
      </c>
      <c r="P382" s="22" t="s">
        <v>1991</v>
      </c>
      <c r="Q382" s="22" t="s">
        <v>4123</v>
      </c>
      <c r="R382" s="22" t="s">
        <v>4178</v>
      </c>
      <c r="S382" s="25">
        <v>44876</v>
      </c>
      <c r="T382" s="22" t="s">
        <v>4664</v>
      </c>
      <c r="U382" s="25">
        <v>44876</v>
      </c>
      <c r="V382" s="25"/>
    </row>
    <row r="383" spans="1:22" x14ac:dyDescent="0.35">
      <c r="A383" s="22">
        <v>143869</v>
      </c>
      <c r="B383" s="22" t="s">
        <v>2394</v>
      </c>
      <c r="C383" s="22" t="s">
        <v>1950</v>
      </c>
      <c r="D383" s="22" t="s">
        <v>1951</v>
      </c>
      <c r="E383" s="22" t="s">
        <v>1956</v>
      </c>
      <c r="F383" s="22" t="s">
        <v>1952</v>
      </c>
      <c r="G383" s="22" t="s">
        <v>2289</v>
      </c>
      <c r="H383" s="22" t="s">
        <v>4593</v>
      </c>
      <c r="I383" s="22">
        <v>1</v>
      </c>
      <c r="J383" s="22" t="s">
        <v>4698</v>
      </c>
      <c r="K383" s="22" t="s">
        <v>4699</v>
      </c>
      <c r="L383" s="24">
        <v>289787</v>
      </c>
      <c r="M383" s="24" t="s">
        <v>3938</v>
      </c>
      <c r="N383" s="24" t="s">
        <v>2002</v>
      </c>
      <c r="O383" s="22" t="s">
        <v>314</v>
      </c>
      <c r="P383" s="22" t="s">
        <v>1971</v>
      </c>
      <c r="Q383" s="22" t="s">
        <v>4123</v>
      </c>
      <c r="R383" s="22" t="s">
        <v>4178</v>
      </c>
      <c r="S383" s="25">
        <v>44876</v>
      </c>
      <c r="T383" s="22" t="s">
        <v>4664</v>
      </c>
      <c r="U383" s="25">
        <v>44876</v>
      </c>
      <c r="V383" s="25"/>
    </row>
    <row r="384" spans="1:22" x14ac:dyDescent="0.35">
      <c r="A384" s="22">
        <v>143941</v>
      </c>
      <c r="B384" s="22" t="s">
        <v>2396</v>
      </c>
      <c r="C384" s="22" t="s">
        <v>1950</v>
      </c>
      <c r="D384" s="22" t="s">
        <v>1963</v>
      </c>
      <c r="E384" s="22" t="s">
        <v>1956</v>
      </c>
      <c r="F384" s="22" t="s">
        <v>1952</v>
      </c>
      <c r="G384" s="22" t="s">
        <v>1136</v>
      </c>
      <c r="H384" s="22" t="s">
        <v>4276</v>
      </c>
      <c r="I384" s="22">
        <v>1</v>
      </c>
      <c r="J384" s="22" t="s">
        <v>4700</v>
      </c>
      <c r="K384" s="22" t="s">
        <v>4701</v>
      </c>
      <c r="L384" s="24">
        <v>11571</v>
      </c>
      <c r="M384" s="24" t="s">
        <v>3957</v>
      </c>
      <c r="N384" s="24" t="s">
        <v>2011</v>
      </c>
      <c r="O384" s="22" t="s">
        <v>24</v>
      </c>
      <c r="P384" s="22" t="s">
        <v>1968</v>
      </c>
      <c r="Q384" s="22" t="s">
        <v>4123</v>
      </c>
      <c r="R384" s="22" t="s">
        <v>4178</v>
      </c>
      <c r="S384" s="25">
        <v>44876</v>
      </c>
      <c r="T384" s="22" t="s">
        <v>4664</v>
      </c>
      <c r="U384" s="25">
        <v>44876</v>
      </c>
      <c r="V384" s="25"/>
    </row>
    <row r="385" spans="1:22" x14ac:dyDescent="0.35">
      <c r="A385" s="22">
        <v>144109</v>
      </c>
      <c r="B385" s="22" t="s">
        <v>283</v>
      </c>
      <c r="C385" s="22" t="s">
        <v>17</v>
      </c>
      <c r="D385" s="22" t="s">
        <v>18</v>
      </c>
      <c r="E385" s="22" t="s">
        <v>59</v>
      </c>
      <c r="F385" s="22" t="s">
        <v>1952</v>
      </c>
      <c r="G385" s="22" t="s">
        <v>284</v>
      </c>
      <c r="H385" s="22" t="s">
        <v>4166</v>
      </c>
      <c r="I385" s="22">
        <v>1</v>
      </c>
      <c r="J385" s="22" t="s">
        <v>2977</v>
      </c>
      <c r="K385" s="22" t="s">
        <v>4702</v>
      </c>
      <c r="L385" s="24">
        <v>21769</v>
      </c>
      <c r="M385" s="24" t="s">
        <v>3949</v>
      </c>
      <c r="N385" s="24" t="s">
        <v>2011</v>
      </c>
      <c r="O385" s="22" t="s">
        <v>67</v>
      </c>
      <c r="P385" s="22" t="s">
        <v>1971</v>
      </c>
      <c r="Q385" s="22" t="s">
        <v>4123</v>
      </c>
      <c r="R385" s="22" t="s">
        <v>4178</v>
      </c>
      <c r="S385" s="25">
        <v>44876</v>
      </c>
      <c r="T385" s="22" t="s">
        <v>4664</v>
      </c>
      <c r="U385" s="25">
        <v>44876</v>
      </c>
      <c r="V385" s="25"/>
    </row>
    <row r="386" spans="1:22" x14ac:dyDescent="0.35">
      <c r="A386" s="22">
        <v>145182</v>
      </c>
      <c r="B386" s="22" t="s">
        <v>285</v>
      </c>
      <c r="C386" s="22" t="s">
        <v>55</v>
      </c>
      <c r="D386" s="22" t="s">
        <v>128</v>
      </c>
      <c r="E386" s="22" t="s">
        <v>73</v>
      </c>
      <c r="F386" s="22" t="s">
        <v>1952</v>
      </c>
      <c r="G386" s="22" t="s">
        <v>286</v>
      </c>
      <c r="H386" s="22" t="s">
        <v>4469</v>
      </c>
      <c r="I386" s="22">
        <v>1</v>
      </c>
      <c r="J386" s="22" t="s">
        <v>2978</v>
      </c>
      <c r="K386" s="22" t="s">
        <v>4703</v>
      </c>
      <c r="L386" s="24">
        <v>14464</v>
      </c>
      <c r="M386" s="24" t="s">
        <v>3957</v>
      </c>
      <c r="N386" s="24" t="s">
        <v>2011</v>
      </c>
      <c r="O386" s="22" t="s">
        <v>36</v>
      </c>
      <c r="P386" s="22" t="s">
        <v>1959</v>
      </c>
      <c r="Q386" s="22" t="s">
        <v>4123</v>
      </c>
      <c r="R386" s="22" t="s">
        <v>4178</v>
      </c>
      <c r="S386" s="25">
        <v>44879</v>
      </c>
      <c r="T386" s="22" t="s">
        <v>4664</v>
      </c>
      <c r="U386" s="25">
        <v>44879</v>
      </c>
      <c r="V386" s="25"/>
    </row>
    <row r="387" spans="1:22" x14ac:dyDescent="0.35">
      <c r="A387" s="22">
        <v>145354</v>
      </c>
      <c r="B387" s="22" t="s">
        <v>2399</v>
      </c>
      <c r="C387" s="22" t="s">
        <v>1950</v>
      </c>
      <c r="D387" s="22" t="s">
        <v>1963</v>
      </c>
      <c r="E387" s="22" t="s">
        <v>1956</v>
      </c>
      <c r="F387" s="22" t="s">
        <v>1952</v>
      </c>
      <c r="G387" s="22" t="s">
        <v>2336</v>
      </c>
      <c r="H387" s="22" t="s">
        <v>4169</v>
      </c>
      <c r="I387" s="22">
        <v>1</v>
      </c>
      <c r="J387" s="22" t="s">
        <v>4704</v>
      </c>
      <c r="K387" s="22" t="s">
        <v>4705</v>
      </c>
      <c r="L387" s="24">
        <v>44467</v>
      </c>
      <c r="M387" s="24" t="s">
        <v>3949</v>
      </c>
      <c r="N387" s="24" t="s">
        <v>2009</v>
      </c>
      <c r="O387" s="22" t="s">
        <v>67</v>
      </c>
      <c r="P387" s="22" t="s">
        <v>1971</v>
      </c>
      <c r="Q387" s="22" t="s">
        <v>4123</v>
      </c>
      <c r="R387" s="22" t="s">
        <v>4178</v>
      </c>
      <c r="S387" s="25">
        <v>44879</v>
      </c>
      <c r="T387" s="22" t="s">
        <v>4664</v>
      </c>
      <c r="U387" s="25">
        <v>44879</v>
      </c>
      <c r="V387" s="25"/>
    </row>
    <row r="388" spans="1:22" x14ac:dyDescent="0.35">
      <c r="A388" s="22">
        <v>145361</v>
      </c>
      <c r="B388" s="22" t="s">
        <v>2401</v>
      </c>
      <c r="C388" s="22" t="s">
        <v>1950</v>
      </c>
      <c r="D388" s="22" t="s">
        <v>1973</v>
      </c>
      <c r="E388" s="22" t="s">
        <v>73</v>
      </c>
      <c r="F388" s="22" t="s">
        <v>1952</v>
      </c>
      <c r="G388" s="22" t="s">
        <v>2338</v>
      </c>
      <c r="H388" s="22" t="s">
        <v>4670</v>
      </c>
      <c r="I388" s="22">
        <v>1</v>
      </c>
      <c r="J388" s="22" t="s">
        <v>4706</v>
      </c>
      <c r="K388" s="22" t="s">
        <v>4707</v>
      </c>
      <c r="L388" s="24">
        <v>68244</v>
      </c>
      <c r="M388" s="24" t="s">
        <v>3959</v>
      </c>
      <c r="N388" s="24" t="s">
        <v>2006</v>
      </c>
      <c r="O388" s="22" t="s">
        <v>36</v>
      </c>
      <c r="P388" s="22" t="s">
        <v>1959</v>
      </c>
      <c r="Q388" s="22" t="s">
        <v>4123</v>
      </c>
      <c r="R388" s="22" t="s">
        <v>4178</v>
      </c>
      <c r="S388" s="25">
        <v>44879</v>
      </c>
      <c r="T388" s="22" t="s">
        <v>4664</v>
      </c>
      <c r="U388" s="25">
        <v>44879</v>
      </c>
      <c r="V388" s="25"/>
    </row>
    <row r="389" spans="1:22" x14ac:dyDescent="0.35">
      <c r="A389" s="22">
        <v>145364</v>
      </c>
      <c r="B389" s="22" t="s">
        <v>2402</v>
      </c>
      <c r="C389" s="22" t="s">
        <v>1950</v>
      </c>
      <c r="D389" s="22" t="s">
        <v>1951</v>
      </c>
      <c r="E389" s="22" t="s">
        <v>1956</v>
      </c>
      <c r="F389" s="22" t="s">
        <v>1952</v>
      </c>
      <c r="G389" s="22" t="s">
        <v>2018</v>
      </c>
      <c r="H389" s="22" t="s">
        <v>3974</v>
      </c>
      <c r="I389" s="22">
        <v>1</v>
      </c>
      <c r="J389" s="22" t="s">
        <v>4708</v>
      </c>
      <c r="K389" s="22" t="s">
        <v>4709</v>
      </c>
      <c r="L389" s="24">
        <v>198323</v>
      </c>
      <c r="M389" s="24" t="s">
        <v>3938</v>
      </c>
      <c r="N389" s="24" t="s">
        <v>2002</v>
      </c>
      <c r="O389" s="22" t="s">
        <v>20</v>
      </c>
      <c r="P389" s="22" t="s">
        <v>1971</v>
      </c>
      <c r="Q389" s="22" t="s">
        <v>4123</v>
      </c>
      <c r="R389" s="22" t="s">
        <v>4178</v>
      </c>
      <c r="S389" s="25">
        <v>44879</v>
      </c>
      <c r="T389" s="22" t="s">
        <v>4664</v>
      </c>
      <c r="U389" s="25">
        <v>44879</v>
      </c>
      <c r="V389" s="25"/>
    </row>
    <row r="390" spans="1:22" x14ac:dyDescent="0.35">
      <c r="A390" s="22">
        <v>145873</v>
      </c>
      <c r="B390" s="22" t="s">
        <v>287</v>
      </c>
      <c r="C390" s="22" t="s">
        <v>17</v>
      </c>
      <c r="D390" s="22" t="s">
        <v>18</v>
      </c>
      <c r="E390" s="22" t="s">
        <v>73</v>
      </c>
      <c r="F390" s="22" t="s">
        <v>1952</v>
      </c>
      <c r="G390" s="22" t="s">
        <v>288</v>
      </c>
      <c r="H390" s="22" t="s">
        <v>4469</v>
      </c>
      <c r="I390" s="22">
        <v>1</v>
      </c>
      <c r="J390" s="22" t="s">
        <v>2979</v>
      </c>
      <c r="K390" s="22" t="s">
        <v>4710</v>
      </c>
      <c r="L390" s="24">
        <v>15740</v>
      </c>
      <c r="M390" s="24" t="s">
        <v>3957</v>
      </c>
      <c r="N390" s="24" t="s">
        <v>2011</v>
      </c>
      <c r="O390" s="22" t="s">
        <v>36</v>
      </c>
      <c r="P390" s="22" t="s">
        <v>1959</v>
      </c>
      <c r="Q390" s="22" t="s">
        <v>4123</v>
      </c>
      <c r="R390" s="22" t="s">
        <v>4178</v>
      </c>
      <c r="S390" s="25">
        <v>44881</v>
      </c>
      <c r="T390" s="22" t="s">
        <v>4664</v>
      </c>
      <c r="U390" s="25">
        <v>44881</v>
      </c>
      <c r="V390" s="25"/>
    </row>
    <row r="391" spans="1:22" x14ac:dyDescent="0.35">
      <c r="A391" s="22">
        <v>145893</v>
      </c>
      <c r="B391" s="22" t="s">
        <v>289</v>
      </c>
      <c r="C391" s="22" t="s">
        <v>17</v>
      </c>
      <c r="D391" s="22" t="s">
        <v>18</v>
      </c>
      <c r="E391" s="22" t="s">
        <v>25</v>
      </c>
      <c r="F391" s="22" t="s">
        <v>1952</v>
      </c>
      <c r="G391" s="22" t="s">
        <v>290</v>
      </c>
      <c r="H391" s="22" t="s">
        <v>4088</v>
      </c>
      <c r="I391" s="22">
        <v>1</v>
      </c>
      <c r="J391" s="22" t="s">
        <v>2980</v>
      </c>
      <c r="K391" s="22" t="s">
        <v>4711</v>
      </c>
      <c r="L391" s="24">
        <v>24509</v>
      </c>
      <c r="M391" s="24" t="s">
        <v>3949</v>
      </c>
      <c r="N391" s="24" t="s">
        <v>2011</v>
      </c>
      <c r="O391" s="22" t="s">
        <v>291</v>
      </c>
      <c r="P391" s="22" t="s">
        <v>1968</v>
      </c>
      <c r="Q391" s="22" t="s">
        <v>4123</v>
      </c>
      <c r="R391" s="22" t="s">
        <v>4178</v>
      </c>
      <c r="S391" s="25">
        <v>44881</v>
      </c>
      <c r="T391" s="22" t="s">
        <v>4664</v>
      </c>
      <c r="U391" s="25">
        <v>44881</v>
      </c>
      <c r="V391" s="25"/>
    </row>
    <row r="392" spans="1:22" x14ac:dyDescent="0.35">
      <c r="A392" s="22">
        <v>145950</v>
      </c>
      <c r="B392" s="22" t="s">
        <v>2404</v>
      </c>
      <c r="C392" s="22" t="s">
        <v>1950</v>
      </c>
      <c r="D392" s="22" t="s">
        <v>1963</v>
      </c>
      <c r="E392" s="22" t="s">
        <v>1956</v>
      </c>
      <c r="F392" s="22" t="s">
        <v>1952</v>
      </c>
      <c r="G392" s="22" t="s">
        <v>316</v>
      </c>
      <c r="H392" s="22" t="s">
        <v>3960</v>
      </c>
      <c r="I392" s="22">
        <v>1</v>
      </c>
      <c r="J392" s="22" t="s">
        <v>4712</v>
      </c>
      <c r="K392" s="22" t="s">
        <v>4713</v>
      </c>
      <c r="L392" s="24">
        <v>23161</v>
      </c>
      <c r="M392" s="24" t="s">
        <v>3949</v>
      </c>
      <c r="N392" s="24" t="s">
        <v>2011</v>
      </c>
      <c r="O392" s="22" t="s">
        <v>40</v>
      </c>
      <c r="P392" s="22" t="s">
        <v>1971</v>
      </c>
      <c r="Q392" s="22" t="s">
        <v>4123</v>
      </c>
      <c r="R392" s="22" t="s">
        <v>4178</v>
      </c>
      <c r="S392" s="25">
        <v>44881</v>
      </c>
      <c r="T392" s="22" t="s">
        <v>4664</v>
      </c>
      <c r="U392" s="25">
        <v>44881</v>
      </c>
      <c r="V392" s="25"/>
    </row>
    <row r="393" spans="1:22" x14ac:dyDescent="0.35">
      <c r="A393" s="22">
        <v>146115</v>
      </c>
      <c r="B393" s="22" t="s">
        <v>2405</v>
      </c>
      <c r="C393" s="22" t="s">
        <v>1950</v>
      </c>
      <c r="D393" s="22" t="s">
        <v>1951</v>
      </c>
      <c r="E393" s="22" t="s">
        <v>1956</v>
      </c>
      <c r="F393" s="22" t="s">
        <v>1952</v>
      </c>
      <c r="G393" s="22" t="s">
        <v>2100</v>
      </c>
      <c r="H393" s="22" t="s">
        <v>4082</v>
      </c>
      <c r="I393" s="22">
        <v>1</v>
      </c>
      <c r="J393" s="22" t="s">
        <v>4714</v>
      </c>
      <c r="K393" s="22" t="s">
        <v>4715</v>
      </c>
      <c r="L393" s="24">
        <v>168099</v>
      </c>
      <c r="M393" s="24" t="s">
        <v>3938</v>
      </c>
      <c r="N393" s="24" t="s">
        <v>2002</v>
      </c>
      <c r="O393" s="22" t="s">
        <v>67</v>
      </c>
      <c r="P393" s="22" t="s">
        <v>1971</v>
      </c>
      <c r="Q393" s="22" t="s">
        <v>4123</v>
      </c>
      <c r="R393" s="22" t="s">
        <v>4178</v>
      </c>
      <c r="S393" s="25">
        <v>44882</v>
      </c>
      <c r="T393" s="22" t="s">
        <v>4664</v>
      </c>
      <c r="U393" s="25">
        <v>44882</v>
      </c>
      <c r="V393" s="25"/>
    </row>
    <row r="394" spans="1:22" x14ac:dyDescent="0.35">
      <c r="A394" s="22">
        <v>146179</v>
      </c>
      <c r="B394" s="22" t="s">
        <v>2407</v>
      </c>
      <c r="C394" s="22" t="s">
        <v>1950</v>
      </c>
      <c r="D394" s="22" t="s">
        <v>1951</v>
      </c>
      <c r="E394" s="22" t="s">
        <v>1956</v>
      </c>
      <c r="F394" s="22" t="s">
        <v>1952</v>
      </c>
      <c r="G394" s="22" t="s">
        <v>445</v>
      </c>
      <c r="H394" s="22" t="s">
        <v>4166</v>
      </c>
      <c r="I394" s="22">
        <v>1</v>
      </c>
      <c r="J394" s="22" t="s">
        <v>4716</v>
      </c>
      <c r="K394" s="22" t="s">
        <v>4717</v>
      </c>
      <c r="L394" s="24">
        <v>23126</v>
      </c>
      <c r="M394" s="24" t="s">
        <v>3949</v>
      </c>
      <c r="N394" s="24" t="s">
        <v>2011</v>
      </c>
      <c r="O394" s="22" t="s">
        <v>67</v>
      </c>
      <c r="P394" s="22" t="s">
        <v>1971</v>
      </c>
      <c r="Q394" s="22" t="s">
        <v>4123</v>
      </c>
      <c r="R394" s="22" t="s">
        <v>4178</v>
      </c>
      <c r="S394" s="25">
        <v>44882</v>
      </c>
      <c r="T394" s="22" t="s">
        <v>4664</v>
      </c>
      <c r="U394" s="25">
        <v>44882</v>
      </c>
      <c r="V394" s="25"/>
    </row>
    <row r="395" spans="1:22" x14ac:dyDescent="0.35">
      <c r="A395" s="22">
        <v>146184</v>
      </c>
      <c r="B395" s="22" t="s">
        <v>2408</v>
      </c>
      <c r="C395" s="22" t="s">
        <v>1950</v>
      </c>
      <c r="D395" s="22" t="s">
        <v>1963</v>
      </c>
      <c r="E395" s="22" t="s">
        <v>1956</v>
      </c>
      <c r="F395" s="22" t="s">
        <v>1952</v>
      </c>
      <c r="G395" s="22" t="s">
        <v>2341</v>
      </c>
      <c r="H395" s="22" t="s">
        <v>4718</v>
      </c>
      <c r="I395" s="22">
        <v>1</v>
      </c>
      <c r="J395" s="22" t="s">
        <v>4719</v>
      </c>
      <c r="K395" s="22" t="s">
        <v>4720</v>
      </c>
      <c r="L395" s="24">
        <v>23379</v>
      </c>
      <c r="M395" s="24" t="s">
        <v>3949</v>
      </c>
      <c r="N395" s="24" t="s">
        <v>2011</v>
      </c>
      <c r="O395" s="22" t="s">
        <v>417</v>
      </c>
      <c r="P395" s="22" t="s">
        <v>1991</v>
      </c>
      <c r="Q395" s="22" t="s">
        <v>4123</v>
      </c>
      <c r="R395" s="22" t="s">
        <v>4178</v>
      </c>
      <c r="S395" s="25">
        <v>44882</v>
      </c>
      <c r="T395" s="22" t="s">
        <v>4664</v>
      </c>
      <c r="U395" s="25">
        <v>44882</v>
      </c>
      <c r="V395" s="25"/>
    </row>
    <row r="396" spans="1:22" x14ac:dyDescent="0.35">
      <c r="A396" s="22">
        <v>146189</v>
      </c>
      <c r="B396" s="22" t="s">
        <v>2410</v>
      </c>
      <c r="C396" s="22" t="s">
        <v>1950</v>
      </c>
      <c r="D396" s="22" t="s">
        <v>1963</v>
      </c>
      <c r="E396" s="22" t="s">
        <v>1956</v>
      </c>
      <c r="F396" s="22" t="s">
        <v>1952</v>
      </c>
      <c r="G396" s="22" t="s">
        <v>554</v>
      </c>
      <c r="H396" s="22" t="s">
        <v>4046</v>
      </c>
      <c r="I396" s="22">
        <v>1</v>
      </c>
      <c r="J396" s="22" t="s">
        <v>4721</v>
      </c>
      <c r="K396" s="22" t="s">
        <v>4722</v>
      </c>
      <c r="L396" s="24">
        <v>65705</v>
      </c>
      <c r="M396" s="24" t="s">
        <v>3959</v>
      </c>
      <c r="N396" s="24" t="s">
        <v>2006</v>
      </c>
      <c r="O396" s="22" t="s">
        <v>30</v>
      </c>
      <c r="P396" s="22" t="s">
        <v>1968</v>
      </c>
      <c r="Q396" s="22" t="s">
        <v>4123</v>
      </c>
      <c r="R396" s="22" t="s">
        <v>4178</v>
      </c>
      <c r="S396" s="25">
        <v>44882</v>
      </c>
      <c r="T396" s="22" t="s">
        <v>4664</v>
      </c>
      <c r="U396" s="25">
        <v>44882</v>
      </c>
      <c r="V396" s="25"/>
    </row>
    <row r="397" spans="1:22" x14ac:dyDescent="0.35">
      <c r="A397" s="22">
        <v>149057</v>
      </c>
      <c r="B397" s="22" t="s">
        <v>292</v>
      </c>
      <c r="C397" s="22" t="s">
        <v>17</v>
      </c>
      <c r="D397" s="22" t="s">
        <v>18</v>
      </c>
      <c r="E397" s="22" t="s">
        <v>59</v>
      </c>
      <c r="F397" s="22" t="s">
        <v>1952</v>
      </c>
      <c r="G397" s="22" t="s">
        <v>293</v>
      </c>
      <c r="H397" s="22" t="s">
        <v>4515</v>
      </c>
      <c r="I397" s="22">
        <v>1</v>
      </c>
      <c r="J397" s="22" t="s">
        <v>2981</v>
      </c>
      <c r="K397" s="22" t="s">
        <v>4723</v>
      </c>
      <c r="L397" s="24">
        <v>8611</v>
      </c>
      <c r="M397" s="24" t="s">
        <v>3957</v>
      </c>
      <c r="N397" s="24" t="s">
        <v>2015</v>
      </c>
      <c r="O397" s="22" t="s">
        <v>231</v>
      </c>
      <c r="P397" s="22" t="s">
        <v>1991</v>
      </c>
      <c r="Q397" s="22" t="s">
        <v>4123</v>
      </c>
      <c r="R397" s="22" t="s">
        <v>4178</v>
      </c>
      <c r="S397" s="25">
        <v>44886</v>
      </c>
      <c r="T397" s="22" t="s">
        <v>4664</v>
      </c>
      <c r="U397" s="25">
        <v>44886</v>
      </c>
      <c r="V397" s="25"/>
    </row>
    <row r="398" spans="1:22" x14ac:dyDescent="0.35">
      <c r="A398" s="22">
        <v>149202</v>
      </c>
      <c r="B398" s="22" t="s">
        <v>2412</v>
      </c>
      <c r="C398" s="22" t="s">
        <v>1950</v>
      </c>
      <c r="D398" s="22" t="s">
        <v>1951</v>
      </c>
      <c r="E398" s="22" t="s">
        <v>1956</v>
      </c>
      <c r="F398" s="22" t="s">
        <v>1952</v>
      </c>
      <c r="G398" s="22" t="s">
        <v>2208</v>
      </c>
      <c r="H398" s="22" t="s">
        <v>4311</v>
      </c>
      <c r="I398" s="22">
        <v>1</v>
      </c>
      <c r="J398" s="22" t="s">
        <v>4724</v>
      </c>
      <c r="K398" s="22" t="s">
        <v>4725</v>
      </c>
      <c r="L398" s="24">
        <v>108161</v>
      </c>
      <c r="M398" s="24" t="s">
        <v>3938</v>
      </c>
      <c r="N398" s="24" t="s">
        <v>2002</v>
      </c>
      <c r="O398" s="22" t="s">
        <v>40</v>
      </c>
      <c r="P398" s="22" t="s">
        <v>1971</v>
      </c>
      <c r="Q398" s="22" t="s">
        <v>4123</v>
      </c>
      <c r="R398" s="22" t="s">
        <v>4178</v>
      </c>
      <c r="S398" s="25">
        <v>44887</v>
      </c>
      <c r="T398" s="22" t="s">
        <v>4664</v>
      </c>
      <c r="U398" s="25">
        <v>44887</v>
      </c>
      <c r="V398" s="25"/>
    </row>
    <row r="399" spans="1:22" x14ac:dyDescent="0.35">
      <c r="A399" s="22">
        <v>149207</v>
      </c>
      <c r="B399" s="22" t="s">
        <v>2413</v>
      </c>
      <c r="C399" s="22" t="s">
        <v>1950</v>
      </c>
      <c r="D399" s="22" t="s">
        <v>1963</v>
      </c>
      <c r="E399" s="22" t="s">
        <v>1956</v>
      </c>
      <c r="F399" s="22" t="s">
        <v>1952</v>
      </c>
      <c r="G399" s="22" t="s">
        <v>1656</v>
      </c>
      <c r="H399" s="22" t="s">
        <v>546</v>
      </c>
      <c r="I399" s="22">
        <v>1</v>
      </c>
      <c r="J399" s="22" t="s">
        <v>4726</v>
      </c>
      <c r="K399" s="22" t="s">
        <v>4727</v>
      </c>
      <c r="L399" s="24">
        <v>17780</v>
      </c>
      <c r="M399" s="24" t="s">
        <v>3957</v>
      </c>
      <c r="N399" s="24" t="s">
        <v>2011</v>
      </c>
      <c r="O399" s="22" t="s">
        <v>417</v>
      </c>
      <c r="P399" s="22" t="s">
        <v>1991</v>
      </c>
      <c r="Q399" s="22" t="s">
        <v>4123</v>
      </c>
      <c r="R399" s="22" t="s">
        <v>4178</v>
      </c>
      <c r="S399" s="25">
        <v>44887</v>
      </c>
      <c r="T399" s="22" t="s">
        <v>4664</v>
      </c>
      <c r="U399" s="25">
        <v>44887</v>
      </c>
      <c r="V399" s="25"/>
    </row>
    <row r="400" spans="1:22" x14ac:dyDescent="0.35">
      <c r="A400" s="22">
        <v>149210</v>
      </c>
      <c r="B400" s="22" t="s">
        <v>294</v>
      </c>
      <c r="C400" s="22" t="s">
        <v>17</v>
      </c>
      <c r="D400" s="22" t="s">
        <v>18</v>
      </c>
      <c r="E400" s="22" t="s">
        <v>77</v>
      </c>
      <c r="F400" s="22" t="s">
        <v>1952</v>
      </c>
      <c r="G400" s="22" t="s">
        <v>295</v>
      </c>
      <c r="H400" s="22" t="s">
        <v>254</v>
      </c>
      <c r="I400" s="22">
        <v>1</v>
      </c>
      <c r="J400" s="22" t="s">
        <v>2982</v>
      </c>
      <c r="K400" s="22" t="s">
        <v>4728</v>
      </c>
      <c r="L400" s="24">
        <v>9333</v>
      </c>
      <c r="M400" s="24" t="s">
        <v>3957</v>
      </c>
      <c r="N400" s="24" t="s">
        <v>2015</v>
      </c>
      <c r="O400" s="22" t="s">
        <v>40</v>
      </c>
      <c r="P400" s="22" t="s">
        <v>1971</v>
      </c>
      <c r="Q400" s="22" t="s">
        <v>4123</v>
      </c>
      <c r="R400" s="22" t="s">
        <v>4178</v>
      </c>
      <c r="S400" s="25">
        <v>44887</v>
      </c>
      <c r="T400" s="22" t="s">
        <v>4664</v>
      </c>
      <c r="U400" s="25">
        <v>44887</v>
      </c>
      <c r="V400" s="25"/>
    </row>
    <row r="401" spans="1:22" x14ac:dyDescent="0.35">
      <c r="A401" s="22">
        <v>149222</v>
      </c>
      <c r="B401" s="22" t="s">
        <v>2415</v>
      </c>
      <c r="C401" s="22" t="s">
        <v>17</v>
      </c>
      <c r="D401" s="22" t="s">
        <v>18</v>
      </c>
      <c r="E401" s="22" t="s">
        <v>77</v>
      </c>
      <c r="F401" s="22" t="s">
        <v>1952</v>
      </c>
      <c r="G401" s="22" t="s">
        <v>296</v>
      </c>
      <c r="H401" s="22" t="s">
        <v>4103</v>
      </c>
      <c r="I401" s="22">
        <v>1</v>
      </c>
      <c r="J401" s="22" t="s">
        <v>2984</v>
      </c>
      <c r="K401" s="22" t="s">
        <v>4729</v>
      </c>
      <c r="L401" s="24">
        <v>151064</v>
      </c>
      <c r="M401" s="24" t="s">
        <v>3938</v>
      </c>
      <c r="N401" s="24" t="s">
        <v>2002</v>
      </c>
      <c r="O401" s="22" t="s">
        <v>76</v>
      </c>
      <c r="P401" s="22" t="s">
        <v>1959</v>
      </c>
      <c r="Q401" s="22" t="s">
        <v>4123</v>
      </c>
      <c r="R401" s="22" t="s">
        <v>4178</v>
      </c>
      <c r="S401" s="25">
        <v>44887</v>
      </c>
      <c r="T401" s="22" t="s">
        <v>4664</v>
      </c>
      <c r="U401" s="25">
        <v>44887</v>
      </c>
      <c r="V401" s="25"/>
    </row>
    <row r="402" spans="1:22" x14ac:dyDescent="0.35">
      <c r="A402" s="22">
        <v>149255</v>
      </c>
      <c r="B402" s="22" t="s">
        <v>297</v>
      </c>
      <c r="C402" s="22" t="s">
        <v>17</v>
      </c>
      <c r="D402" s="22" t="s">
        <v>18</v>
      </c>
      <c r="E402" s="22" t="s">
        <v>73</v>
      </c>
      <c r="F402" s="22" t="s">
        <v>1952</v>
      </c>
      <c r="G402" s="22" t="s">
        <v>298</v>
      </c>
      <c r="H402" s="22" t="s">
        <v>4030</v>
      </c>
      <c r="I402" s="22">
        <v>1</v>
      </c>
      <c r="J402" s="22" t="s">
        <v>2985</v>
      </c>
      <c r="K402" s="22" t="s">
        <v>4730</v>
      </c>
      <c r="L402" s="24">
        <v>26010</v>
      </c>
      <c r="M402" s="24" t="s">
        <v>3949</v>
      </c>
      <c r="N402" s="24" t="s">
        <v>2009</v>
      </c>
      <c r="O402" s="22" t="s">
        <v>24</v>
      </c>
      <c r="P402" s="22" t="s">
        <v>1968</v>
      </c>
      <c r="Q402" s="22" t="s">
        <v>4123</v>
      </c>
      <c r="R402" s="22" t="s">
        <v>4178</v>
      </c>
      <c r="S402" s="25">
        <v>44887</v>
      </c>
      <c r="T402" s="22" t="s">
        <v>4664</v>
      </c>
      <c r="U402" s="25">
        <v>44887</v>
      </c>
      <c r="V402" s="25"/>
    </row>
    <row r="403" spans="1:22" x14ac:dyDescent="0.35">
      <c r="A403" s="22">
        <v>149257</v>
      </c>
      <c r="B403" s="22" t="s">
        <v>2416</v>
      </c>
      <c r="C403" s="22" t="s">
        <v>1950</v>
      </c>
      <c r="D403" s="22" t="s">
        <v>1951</v>
      </c>
      <c r="E403" s="22" t="s">
        <v>1956</v>
      </c>
      <c r="F403" s="22" t="s">
        <v>1952</v>
      </c>
      <c r="G403" s="22" t="s">
        <v>190</v>
      </c>
      <c r="H403" s="22" t="s">
        <v>1967</v>
      </c>
      <c r="I403" s="22">
        <v>1</v>
      </c>
      <c r="J403" s="22" t="s">
        <v>4731</v>
      </c>
      <c r="K403" s="22" t="s">
        <v>4732</v>
      </c>
      <c r="L403" s="24">
        <v>2982818</v>
      </c>
      <c r="M403" s="24" t="s">
        <v>3938</v>
      </c>
      <c r="N403" s="24" t="s">
        <v>2002</v>
      </c>
      <c r="O403" s="22" t="s">
        <v>191</v>
      </c>
      <c r="P403" s="22" t="s">
        <v>1968</v>
      </c>
      <c r="Q403" s="22" t="s">
        <v>4123</v>
      </c>
      <c r="R403" s="22" t="s">
        <v>4178</v>
      </c>
      <c r="S403" s="25">
        <v>44887</v>
      </c>
      <c r="T403" s="22" t="s">
        <v>4664</v>
      </c>
      <c r="U403" s="25">
        <v>44887</v>
      </c>
      <c r="V403" s="25"/>
    </row>
    <row r="404" spans="1:22" x14ac:dyDescent="0.35">
      <c r="A404" s="22">
        <v>149294</v>
      </c>
      <c r="B404" s="22" t="s">
        <v>2417</v>
      </c>
      <c r="C404" s="22" t="s">
        <v>1950</v>
      </c>
      <c r="D404" s="22" t="s">
        <v>1963</v>
      </c>
      <c r="E404" s="22" t="s">
        <v>1956</v>
      </c>
      <c r="F404" s="22" t="s">
        <v>1952</v>
      </c>
      <c r="G404" s="22" t="s">
        <v>2347</v>
      </c>
      <c r="H404" s="22" t="s">
        <v>4733</v>
      </c>
      <c r="I404" s="22">
        <v>1</v>
      </c>
      <c r="J404" s="22" t="s">
        <v>4734</v>
      </c>
      <c r="K404" s="22" t="s">
        <v>4735</v>
      </c>
      <c r="L404" s="24">
        <v>118353</v>
      </c>
      <c r="M404" s="24" t="s">
        <v>3938</v>
      </c>
      <c r="N404" s="24" t="s">
        <v>2002</v>
      </c>
      <c r="O404" s="22" t="s">
        <v>1436</v>
      </c>
      <c r="P404" s="22" t="s">
        <v>1954</v>
      </c>
      <c r="Q404" s="22" t="s">
        <v>4123</v>
      </c>
      <c r="R404" s="22" t="s">
        <v>4178</v>
      </c>
      <c r="S404" s="25">
        <v>44887</v>
      </c>
      <c r="T404" s="22" t="s">
        <v>4664</v>
      </c>
      <c r="U404" s="25">
        <v>44887</v>
      </c>
      <c r="V404" s="25"/>
    </row>
    <row r="405" spans="1:22" x14ac:dyDescent="0.35">
      <c r="A405" s="22">
        <v>149419</v>
      </c>
      <c r="B405" s="22" t="s">
        <v>2418</v>
      </c>
      <c r="C405" s="22" t="s">
        <v>1950</v>
      </c>
      <c r="D405" s="22" t="s">
        <v>1963</v>
      </c>
      <c r="E405" s="22" t="s">
        <v>1956</v>
      </c>
      <c r="F405" s="22" t="s">
        <v>1952</v>
      </c>
      <c r="G405" s="22" t="s">
        <v>869</v>
      </c>
      <c r="H405" s="22" t="s">
        <v>4670</v>
      </c>
      <c r="I405" s="22">
        <v>1</v>
      </c>
      <c r="J405" s="22" t="s">
        <v>4736</v>
      </c>
      <c r="K405" s="22" t="s">
        <v>4737</v>
      </c>
      <c r="L405" s="24">
        <v>17838</v>
      </c>
      <c r="M405" s="24" t="s">
        <v>3957</v>
      </c>
      <c r="N405" s="24" t="s">
        <v>2011</v>
      </c>
      <c r="O405" s="22" t="s">
        <v>36</v>
      </c>
      <c r="P405" s="22" t="s">
        <v>1959</v>
      </c>
      <c r="Q405" s="22" t="s">
        <v>4123</v>
      </c>
      <c r="R405" s="22" t="s">
        <v>4178</v>
      </c>
      <c r="S405" s="25">
        <v>44888</v>
      </c>
      <c r="T405" s="22" t="s">
        <v>4664</v>
      </c>
      <c r="U405" s="25">
        <v>44888</v>
      </c>
      <c r="V405" s="25"/>
    </row>
    <row r="406" spans="1:22" x14ac:dyDescent="0.35">
      <c r="A406" s="22">
        <v>149534</v>
      </c>
      <c r="B406" s="22" t="s">
        <v>2420</v>
      </c>
      <c r="C406" s="22" t="s">
        <v>1950</v>
      </c>
      <c r="D406" s="22" t="s">
        <v>1963</v>
      </c>
      <c r="E406" s="22" t="s">
        <v>1956</v>
      </c>
      <c r="F406" s="22" t="s">
        <v>1952</v>
      </c>
      <c r="G406" s="22" t="s">
        <v>144</v>
      </c>
      <c r="H406" s="22" t="s">
        <v>4195</v>
      </c>
      <c r="I406" s="22">
        <v>1</v>
      </c>
      <c r="J406" s="22" t="s">
        <v>4738</v>
      </c>
      <c r="K406" s="22" t="s">
        <v>4739</v>
      </c>
      <c r="L406" s="24">
        <v>24233</v>
      </c>
      <c r="M406" s="24" t="s">
        <v>3949</v>
      </c>
      <c r="N406" s="24" t="s">
        <v>2011</v>
      </c>
      <c r="O406" s="22" t="s">
        <v>30</v>
      </c>
      <c r="P406" s="22" t="s">
        <v>1968</v>
      </c>
      <c r="Q406" s="22" t="s">
        <v>4123</v>
      </c>
      <c r="R406" s="22" t="s">
        <v>4178</v>
      </c>
      <c r="S406" s="25">
        <v>44889</v>
      </c>
      <c r="T406" s="22" t="s">
        <v>4664</v>
      </c>
      <c r="U406" s="25">
        <v>44889</v>
      </c>
      <c r="V406" s="25"/>
    </row>
    <row r="407" spans="1:22" x14ac:dyDescent="0.35">
      <c r="A407" s="22">
        <v>149537</v>
      </c>
      <c r="B407" s="22" t="s">
        <v>2421</v>
      </c>
      <c r="C407" s="22" t="s">
        <v>1950</v>
      </c>
      <c r="D407" s="22" t="s">
        <v>1963</v>
      </c>
      <c r="E407" s="22" t="s">
        <v>1956</v>
      </c>
      <c r="F407" s="22" t="s">
        <v>1952</v>
      </c>
      <c r="G407" s="22" t="s">
        <v>2350</v>
      </c>
      <c r="H407" s="22" t="s">
        <v>4557</v>
      </c>
      <c r="I407" s="22">
        <v>1</v>
      </c>
      <c r="J407" s="22" t="s">
        <v>4740</v>
      </c>
      <c r="K407" s="22" t="s">
        <v>4741</v>
      </c>
      <c r="L407" s="24">
        <v>106431</v>
      </c>
      <c r="M407" s="24" t="s">
        <v>3938</v>
      </c>
      <c r="N407" s="24" t="s">
        <v>2002</v>
      </c>
      <c r="O407" s="22" t="s">
        <v>314</v>
      </c>
      <c r="P407" s="22" t="s">
        <v>1971</v>
      </c>
      <c r="Q407" s="22" t="s">
        <v>4123</v>
      </c>
      <c r="R407" s="22" t="s">
        <v>4178</v>
      </c>
      <c r="S407" s="25">
        <v>44889</v>
      </c>
      <c r="T407" s="22" t="s">
        <v>4664</v>
      </c>
      <c r="U407" s="25">
        <v>44889</v>
      </c>
      <c r="V407" s="25"/>
    </row>
    <row r="408" spans="1:22" x14ac:dyDescent="0.35">
      <c r="A408" s="22">
        <v>149642</v>
      </c>
      <c r="B408" s="22" t="s">
        <v>2422</v>
      </c>
      <c r="C408" s="22" t="s">
        <v>1950</v>
      </c>
      <c r="D408" s="22" t="s">
        <v>1973</v>
      </c>
      <c r="E408" s="22" t="s">
        <v>73</v>
      </c>
      <c r="F408" s="22" t="s">
        <v>1952</v>
      </c>
      <c r="G408" s="22" t="s">
        <v>727</v>
      </c>
      <c r="H408" s="22" t="s">
        <v>4557</v>
      </c>
      <c r="I408" s="22">
        <v>1</v>
      </c>
      <c r="J408" s="22" t="s">
        <v>4742</v>
      </c>
      <c r="K408" s="22" t="s">
        <v>4743</v>
      </c>
      <c r="L408" s="24">
        <v>468120</v>
      </c>
      <c r="M408" s="24" t="s">
        <v>3938</v>
      </c>
      <c r="N408" s="24" t="s">
        <v>2002</v>
      </c>
      <c r="O408" s="22" t="s">
        <v>314</v>
      </c>
      <c r="P408" s="22" t="s">
        <v>1971</v>
      </c>
      <c r="Q408" s="22" t="s">
        <v>4123</v>
      </c>
      <c r="R408" s="22" t="s">
        <v>4178</v>
      </c>
      <c r="S408" s="25">
        <v>44890</v>
      </c>
      <c r="T408" s="22" t="s">
        <v>4664</v>
      </c>
      <c r="U408" s="25">
        <v>44890</v>
      </c>
      <c r="V408" s="25"/>
    </row>
    <row r="409" spans="1:22" x14ac:dyDescent="0.35">
      <c r="A409" s="22">
        <v>149676</v>
      </c>
      <c r="B409" s="22" t="s">
        <v>2423</v>
      </c>
      <c r="C409" s="22" t="s">
        <v>1950</v>
      </c>
      <c r="D409" s="22" t="s">
        <v>1951</v>
      </c>
      <c r="E409" s="22" t="s">
        <v>1956</v>
      </c>
      <c r="F409" s="22" t="s">
        <v>1952</v>
      </c>
      <c r="G409" s="22" t="s">
        <v>407</v>
      </c>
      <c r="H409" s="22" t="s">
        <v>4593</v>
      </c>
      <c r="I409" s="22">
        <v>1</v>
      </c>
      <c r="J409" s="22" t="s">
        <v>4744</v>
      </c>
      <c r="K409" s="22" t="s">
        <v>4745</v>
      </c>
      <c r="L409" s="24">
        <v>247331</v>
      </c>
      <c r="M409" s="24" t="s">
        <v>3938</v>
      </c>
      <c r="N409" s="24" t="s">
        <v>2002</v>
      </c>
      <c r="O409" s="22" t="s">
        <v>314</v>
      </c>
      <c r="P409" s="22" t="s">
        <v>1971</v>
      </c>
      <c r="Q409" s="22" t="s">
        <v>4123</v>
      </c>
      <c r="R409" s="22" t="s">
        <v>4178</v>
      </c>
      <c r="S409" s="25">
        <v>44890</v>
      </c>
      <c r="T409" s="22" t="s">
        <v>4664</v>
      </c>
      <c r="U409" s="25">
        <v>44890</v>
      </c>
      <c r="V409" s="25"/>
    </row>
    <row r="410" spans="1:22" x14ac:dyDescent="0.35">
      <c r="A410" s="22">
        <v>149760</v>
      </c>
      <c r="B410" s="22" t="s">
        <v>299</v>
      </c>
      <c r="C410" s="22" t="s">
        <v>17</v>
      </c>
      <c r="D410" s="22" t="s">
        <v>18</v>
      </c>
      <c r="E410" s="22" t="s">
        <v>46</v>
      </c>
      <c r="F410" s="22" t="s">
        <v>1952</v>
      </c>
      <c r="G410" s="22" t="s">
        <v>258</v>
      </c>
      <c r="H410" s="22" t="s">
        <v>254</v>
      </c>
      <c r="I410" s="22">
        <v>1</v>
      </c>
      <c r="J410" s="22" t="s">
        <v>2986</v>
      </c>
      <c r="K410" s="22" t="s">
        <v>4746</v>
      </c>
      <c r="L410" s="24">
        <v>41894</v>
      </c>
      <c r="M410" s="24" t="s">
        <v>3949</v>
      </c>
      <c r="N410" s="24" t="s">
        <v>2009</v>
      </c>
      <c r="O410" s="22" t="s">
        <v>40</v>
      </c>
      <c r="P410" s="22" t="s">
        <v>1971</v>
      </c>
      <c r="Q410" s="22" t="s">
        <v>4123</v>
      </c>
      <c r="R410" s="22" t="s">
        <v>4178</v>
      </c>
      <c r="S410" s="25">
        <v>44890</v>
      </c>
      <c r="T410" s="22" t="s">
        <v>4664</v>
      </c>
      <c r="U410" s="25">
        <v>44890</v>
      </c>
      <c r="V410" s="25"/>
    </row>
    <row r="411" spans="1:22" x14ac:dyDescent="0.35">
      <c r="A411" s="22">
        <v>150908</v>
      </c>
      <c r="B411" s="22" t="s">
        <v>2424</v>
      </c>
      <c r="C411" s="22" t="s">
        <v>1950</v>
      </c>
      <c r="D411" s="22" t="s">
        <v>1951</v>
      </c>
      <c r="E411" s="22" t="s">
        <v>1956</v>
      </c>
      <c r="F411" s="22" t="s">
        <v>1952</v>
      </c>
      <c r="G411" s="22" t="s">
        <v>190</v>
      </c>
      <c r="H411" s="22" t="s">
        <v>1967</v>
      </c>
      <c r="I411" s="22">
        <v>1</v>
      </c>
      <c r="J411" s="22" t="s">
        <v>4747</v>
      </c>
      <c r="K411" s="22" t="s">
        <v>4748</v>
      </c>
      <c r="L411" s="24">
        <v>2982818</v>
      </c>
      <c r="M411" s="24" t="s">
        <v>3938</v>
      </c>
      <c r="N411" s="24" t="s">
        <v>2002</v>
      </c>
      <c r="O411" s="22" t="s">
        <v>191</v>
      </c>
      <c r="P411" s="22" t="s">
        <v>1968</v>
      </c>
      <c r="Q411" s="22" t="s">
        <v>4123</v>
      </c>
      <c r="R411" s="22" t="s">
        <v>4178</v>
      </c>
      <c r="S411" s="25">
        <v>44894</v>
      </c>
      <c r="T411" s="22" t="s">
        <v>4664</v>
      </c>
      <c r="U411" s="25">
        <v>44894</v>
      </c>
      <c r="V411" s="25"/>
    </row>
    <row r="412" spans="1:22" x14ac:dyDescent="0.35">
      <c r="A412" s="22">
        <v>150912</v>
      </c>
      <c r="B412" s="22" t="s">
        <v>2425</v>
      </c>
      <c r="C412" s="22" t="s">
        <v>1950</v>
      </c>
      <c r="D412" s="22" t="s">
        <v>1963</v>
      </c>
      <c r="E412" s="22" t="s">
        <v>1956</v>
      </c>
      <c r="F412" s="22" t="s">
        <v>1952</v>
      </c>
      <c r="G412" s="22" t="s">
        <v>603</v>
      </c>
      <c r="H412" s="22" t="s">
        <v>4017</v>
      </c>
      <c r="I412" s="22">
        <v>1</v>
      </c>
      <c r="J412" s="22" t="s">
        <v>4749</v>
      </c>
      <c r="K412" s="22" t="s">
        <v>4750</v>
      </c>
      <c r="L412" s="24">
        <v>41641</v>
      </c>
      <c r="M412" s="24" t="s">
        <v>3949</v>
      </c>
      <c r="N412" s="24" t="s">
        <v>2009</v>
      </c>
      <c r="O412" s="22" t="s">
        <v>40</v>
      </c>
      <c r="P412" s="22" t="s">
        <v>1971</v>
      </c>
      <c r="Q412" s="22" t="s">
        <v>4123</v>
      </c>
      <c r="R412" s="22" t="s">
        <v>4178</v>
      </c>
      <c r="S412" s="25">
        <v>44894</v>
      </c>
      <c r="T412" s="22" t="s">
        <v>4664</v>
      </c>
      <c r="U412" s="25">
        <v>44894</v>
      </c>
      <c r="V412" s="25"/>
    </row>
    <row r="413" spans="1:22" x14ac:dyDescent="0.35">
      <c r="A413" s="22">
        <v>150942</v>
      </c>
      <c r="B413" s="22" t="s">
        <v>2426</v>
      </c>
      <c r="C413" s="22" t="s">
        <v>1950</v>
      </c>
      <c r="D413" s="22" t="s">
        <v>1963</v>
      </c>
      <c r="E413" s="22" t="s">
        <v>1956</v>
      </c>
      <c r="F413" s="22" t="s">
        <v>1952</v>
      </c>
      <c r="G413" s="22" t="s">
        <v>2352</v>
      </c>
      <c r="H413" s="22" t="s">
        <v>4205</v>
      </c>
      <c r="I413" s="22">
        <v>1</v>
      </c>
      <c r="J413" s="22" t="s">
        <v>4751</v>
      </c>
      <c r="K413" s="22" t="s">
        <v>4752</v>
      </c>
      <c r="L413" s="24">
        <v>29576</v>
      </c>
      <c r="M413" s="24" t="s">
        <v>3949</v>
      </c>
      <c r="N413" s="24" t="s">
        <v>2009</v>
      </c>
      <c r="O413" s="22" t="s">
        <v>24</v>
      </c>
      <c r="P413" s="22" t="s">
        <v>1968</v>
      </c>
      <c r="Q413" s="22" t="s">
        <v>4123</v>
      </c>
      <c r="R413" s="22" t="s">
        <v>4178</v>
      </c>
      <c r="S413" s="25">
        <v>44894</v>
      </c>
      <c r="T413" s="22" t="s">
        <v>4664</v>
      </c>
      <c r="U413" s="25">
        <v>44894</v>
      </c>
      <c r="V413" s="25"/>
    </row>
    <row r="414" spans="1:22" x14ac:dyDescent="0.35">
      <c r="A414" s="22">
        <v>151341</v>
      </c>
      <c r="B414" s="22" t="s">
        <v>300</v>
      </c>
      <c r="C414" s="22" t="s">
        <v>17</v>
      </c>
      <c r="D414" s="22" t="s">
        <v>18</v>
      </c>
      <c r="E414" s="22" t="s">
        <v>25</v>
      </c>
      <c r="F414" s="22" t="s">
        <v>1952</v>
      </c>
      <c r="G414" s="22" t="s">
        <v>301</v>
      </c>
      <c r="H414" s="22" t="s">
        <v>4030</v>
      </c>
      <c r="I414" s="22">
        <v>1</v>
      </c>
      <c r="J414" s="22" t="s">
        <v>2987</v>
      </c>
      <c r="K414" s="22" t="s">
        <v>4753</v>
      </c>
      <c r="L414" s="24">
        <v>10564</v>
      </c>
      <c r="M414" s="24" t="s">
        <v>3957</v>
      </c>
      <c r="N414" s="24" t="s">
        <v>2011</v>
      </c>
      <c r="O414" s="22" t="s">
        <v>24</v>
      </c>
      <c r="P414" s="22" t="s">
        <v>1968</v>
      </c>
      <c r="Q414" s="22" t="s">
        <v>4123</v>
      </c>
      <c r="R414" s="22" t="s">
        <v>4178</v>
      </c>
      <c r="S414" s="25">
        <v>44895</v>
      </c>
      <c r="T414" s="22" t="s">
        <v>4664</v>
      </c>
      <c r="U414" s="25">
        <v>44895</v>
      </c>
      <c r="V414" s="25"/>
    </row>
    <row r="415" spans="1:22" x14ac:dyDescent="0.35">
      <c r="A415" s="22">
        <v>152456</v>
      </c>
      <c r="B415" s="22" t="s">
        <v>302</v>
      </c>
      <c r="C415" s="22" t="s">
        <v>17</v>
      </c>
      <c r="D415" s="22" t="s">
        <v>18</v>
      </c>
      <c r="E415" s="22" t="s">
        <v>46</v>
      </c>
      <c r="F415" s="22" t="s">
        <v>1952</v>
      </c>
      <c r="G415" s="22" t="s">
        <v>303</v>
      </c>
      <c r="H415" s="22" t="s">
        <v>3960</v>
      </c>
      <c r="I415" s="22">
        <v>1</v>
      </c>
      <c r="J415" s="22" t="s">
        <v>2988</v>
      </c>
      <c r="K415" s="22" t="s">
        <v>4754</v>
      </c>
      <c r="L415" s="24">
        <v>29927</v>
      </c>
      <c r="M415" s="24" t="s">
        <v>3949</v>
      </c>
      <c r="N415" s="24" t="s">
        <v>2009</v>
      </c>
      <c r="O415" s="22" t="s">
        <v>40</v>
      </c>
      <c r="P415" s="22" t="s">
        <v>1971</v>
      </c>
      <c r="Q415" s="22" t="s">
        <v>4142</v>
      </c>
      <c r="R415" s="22" t="s">
        <v>4178</v>
      </c>
      <c r="S415" s="25">
        <v>44900</v>
      </c>
      <c r="T415" s="22" t="s">
        <v>4755</v>
      </c>
      <c r="U415" s="25">
        <v>44900</v>
      </c>
      <c r="V415" s="25"/>
    </row>
    <row r="416" spans="1:22" x14ac:dyDescent="0.35">
      <c r="A416" s="22">
        <v>152709</v>
      </c>
      <c r="B416" s="22" t="s">
        <v>2428</v>
      </c>
      <c r="C416" s="22" t="s">
        <v>1950</v>
      </c>
      <c r="D416" s="22" t="s">
        <v>1963</v>
      </c>
      <c r="E416" s="22" t="s">
        <v>1956</v>
      </c>
      <c r="F416" s="22" t="s">
        <v>1952</v>
      </c>
      <c r="G416" s="22" t="s">
        <v>2355</v>
      </c>
      <c r="H416" s="22" t="s">
        <v>4593</v>
      </c>
      <c r="I416" s="22">
        <v>1</v>
      </c>
      <c r="J416" s="22" t="s">
        <v>4756</v>
      </c>
      <c r="K416" s="22" t="s">
        <v>4757</v>
      </c>
      <c r="L416" s="24">
        <v>53157</v>
      </c>
      <c r="M416" s="24" t="s">
        <v>3959</v>
      </c>
      <c r="N416" s="24" t="s">
        <v>2006</v>
      </c>
      <c r="O416" s="22" t="s">
        <v>314</v>
      </c>
      <c r="P416" s="22" t="s">
        <v>1971</v>
      </c>
      <c r="Q416" s="22" t="s">
        <v>4142</v>
      </c>
      <c r="R416" s="22" t="s">
        <v>4178</v>
      </c>
      <c r="S416" s="25">
        <v>44900</v>
      </c>
      <c r="T416" s="22" t="s">
        <v>4755</v>
      </c>
      <c r="U416" s="25">
        <v>44900</v>
      </c>
      <c r="V416" s="25"/>
    </row>
    <row r="417" spans="1:22" x14ac:dyDescent="0.35">
      <c r="A417" s="22">
        <v>153114</v>
      </c>
      <c r="B417" s="22" t="s">
        <v>2429</v>
      </c>
      <c r="C417" s="22" t="s">
        <v>1950</v>
      </c>
      <c r="D417" s="22" t="s">
        <v>1951</v>
      </c>
      <c r="E417" s="22" t="s">
        <v>1956</v>
      </c>
      <c r="F417" s="22" t="s">
        <v>1952</v>
      </c>
      <c r="G417" s="22" t="s">
        <v>190</v>
      </c>
      <c r="H417" s="22" t="s">
        <v>1967</v>
      </c>
      <c r="I417" s="22">
        <v>1</v>
      </c>
      <c r="J417" s="22" t="s">
        <v>4758</v>
      </c>
      <c r="K417" s="22" t="s">
        <v>4759</v>
      </c>
      <c r="L417" s="24">
        <v>2982818</v>
      </c>
      <c r="M417" s="24" t="s">
        <v>3938</v>
      </c>
      <c r="N417" s="24" t="s">
        <v>2002</v>
      </c>
      <c r="O417" s="22" t="s">
        <v>191</v>
      </c>
      <c r="P417" s="22" t="s">
        <v>1968</v>
      </c>
      <c r="Q417" s="22" t="s">
        <v>4142</v>
      </c>
      <c r="R417" s="22" t="s">
        <v>4178</v>
      </c>
      <c r="S417" s="25">
        <v>44901</v>
      </c>
      <c r="T417" s="22" t="s">
        <v>4755</v>
      </c>
      <c r="U417" s="25">
        <v>44901</v>
      </c>
      <c r="V417" s="25"/>
    </row>
    <row r="418" spans="1:22" x14ac:dyDescent="0.35">
      <c r="A418" s="22">
        <v>153252</v>
      </c>
      <c r="B418" s="22" t="s">
        <v>304</v>
      </c>
      <c r="C418" s="22" t="s">
        <v>1950</v>
      </c>
      <c r="D418" s="22" t="s">
        <v>1973</v>
      </c>
      <c r="E418" s="22" t="s">
        <v>31</v>
      </c>
      <c r="F418" s="22" t="s">
        <v>1952</v>
      </c>
      <c r="G418" s="22" t="s">
        <v>305</v>
      </c>
      <c r="H418" s="22" t="s">
        <v>4048</v>
      </c>
      <c r="I418" s="22">
        <v>1</v>
      </c>
      <c r="J418" s="22" t="s">
        <v>2989</v>
      </c>
      <c r="K418" s="22" t="s">
        <v>4760</v>
      </c>
      <c r="L418" s="24">
        <v>96632</v>
      </c>
      <c r="M418" s="24" t="s">
        <v>3959</v>
      </c>
      <c r="N418" s="24" t="s">
        <v>2006</v>
      </c>
      <c r="O418" s="22" t="s">
        <v>40</v>
      </c>
      <c r="P418" s="22" t="s">
        <v>1971</v>
      </c>
      <c r="Q418" s="22" t="s">
        <v>4142</v>
      </c>
      <c r="R418" s="22" t="s">
        <v>4178</v>
      </c>
      <c r="S418" s="25">
        <v>44902</v>
      </c>
      <c r="T418" s="22" t="s">
        <v>4755</v>
      </c>
      <c r="U418" s="25">
        <v>44902</v>
      </c>
      <c r="V418" s="25"/>
    </row>
    <row r="419" spans="1:22" x14ac:dyDescent="0.35">
      <c r="A419" s="22">
        <v>153391</v>
      </c>
      <c r="B419" s="22" t="s">
        <v>2430</v>
      </c>
      <c r="C419" s="22" t="s">
        <v>1950</v>
      </c>
      <c r="D419" s="22" t="s">
        <v>1951</v>
      </c>
      <c r="E419" s="22" t="s">
        <v>1956</v>
      </c>
      <c r="F419" s="22" t="s">
        <v>1952</v>
      </c>
      <c r="G419" s="22" t="s">
        <v>2357</v>
      </c>
      <c r="H419" s="22" t="s">
        <v>3947</v>
      </c>
      <c r="I419" s="22">
        <v>1</v>
      </c>
      <c r="J419" s="22" t="s">
        <v>4761</v>
      </c>
      <c r="K419" s="22" t="s">
        <v>4762</v>
      </c>
      <c r="L419" s="24">
        <v>72694</v>
      </c>
      <c r="M419" s="24" t="s">
        <v>3959</v>
      </c>
      <c r="N419" s="24" t="s">
        <v>2006</v>
      </c>
      <c r="O419" s="22" t="s">
        <v>24</v>
      </c>
      <c r="P419" s="22" t="s">
        <v>1968</v>
      </c>
      <c r="Q419" s="22" t="s">
        <v>4142</v>
      </c>
      <c r="R419" s="22" t="s">
        <v>4178</v>
      </c>
      <c r="S419" s="25">
        <v>44902</v>
      </c>
      <c r="T419" s="22" t="s">
        <v>4755</v>
      </c>
      <c r="U419" s="25">
        <v>44902</v>
      </c>
      <c r="V419" s="25"/>
    </row>
    <row r="420" spans="1:22" x14ac:dyDescent="0.35">
      <c r="A420" s="22">
        <v>153394</v>
      </c>
      <c r="B420" s="22" t="s">
        <v>2431</v>
      </c>
      <c r="C420" s="22" t="s">
        <v>1950</v>
      </c>
      <c r="D420" s="22" t="s">
        <v>1963</v>
      </c>
      <c r="E420" s="22" t="s">
        <v>1956</v>
      </c>
      <c r="F420" s="22" t="s">
        <v>1952</v>
      </c>
      <c r="G420" s="22" t="s">
        <v>992</v>
      </c>
      <c r="H420" s="22" t="s">
        <v>4311</v>
      </c>
      <c r="I420" s="22">
        <v>1</v>
      </c>
      <c r="J420" s="22" t="s">
        <v>4763</v>
      </c>
      <c r="K420" s="22" t="s">
        <v>4764</v>
      </c>
      <c r="L420" s="24">
        <v>59569</v>
      </c>
      <c r="M420" s="24" t="s">
        <v>3959</v>
      </c>
      <c r="N420" s="24" t="s">
        <v>2006</v>
      </c>
      <c r="O420" s="22" t="s">
        <v>40</v>
      </c>
      <c r="P420" s="22" t="s">
        <v>1971</v>
      </c>
      <c r="Q420" s="22" t="s">
        <v>4142</v>
      </c>
      <c r="R420" s="22" t="s">
        <v>4178</v>
      </c>
      <c r="S420" s="25">
        <v>44902</v>
      </c>
      <c r="T420" s="22" t="s">
        <v>4755</v>
      </c>
      <c r="U420" s="25">
        <v>44902</v>
      </c>
      <c r="V420" s="25"/>
    </row>
    <row r="421" spans="1:22" x14ac:dyDescent="0.35">
      <c r="A421" s="22">
        <v>153583</v>
      </c>
      <c r="B421" s="22" t="s">
        <v>306</v>
      </c>
      <c r="C421" s="22" t="s">
        <v>17</v>
      </c>
      <c r="D421" s="22" t="s">
        <v>18</v>
      </c>
      <c r="E421" s="22" t="s">
        <v>73</v>
      </c>
      <c r="F421" s="22" t="s">
        <v>1952</v>
      </c>
      <c r="G421" s="22" t="s">
        <v>307</v>
      </c>
      <c r="H421" s="22" t="s">
        <v>3954</v>
      </c>
      <c r="I421" s="22">
        <v>1</v>
      </c>
      <c r="J421" s="22" t="s">
        <v>2990</v>
      </c>
      <c r="K421" s="22" t="s">
        <v>4765</v>
      </c>
      <c r="L421" s="24">
        <v>22596</v>
      </c>
      <c r="M421" s="24" t="s">
        <v>3949</v>
      </c>
      <c r="N421" s="24" t="s">
        <v>2011</v>
      </c>
      <c r="O421" s="22" t="s">
        <v>40</v>
      </c>
      <c r="P421" s="22" t="s">
        <v>1971</v>
      </c>
      <c r="Q421" s="22" t="s">
        <v>4142</v>
      </c>
      <c r="R421" s="22" t="s">
        <v>4178</v>
      </c>
      <c r="S421" s="25">
        <v>44903</v>
      </c>
      <c r="T421" s="22" t="s">
        <v>4755</v>
      </c>
      <c r="U421" s="25">
        <v>44903</v>
      </c>
      <c r="V421" s="25"/>
    </row>
    <row r="422" spans="1:22" x14ac:dyDescent="0.35">
      <c r="A422" s="22">
        <v>153596</v>
      </c>
      <c r="B422" s="22" t="s">
        <v>2432</v>
      </c>
      <c r="C422" s="22" t="s">
        <v>1950</v>
      </c>
      <c r="D422" s="22" t="s">
        <v>1963</v>
      </c>
      <c r="E422" s="22" t="s">
        <v>1956</v>
      </c>
      <c r="F422" s="22" t="s">
        <v>1952</v>
      </c>
      <c r="G422" s="22" t="s">
        <v>343</v>
      </c>
      <c r="H422" s="22" t="s">
        <v>4574</v>
      </c>
      <c r="I422" s="22">
        <v>1</v>
      </c>
      <c r="J422" s="22" t="s">
        <v>4766</v>
      </c>
      <c r="K422" s="22" t="s">
        <v>4767</v>
      </c>
      <c r="L422" s="24">
        <v>31627</v>
      </c>
      <c r="M422" s="24" t="s">
        <v>3949</v>
      </c>
      <c r="N422" s="24" t="s">
        <v>2009</v>
      </c>
      <c r="O422" s="22" t="s">
        <v>76</v>
      </c>
      <c r="P422" s="22" t="s">
        <v>1959</v>
      </c>
      <c r="Q422" s="22" t="s">
        <v>4142</v>
      </c>
      <c r="R422" s="22" t="s">
        <v>4178</v>
      </c>
      <c r="S422" s="25">
        <v>44903</v>
      </c>
      <c r="T422" s="22" t="s">
        <v>4755</v>
      </c>
      <c r="U422" s="25">
        <v>44903</v>
      </c>
      <c r="V422" s="25"/>
    </row>
    <row r="423" spans="1:22" x14ac:dyDescent="0.35">
      <c r="A423" s="22">
        <v>153894</v>
      </c>
      <c r="B423" s="22" t="s">
        <v>308</v>
      </c>
      <c r="C423" s="22" t="s">
        <v>17</v>
      </c>
      <c r="D423" s="22" t="s">
        <v>18</v>
      </c>
      <c r="E423" s="22" t="s">
        <v>46</v>
      </c>
      <c r="F423" s="22" t="s">
        <v>1952</v>
      </c>
      <c r="G423" s="22" t="s">
        <v>309</v>
      </c>
      <c r="H423" s="22" t="s">
        <v>254</v>
      </c>
      <c r="I423" s="22">
        <v>1</v>
      </c>
      <c r="J423" s="22" t="s">
        <v>2991</v>
      </c>
      <c r="K423" s="22" t="s">
        <v>4768</v>
      </c>
      <c r="L423" s="24">
        <v>34137</v>
      </c>
      <c r="M423" s="24" t="s">
        <v>3949</v>
      </c>
      <c r="N423" s="24" t="s">
        <v>2009</v>
      </c>
      <c r="O423" s="22" t="s">
        <v>40</v>
      </c>
      <c r="P423" s="22" t="s">
        <v>1971</v>
      </c>
      <c r="Q423" s="22" t="s">
        <v>4142</v>
      </c>
      <c r="R423" s="22" t="s">
        <v>4178</v>
      </c>
      <c r="S423" s="25">
        <v>44904</v>
      </c>
      <c r="T423" s="22" t="s">
        <v>4755</v>
      </c>
      <c r="U423" s="25">
        <v>44904</v>
      </c>
      <c r="V423" s="25"/>
    </row>
    <row r="424" spans="1:22" x14ac:dyDescent="0.35">
      <c r="A424" s="22">
        <v>154757</v>
      </c>
      <c r="B424" s="22" t="s">
        <v>2433</v>
      </c>
      <c r="C424" s="22" t="s">
        <v>1950</v>
      </c>
      <c r="D424" s="22" t="s">
        <v>1973</v>
      </c>
      <c r="E424" s="22" t="s">
        <v>77</v>
      </c>
      <c r="F424" s="22" t="s">
        <v>1952</v>
      </c>
      <c r="G424" s="22" t="s">
        <v>990</v>
      </c>
      <c r="H424" s="22" t="s">
        <v>4211</v>
      </c>
      <c r="I424" s="22">
        <v>1</v>
      </c>
      <c r="J424" s="22" t="s">
        <v>4769</v>
      </c>
      <c r="K424" s="22" t="s">
        <v>4770</v>
      </c>
      <c r="L424" s="24">
        <v>29093</v>
      </c>
      <c r="M424" s="24" t="s">
        <v>3949</v>
      </c>
      <c r="N424" s="24" t="s">
        <v>2009</v>
      </c>
      <c r="O424" s="22" t="s">
        <v>76</v>
      </c>
      <c r="P424" s="22" t="s">
        <v>1959</v>
      </c>
      <c r="Q424" s="22" t="s">
        <v>4142</v>
      </c>
      <c r="R424" s="22" t="s">
        <v>4178</v>
      </c>
      <c r="S424" s="25">
        <v>44908</v>
      </c>
      <c r="T424" s="22" t="s">
        <v>4755</v>
      </c>
      <c r="U424" s="25">
        <v>44908</v>
      </c>
      <c r="V424" s="25"/>
    </row>
    <row r="425" spans="1:22" x14ac:dyDescent="0.35">
      <c r="A425" s="22">
        <v>154915</v>
      </c>
      <c r="B425" s="22" t="s">
        <v>2435</v>
      </c>
      <c r="C425" s="22" t="s">
        <v>1950</v>
      </c>
      <c r="D425" s="22" t="s">
        <v>1951</v>
      </c>
      <c r="E425" s="22" t="s">
        <v>1956</v>
      </c>
      <c r="F425" s="22" t="s">
        <v>1952</v>
      </c>
      <c r="G425" s="22" t="s">
        <v>165</v>
      </c>
      <c r="H425" s="22" t="s">
        <v>3983</v>
      </c>
      <c r="I425" s="22">
        <v>1</v>
      </c>
      <c r="J425" s="22" t="s">
        <v>4771</v>
      </c>
      <c r="K425" s="22" t="s">
        <v>4772</v>
      </c>
      <c r="L425" s="24">
        <v>375485</v>
      </c>
      <c r="M425" s="24" t="s">
        <v>3938</v>
      </c>
      <c r="N425" s="24" t="s">
        <v>2002</v>
      </c>
      <c r="O425" s="22" t="s">
        <v>20</v>
      </c>
      <c r="P425" s="22" t="s">
        <v>1971</v>
      </c>
      <c r="Q425" s="22" t="s">
        <v>4142</v>
      </c>
      <c r="R425" s="22" t="s">
        <v>4178</v>
      </c>
      <c r="S425" s="25">
        <v>44908</v>
      </c>
      <c r="T425" s="22" t="s">
        <v>4755</v>
      </c>
      <c r="U425" s="25">
        <v>44908</v>
      </c>
      <c r="V425" s="25"/>
    </row>
    <row r="426" spans="1:22" x14ac:dyDescent="0.35">
      <c r="A426" s="22">
        <v>155253</v>
      </c>
      <c r="B426" s="22" t="s">
        <v>310</v>
      </c>
      <c r="C426" s="22" t="s">
        <v>17</v>
      </c>
      <c r="D426" s="22" t="s">
        <v>18</v>
      </c>
      <c r="E426" s="22" t="s">
        <v>73</v>
      </c>
      <c r="F426" s="22" t="s">
        <v>1952</v>
      </c>
      <c r="G426" s="22" t="s">
        <v>311</v>
      </c>
      <c r="H426" s="22" t="s">
        <v>4000</v>
      </c>
      <c r="I426" s="22">
        <v>1</v>
      </c>
      <c r="J426" s="22" t="s">
        <v>2992</v>
      </c>
      <c r="K426" s="22" t="s">
        <v>4773</v>
      </c>
      <c r="L426" s="24">
        <v>17960</v>
      </c>
      <c r="M426" s="24" t="s">
        <v>3957</v>
      </c>
      <c r="N426" s="24" t="s">
        <v>2011</v>
      </c>
      <c r="O426" s="22" t="s">
        <v>72</v>
      </c>
      <c r="P426" s="22" t="s">
        <v>1954</v>
      </c>
      <c r="Q426" s="22" t="s">
        <v>4142</v>
      </c>
      <c r="R426" s="22" t="s">
        <v>4178</v>
      </c>
      <c r="S426" s="25">
        <v>44909</v>
      </c>
      <c r="T426" s="22" t="s">
        <v>4755</v>
      </c>
      <c r="U426" s="25">
        <v>44909</v>
      </c>
      <c r="V426" s="25"/>
    </row>
    <row r="427" spans="1:22" x14ac:dyDescent="0.35">
      <c r="A427" s="22">
        <v>155270</v>
      </c>
      <c r="B427" s="22" t="s">
        <v>2436</v>
      </c>
      <c r="C427" s="22" t="s">
        <v>1950</v>
      </c>
      <c r="D427" s="22" t="s">
        <v>1951</v>
      </c>
      <c r="E427" s="22" t="s">
        <v>1956</v>
      </c>
      <c r="F427" s="22" t="s">
        <v>1952</v>
      </c>
      <c r="G427" s="22" t="s">
        <v>367</v>
      </c>
      <c r="H427" s="22" t="s">
        <v>4046</v>
      </c>
      <c r="I427" s="22">
        <v>1</v>
      </c>
      <c r="J427" s="22" t="s">
        <v>4774</v>
      </c>
      <c r="K427" s="22" t="s">
        <v>4775</v>
      </c>
      <c r="L427" s="24">
        <v>120478</v>
      </c>
      <c r="M427" s="24" t="s">
        <v>3938</v>
      </c>
      <c r="N427" s="24" t="s">
        <v>2002</v>
      </c>
      <c r="O427" s="22" t="s">
        <v>30</v>
      </c>
      <c r="P427" s="22" t="s">
        <v>1968</v>
      </c>
      <c r="Q427" s="22" t="s">
        <v>4142</v>
      </c>
      <c r="R427" s="22" t="s">
        <v>4178</v>
      </c>
      <c r="S427" s="25">
        <v>44909</v>
      </c>
      <c r="T427" s="22" t="s">
        <v>4755</v>
      </c>
      <c r="U427" s="25">
        <v>44909</v>
      </c>
      <c r="V427" s="25"/>
    </row>
    <row r="428" spans="1:22" x14ac:dyDescent="0.35">
      <c r="A428" s="22">
        <v>155491</v>
      </c>
      <c r="B428" s="22" t="s">
        <v>2437</v>
      </c>
      <c r="C428" s="22" t="s">
        <v>1950</v>
      </c>
      <c r="D428" s="22" t="s">
        <v>1951</v>
      </c>
      <c r="E428" s="22" t="s">
        <v>21</v>
      </c>
      <c r="F428" s="22" t="s">
        <v>1952</v>
      </c>
      <c r="G428" s="22" t="s">
        <v>1435</v>
      </c>
      <c r="H428" s="22" t="s">
        <v>4733</v>
      </c>
      <c r="I428" s="22">
        <v>1</v>
      </c>
      <c r="J428" s="22" t="s">
        <v>4776</v>
      </c>
      <c r="K428" s="22" t="s">
        <v>4777</v>
      </c>
      <c r="L428" s="24">
        <v>487200</v>
      </c>
      <c r="M428" s="24" t="s">
        <v>3938</v>
      </c>
      <c r="N428" s="24" t="s">
        <v>2002</v>
      </c>
      <c r="O428" s="22" t="s">
        <v>1436</v>
      </c>
      <c r="P428" s="22" t="s">
        <v>1954</v>
      </c>
      <c r="Q428" s="22" t="s">
        <v>4142</v>
      </c>
      <c r="R428" s="22" t="s">
        <v>4178</v>
      </c>
      <c r="S428" s="25">
        <v>44910</v>
      </c>
      <c r="T428" s="22" t="s">
        <v>4755</v>
      </c>
      <c r="U428" s="25">
        <v>44910</v>
      </c>
      <c r="V428" s="25"/>
    </row>
    <row r="429" spans="1:22" x14ac:dyDescent="0.35">
      <c r="A429" s="22">
        <v>155628</v>
      </c>
      <c r="B429" s="22" t="s">
        <v>312</v>
      </c>
      <c r="C429" s="22" t="s">
        <v>17</v>
      </c>
      <c r="D429" s="22" t="s">
        <v>18</v>
      </c>
      <c r="E429" s="22" t="s">
        <v>73</v>
      </c>
      <c r="F429" s="22" t="s">
        <v>1952</v>
      </c>
      <c r="G429" s="22" t="s">
        <v>313</v>
      </c>
      <c r="H429" s="22" t="s">
        <v>4648</v>
      </c>
      <c r="I429" s="22">
        <v>1</v>
      </c>
      <c r="J429" s="22" t="s">
        <v>2993</v>
      </c>
      <c r="K429" s="22" t="s">
        <v>4778</v>
      </c>
      <c r="L429" s="24">
        <v>300728</v>
      </c>
      <c r="M429" s="24" t="s">
        <v>3938</v>
      </c>
      <c r="N429" s="24" t="s">
        <v>2002</v>
      </c>
      <c r="O429" s="22" t="s">
        <v>314</v>
      </c>
      <c r="P429" s="22" t="s">
        <v>1971</v>
      </c>
      <c r="Q429" s="22" t="s">
        <v>4142</v>
      </c>
      <c r="R429" s="22" t="s">
        <v>4178</v>
      </c>
      <c r="S429" s="25">
        <v>44910</v>
      </c>
      <c r="T429" s="22" t="s">
        <v>4755</v>
      </c>
      <c r="U429" s="25">
        <v>44910</v>
      </c>
      <c r="V429" s="25"/>
    </row>
    <row r="430" spans="1:22" x14ac:dyDescent="0.35">
      <c r="A430" s="22">
        <v>155925</v>
      </c>
      <c r="B430" s="22" t="s">
        <v>315</v>
      </c>
      <c r="C430" s="22" t="s">
        <v>17</v>
      </c>
      <c r="D430" s="22" t="s">
        <v>18</v>
      </c>
      <c r="E430" s="22" t="s">
        <v>46</v>
      </c>
      <c r="F430" s="22" t="s">
        <v>1952</v>
      </c>
      <c r="G430" s="22" t="s">
        <v>316</v>
      </c>
      <c r="H430" s="22" t="s">
        <v>3960</v>
      </c>
      <c r="I430" s="22">
        <v>1</v>
      </c>
      <c r="J430" s="22" t="s">
        <v>2994</v>
      </c>
      <c r="K430" s="22" t="s">
        <v>4779</v>
      </c>
      <c r="L430" s="24">
        <v>23161</v>
      </c>
      <c r="M430" s="24" t="s">
        <v>3949</v>
      </c>
      <c r="N430" s="24" t="s">
        <v>2011</v>
      </c>
      <c r="O430" s="22" t="s">
        <v>40</v>
      </c>
      <c r="P430" s="22" t="s">
        <v>1971</v>
      </c>
      <c r="Q430" s="22" t="s">
        <v>4142</v>
      </c>
      <c r="R430" s="22" t="s">
        <v>4178</v>
      </c>
      <c r="S430" s="25">
        <v>44911</v>
      </c>
      <c r="T430" s="22" t="s">
        <v>4755</v>
      </c>
      <c r="U430" s="25">
        <v>44911</v>
      </c>
      <c r="V430" s="25"/>
    </row>
    <row r="431" spans="1:22" x14ac:dyDescent="0.35">
      <c r="A431" s="22">
        <v>156769</v>
      </c>
      <c r="B431" s="22" t="s">
        <v>2440</v>
      </c>
      <c r="C431" s="22" t="s">
        <v>1950</v>
      </c>
      <c r="D431" s="22" t="s">
        <v>1951</v>
      </c>
      <c r="E431" s="22" t="s">
        <v>77</v>
      </c>
      <c r="F431" s="22" t="s">
        <v>1952</v>
      </c>
      <c r="G431" s="22" t="s">
        <v>2050</v>
      </c>
      <c r="H431" s="22" t="s">
        <v>4074</v>
      </c>
      <c r="I431" s="22">
        <v>1</v>
      </c>
      <c r="J431" s="22" t="s">
        <v>4780</v>
      </c>
      <c r="K431" s="22" t="s">
        <v>4781</v>
      </c>
      <c r="L431" s="24">
        <v>362960</v>
      </c>
      <c r="M431" s="24" t="s">
        <v>3938</v>
      </c>
      <c r="N431" s="24" t="s">
        <v>2002</v>
      </c>
      <c r="O431" s="22" t="s">
        <v>76</v>
      </c>
      <c r="P431" s="22" t="s">
        <v>1959</v>
      </c>
      <c r="Q431" s="22" t="s">
        <v>4142</v>
      </c>
      <c r="R431" s="22" t="s">
        <v>4178</v>
      </c>
      <c r="S431" s="25">
        <v>44914</v>
      </c>
      <c r="T431" s="22" t="s">
        <v>4755</v>
      </c>
      <c r="U431" s="25">
        <v>44914</v>
      </c>
      <c r="V431" s="25"/>
    </row>
    <row r="432" spans="1:22" x14ac:dyDescent="0.35">
      <c r="A432" s="22">
        <v>156776</v>
      </c>
      <c r="B432" s="22" t="s">
        <v>2441</v>
      </c>
      <c r="C432" s="22" t="s">
        <v>1950</v>
      </c>
      <c r="D432" s="22" t="s">
        <v>1963</v>
      </c>
      <c r="E432" s="22" t="s">
        <v>1956</v>
      </c>
      <c r="F432" s="22" t="s">
        <v>1952</v>
      </c>
      <c r="G432" s="22" t="s">
        <v>2364</v>
      </c>
      <c r="H432" s="22" t="s">
        <v>4469</v>
      </c>
      <c r="I432" s="22">
        <v>1</v>
      </c>
      <c r="J432" s="22" t="s">
        <v>4782</v>
      </c>
      <c r="K432" s="22" t="s">
        <v>4783</v>
      </c>
      <c r="L432" s="24">
        <v>116662</v>
      </c>
      <c r="M432" s="24" t="s">
        <v>3938</v>
      </c>
      <c r="N432" s="24" t="s">
        <v>2002</v>
      </c>
      <c r="O432" s="22" t="s">
        <v>36</v>
      </c>
      <c r="P432" s="22" t="s">
        <v>1959</v>
      </c>
      <c r="Q432" s="22" t="s">
        <v>4142</v>
      </c>
      <c r="R432" s="22" t="s">
        <v>4178</v>
      </c>
      <c r="S432" s="25">
        <v>44914</v>
      </c>
      <c r="T432" s="22" t="s">
        <v>4755</v>
      </c>
      <c r="U432" s="25">
        <v>44914</v>
      </c>
      <c r="V432" s="25"/>
    </row>
    <row r="433" spans="1:22" x14ac:dyDescent="0.35">
      <c r="A433" s="22">
        <v>156795</v>
      </c>
      <c r="B433" s="22" t="s">
        <v>317</v>
      </c>
      <c r="C433" s="22" t="s">
        <v>55</v>
      </c>
      <c r="D433" s="22" t="s">
        <v>128</v>
      </c>
      <c r="E433" s="22" t="s">
        <v>73</v>
      </c>
      <c r="F433" s="22" t="s">
        <v>1952</v>
      </c>
      <c r="G433" s="22" t="s">
        <v>318</v>
      </c>
      <c r="H433" s="22" t="s">
        <v>4000</v>
      </c>
      <c r="I433" s="22">
        <v>1</v>
      </c>
      <c r="J433" s="22" t="s">
        <v>2995</v>
      </c>
      <c r="K433" s="22" t="s">
        <v>4784</v>
      </c>
      <c r="L433" s="24">
        <v>31683</v>
      </c>
      <c r="M433" s="24" t="s">
        <v>3949</v>
      </c>
      <c r="N433" s="24" t="s">
        <v>2009</v>
      </c>
      <c r="O433" s="22" t="s">
        <v>72</v>
      </c>
      <c r="P433" s="22" t="s">
        <v>1954</v>
      </c>
      <c r="Q433" s="22" t="s">
        <v>4142</v>
      </c>
      <c r="R433" s="22" t="s">
        <v>4178</v>
      </c>
      <c r="S433" s="25">
        <v>44914</v>
      </c>
      <c r="T433" s="22" t="s">
        <v>4755</v>
      </c>
      <c r="U433" s="25">
        <v>44914</v>
      </c>
      <c r="V433" s="25"/>
    </row>
    <row r="434" spans="1:22" x14ac:dyDescent="0.35">
      <c r="A434" s="22">
        <v>156799</v>
      </c>
      <c r="B434" s="22" t="s">
        <v>319</v>
      </c>
      <c r="C434" s="22" t="s">
        <v>17</v>
      </c>
      <c r="D434" s="22" t="s">
        <v>18</v>
      </c>
      <c r="E434" s="22" t="s">
        <v>46</v>
      </c>
      <c r="F434" s="22" t="s">
        <v>1952</v>
      </c>
      <c r="G434" s="22" t="s">
        <v>320</v>
      </c>
      <c r="H434" s="22" t="s">
        <v>254</v>
      </c>
      <c r="I434" s="22">
        <v>1</v>
      </c>
      <c r="J434" s="22" t="s">
        <v>2996</v>
      </c>
      <c r="K434" s="22" t="s">
        <v>4785</v>
      </c>
      <c r="L434" s="24">
        <v>20650</v>
      </c>
      <c r="M434" s="24" t="s">
        <v>3949</v>
      </c>
      <c r="N434" s="24" t="s">
        <v>2011</v>
      </c>
      <c r="O434" s="22" t="s">
        <v>40</v>
      </c>
      <c r="P434" s="22" t="s">
        <v>1971</v>
      </c>
      <c r="Q434" s="22" t="s">
        <v>4142</v>
      </c>
      <c r="R434" s="22" t="s">
        <v>4178</v>
      </c>
      <c r="S434" s="25">
        <v>44914</v>
      </c>
      <c r="T434" s="22" t="s">
        <v>4755</v>
      </c>
      <c r="U434" s="25">
        <v>44914</v>
      </c>
      <c r="V434" s="25"/>
    </row>
    <row r="435" spans="1:22" x14ac:dyDescent="0.35">
      <c r="A435" s="22">
        <v>169720</v>
      </c>
      <c r="B435" s="22" t="s">
        <v>2443</v>
      </c>
      <c r="C435" s="22" t="s">
        <v>1950</v>
      </c>
      <c r="D435" s="22" t="s">
        <v>1963</v>
      </c>
      <c r="E435" s="22" t="s">
        <v>1956</v>
      </c>
      <c r="F435" s="22" t="s">
        <v>1952</v>
      </c>
      <c r="G435" s="22" t="s">
        <v>557</v>
      </c>
      <c r="H435" s="22" t="s">
        <v>3963</v>
      </c>
      <c r="I435" s="22">
        <v>1</v>
      </c>
      <c r="J435" s="22" t="s">
        <v>4786</v>
      </c>
      <c r="K435" s="22" t="s">
        <v>4787</v>
      </c>
      <c r="L435" s="24">
        <v>22484</v>
      </c>
      <c r="M435" s="24" t="s">
        <v>3949</v>
      </c>
      <c r="N435" s="24" t="s">
        <v>2011</v>
      </c>
      <c r="O435" s="22" t="s">
        <v>30</v>
      </c>
      <c r="P435" s="22" t="s">
        <v>1968</v>
      </c>
      <c r="Q435" s="22" t="s">
        <v>4142</v>
      </c>
      <c r="R435" s="22" t="s">
        <v>4178</v>
      </c>
      <c r="S435" s="25">
        <v>44922</v>
      </c>
      <c r="T435" s="22" t="s">
        <v>4755</v>
      </c>
      <c r="U435" s="25">
        <v>44922</v>
      </c>
      <c r="V435" s="25"/>
    </row>
    <row r="436" spans="1:22" x14ac:dyDescent="0.35">
      <c r="A436" s="22">
        <v>175116</v>
      </c>
      <c r="B436" s="22" t="s">
        <v>321</v>
      </c>
      <c r="C436" s="22" t="s">
        <v>17</v>
      </c>
      <c r="D436" s="22" t="s">
        <v>18</v>
      </c>
      <c r="E436" s="22" t="s">
        <v>46</v>
      </c>
      <c r="F436" s="22" t="s">
        <v>1952</v>
      </c>
      <c r="G436" s="22" t="s">
        <v>322</v>
      </c>
      <c r="H436" s="22" t="s">
        <v>254</v>
      </c>
      <c r="I436" s="22">
        <v>1</v>
      </c>
      <c r="J436" s="22" t="s">
        <v>2997</v>
      </c>
      <c r="K436" s="22" t="s">
        <v>4788</v>
      </c>
      <c r="L436" s="24">
        <v>24999</v>
      </c>
      <c r="M436" s="24" t="s">
        <v>3949</v>
      </c>
      <c r="N436" s="24" t="s">
        <v>2011</v>
      </c>
      <c r="O436" s="22" t="s">
        <v>40</v>
      </c>
      <c r="P436" s="22" t="s">
        <v>1971</v>
      </c>
      <c r="Q436" s="22" t="s">
        <v>4142</v>
      </c>
      <c r="R436" s="22" t="s">
        <v>4178</v>
      </c>
      <c r="S436" s="25">
        <v>44923</v>
      </c>
      <c r="T436" s="22" t="s">
        <v>4755</v>
      </c>
      <c r="U436" s="25">
        <v>44923</v>
      </c>
      <c r="V436" s="25"/>
    </row>
    <row r="437" spans="1:22" x14ac:dyDescent="0.35">
      <c r="A437" s="22">
        <v>175119</v>
      </c>
      <c r="B437" s="22" t="s">
        <v>2444</v>
      </c>
      <c r="C437" s="22" t="s">
        <v>1950</v>
      </c>
      <c r="D437" s="22" t="s">
        <v>1951</v>
      </c>
      <c r="E437" s="22" t="s">
        <v>77</v>
      </c>
      <c r="F437" s="22" t="s">
        <v>1952</v>
      </c>
      <c r="G437" s="22" t="s">
        <v>2368</v>
      </c>
      <c r="H437" s="22" t="s">
        <v>4180</v>
      </c>
      <c r="I437" s="22">
        <v>1</v>
      </c>
      <c r="J437" s="22" t="s">
        <v>4789</v>
      </c>
      <c r="K437" s="22" t="s">
        <v>4790</v>
      </c>
      <c r="L437" s="24">
        <v>121972</v>
      </c>
      <c r="M437" s="24" t="s">
        <v>3938</v>
      </c>
      <c r="N437" s="24" t="s">
        <v>2002</v>
      </c>
      <c r="O437" s="22" t="s">
        <v>231</v>
      </c>
      <c r="P437" s="22" t="s">
        <v>1991</v>
      </c>
      <c r="Q437" s="22" t="s">
        <v>4142</v>
      </c>
      <c r="R437" s="22" t="s">
        <v>4178</v>
      </c>
      <c r="S437" s="25">
        <v>44923</v>
      </c>
      <c r="T437" s="22" t="s">
        <v>4755</v>
      </c>
      <c r="U437" s="25">
        <v>44923</v>
      </c>
      <c r="V437" s="25"/>
    </row>
    <row r="438" spans="1:22" x14ac:dyDescent="0.35">
      <c r="A438" s="22">
        <v>192951</v>
      </c>
      <c r="B438" s="22" t="s">
        <v>2445</v>
      </c>
      <c r="C438" s="22" t="s">
        <v>1950</v>
      </c>
      <c r="D438" s="22" t="s">
        <v>1963</v>
      </c>
      <c r="E438" s="22" t="s">
        <v>1956</v>
      </c>
      <c r="F438" s="22" t="s">
        <v>1952</v>
      </c>
      <c r="G438" s="22" t="s">
        <v>2065</v>
      </c>
      <c r="H438" s="22" t="s">
        <v>4108</v>
      </c>
      <c r="I438" s="22">
        <v>1</v>
      </c>
      <c r="J438" s="22" t="s">
        <v>4791</v>
      </c>
      <c r="K438" s="22" t="s">
        <v>4792</v>
      </c>
      <c r="L438" s="24">
        <v>35858</v>
      </c>
      <c r="M438" s="24" t="s">
        <v>3949</v>
      </c>
      <c r="N438" s="24" t="s">
        <v>2009</v>
      </c>
      <c r="O438" s="22" t="s">
        <v>359</v>
      </c>
      <c r="P438" s="22" t="s">
        <v>1991</v>
      </c>
      <c r="Q438" s="22" t="s">
        <v>4142</v>
      </c>
      <c r="R438" s="22" t="s">
        <v>4178</v>
      </c>
      <c r="S438" s="25">
        <v>44924</v>
      </c>
      <c r="T438" s="22" t="s">
        <v>4755</v>
      </c>
      <c r="U438" s="25">
        <v>44924</v>
      </c>
      <c r="V438" s="25"/>
    </row>
    <row r="439" spans="1:22" x14ac:dyDescent="0.35">
      <c r="A439" s="22">
        <v>267366</v>
      </c>
      <c r="B439" s="22" t="s">
        <v>2446</v>
      </c>
      <c r="C439" s="22" t="s">
        <v>1950</v>
      </c>
      <c r="D439" s="22" t="s">
        <v>1963</v>
      </c>
      <c r="E439" s="22" t="s">
        <v>1956</v>
      </c>
      <c r="F439" s="22" t="s">
        <v>1952</v>
      </c>
      <c r="G439" s="22" t="s">
        <v>554</v>
      </c>
      <c r="H439" s="22" t="s">
        <v>4046</v>
      </c>
      <c r="I439" s="22">
        <v>1</v>
      </c>
      <c r="J439" s="22" t="s">
        <v>4793</v>
      </c>
      <c r="K439" s="22" t="s">
        <v>4794</v>
      </c>
      <c r="L439" s="24">
        <v>65705</v>
      </c>
      <c r="M439" s="24" t="s">
        <v>3959</v>
      </c>
      <c r="N439" s="24" t="s">
        <v>2006</v>
      </c>
      <c r="O439" s="22" t="s">
        <v>30</v>
      </c>
      <c r="P439" s="22" t="s">
        <v>1968</v>
      </c>
      <c r="Q439" s="22" t="s">
        <v>4177</v>
      </c>
      <c r="R439" s="22" t="s">
        <v>4795</v>
      </c>
      <c r="S439" s="25">
        <v>44931</v>
      </c>
      <c r="T439" s="22" t="s">
        <v>4796</v>
      </c>
      <c r="U439" s="25">
        <v>44931</v>
      </c>
      <c r="V439" s="25"/>
    </row>
    <row r="440" spans="1:22" x14ac:dyDescent="0.35">
      <c r="A440" s="22">
        <v>267420</v>
      </c>
      <c r="B440" s="22" t="s">
        <v>2447</v>
      </c>
      <c r="C440" s="22" t="s">
        <v>1950</v>
      </c>
      <c r="D440" s="22" t="s">
        <v>1963</v>
      </c>
      <c r="E440" s="22" t="s">
        <v>1956</v>
      </c>
      <c r="F440" s="22" t="s">
        <v>1952</v>
      </c>
      <c r="G440" s="22" t="s">
        <v>2370</v>
      </c>
      <c r="H440" s="22" t="s">
        <v>4103</v>
      </c>
      <c r="I440" s="22">
        <v>1</v>
      </c>
      <c r="J440" s="22" t="s">
        <v>4797</v>
      </c>
      <c r="K440" s="22" t="s">
        <v>4798</v>
      </c>
      <c r="L440" s="24">
        <v>104277</v>
      </c>
      <c r="M440" s="24" t="s">
        <v>3938</v>
      </c>
      <c r="N440" s="24" t="s">
        <v>2002</v>
      </c>
      <c r="O440" s="22" t="s">
        <v>76</v>
      </c>
      <c r="P440" s="22" t="s">
        <v>1959</v>
      </c>
      <c r="Q440" s="22" t="s">
        <v>4177</v>
      </c>
      <c r="R440" s="22" t="s">
        <v>4795</v>
      </c>
      <c r="S440" s="25">
        <v>44931</v>
      </c>
      <c r="T440" s="22" t="s">
        <v>4796</v>
      </c>
      <c r="U440" s="25">
        <v>44931</v>
      </c>
      <c r="V440" s="25"/>
    </row>
    <row r="441" spans="1:22" x14ac:dyDescent="0.35">
      <c r="A441" s="22">
        <v>267421</v>
      </c>
      <c r="B441" s="22" t="s">
        <v>2448</v>
      </c>
      <c r="C441" s="22" t="s">
        <v>1950</v>
      </c>
      <c r="D441" s="22" t="s">
        <v>1951</v>
      </c>
      <c r="E441" s="22" t="s">
        <v>1956</v>
      </c>
      <c r="F441" s="22" t="s">
        <v>1952</v>
      </c>
      <c r="G441" s="22" t="s">
        <v>2372</v>
      </c>
      <c r="H441" s="22" t="s">
        <v>4281</v>
      </c>
      <c r="I441" s="22">
        <v>1</v>
      </c>
      <c r="J441" s="22" t="s">
        <v>4799</v>
      </c>
      <c r="K441" s="22" t="s">
        <v>4800</v>
      </c>
      <c r="L441" s="24">
        <v>888679</v>
      </c>
      <c r="M441" s="24" t="s">
        <v>3938</v>
      </c>
      <c r="N441" s="24" t="s">
        <v>2002</v>
      </c>
      <c r="O441" s="22" t="s">
        <v>58</v>
      </c>
      <c r="P441" s="22" t="s">
        <v>1959</v>
      </c>
      <c r="Q441" s="22" t="s">
        <v>4177</v>
      </c>
      <c r="R441" s="22" t="s">
        <v>4795</v>
      </c>
      <c r="S441" s="25">
        <v>44931</v>
      </c>
      <c r="T441" s="22" t="s">
        <v>4796</v>
      </c>
      <c r="U441" s="25">
        <v>44931</v>
      </c>
      <c r="V441" s="25"/>
    </row>
    <row r="442" spans="1:22" x14ac:dyDescent="0.35">
      <c r="A442" s="22">
        <v>267493</v>
      </c>
      <c r="B442" s="22" t="s">
        <v>2449</v>
      </c>
      <c r="C442" s="22" t="s">
        <v>1950</v>
      </c>
      <c r="D442" s="22" t="s">
        <v>1963</v>
      </c>
      <c r="E442" s="22" t="s">
        <v>1956</v>
      </c>
      <c r="F442" s="22" t="s">
        <v>1952</v>
      </c>
      <c r="G442" s="22" t="s">
        <v>2374</v>
      </c>
      <c r="H442" s="22" t="s">
        <v>4801</v>
      </c>
      <c r="I442" s="22">
        <v>1</v>
      </c>
      <c r="J442" s="22" t="s">
        <v>4802</v>
      </c>
      <c r="K442" s="22" t="s">
        <v>4803</v>
      </c>
      <c r="L442" s="24">
        <v>42930</v>
      </c>
      <c r="M442" s="24" t="s">
        <v>3949</v>
      </c>
      <c r="N442" s="24" t="s">
        <v>2009</v>
      </c>
      <c r="O442" s="22" t="s">
        <v>540</v>
      </c>
      <c r="P442" s="22" t="s">
        <v>1959</v>
      </c>
      <c r="Q442" s="22" t="s">
        <v>4177</v>
      </c>
      <c r="R442" s="22" t="s">
        <v>4795</v>
      </c>
      <c r="S442" s="25">
        <v>44931</v>
      </c>
      <c r="T442" s="22" t="s">
        <v>4796</v>
      </c>
      <c r="U442" s="25">
        <v>44931</v>
      </c>
      <c r="V442" s="25"/>
    </row>
    <row r="443" spans="1:22" x14ac:dyDescent="0.35">
      <c r="A443" s="22">
        <v>272329</v>
      </c>
      <c r="B443" s="22" t="s">
        <v>323</v>
      </c>
      <c r="C443" s="22" t="s">
        <v>55</v>
      </c>
      <c r="D443" s="22" t="s">
        <v>128</v>
      </c>
      <c r="E443" s="22" t="s">
        <v>73</v>
      </c>
      <c r="F443" s="22" t="s">
        <v>1952</v>
      </c>
      <c r="G443" s="22" t="s">
        <v>324</v>
      </c>
      <c r="H443" s="22" t="s">
        <v>4526</v>
      </c>
      <c r="I443" s="22">
        <v>1</v>
      </c>
      <c r="J443" s="22" t="s">
        <v>2998</v>
      </c>
      <c r="K443" s="22" t="s">
        <v>4804</v>
      </c>
      <c r="L443" s="24">
        <v>43594</v>
      </c>
      <c r="M443" s="24" t="s">
        <v>3949</v>
      </c>
      <c r="N443" s="24" t="s">
        <v>2009</v>
      </c>
      <c r="O443" s="22" t="s">
        <v>72</v>
      </c>
      <c r="P443" s="22" t="s">
        <v>1954</v>
      </c>
      <c r="Q443" s="22" t="s">
        <v>4177</v>
      </c>
      <c r="R443" s="22" t="s">
        <v>4795</v>
      </c>
      <c r="S443" s="25">
        <v>44932</v>
      </c>
      <c r="T443" s="22" t="s">
        <v>4796</v>
      </c>
      <c r="U443" s="25">
        <v>44932</v>
      </c>
      <c r="V443" s="25"/>
    </row>
    <row r="444" spans="1:22" x14ac:dyDescent="0.35">
      <c r="A444" s="22">
        <v>324475</v>
      </c>
      <c r="B444" s="22" t="s">
        <v>2450</v>
      </c>
      <c r="C444" s="22" t="s">
        <v>1950</v>
      </c>
      <c r="D444" s="22" t="s">
        <v>1951</v>
      </c>
      <c r="E444" s="22" t="s">
        <v>1956</v>
      </c>
      <c r="F444" s="22" t="s">
        <v>1952</v>
      </c>
      <c r="G444" s="22" t="s">
        <v>165</v>
      </c>
      <c r="H444" s="22" t="s">
        <v>3983</v>
      </c>
      <c r="I444" s="22">
        <v>1</v>
      </c>
      <c r="J444" s="22" t="s">
        <v>4805</v>
      </c>
      <c r="K444" s="22" t="s">
        <v>4806</v>
      </c>
      <c r="L444" s="24">
        <v>375485</v>
      </c>
      <c r="M444" s="24" t="s">
        <v>3938</v>
      </c>
      <c r="N444" s="24" t="s">
        <v>2002</v>
      </c>
      <c r="O444" s="22" t="s">
        <v>20</v>
      </c>
      <c r="P444" s="22" t="s">
        <v>1971</v>
      </c>
      <c r="Q444" s="22" t="s">
        <v>4177</v>
      </c>
      <c r="R444" s="22" t="s">
        <v>4795</v>
      </c>
      <c r="S444" s="25">
        <v>44935</v>
      </c>
      <c r="T444" s="22" t="s">
        <v>4796</v>
      </c>
      <c r="U444" s="25">
        <v>44935</v>
      </c>
      <c r="V444" s="25"/>
    </row>
    <row r="445" spans="1:22" x14ac:dyDescent="0.35">
      <c r="A445" s="22">
        <v>326768</v>
      </c>
      <c r="B445" s="22" t="s">
        <v>2451</v>
      </c>
      <c r="C445" s="22" t="s">
        <v>1950</v>
      </c>
      <c r="D445" s="22" t="s">
        <v>1963</v>
      </c>
      <c r="E445" s="22" t="s">
        <v>1956</v>
      </c>
      <c r="F445" s="22" t="s">
        <v>1952</v>
      </c>
      <c r="G445" s="22" t="s">
        <v>2376</v>
      </c>
      <c r="H445" s="22" t="s">
        <v>4801</v>
      </c>
      <c r="I445" s="22">
        <v>1</v>
      </c>
      <c r="J445" s="22" t="s">
        <v>4807</v>
      </c>
      <c r="K445" s="22" t="s">
        <v>4808</v>
      </c>
      <c r="L445" s="24">
        <v>63339</v>
      </c>
      <c r="M445" s="24" t="s">
        <v>3959</v>
      </c>
      <c r="N445" s="24" t="s">
        <v>2006</v>
      </c>
      <c r="O445" s="22" t="s">
        <v>540</v>
      </c>
      <c r="P445" s="22" t="s">
        <v>1959</v>
      </c>
      <c r="Q445" s="22" t="s">
        <v>4177</v>
      </c>
      <c r="R445" s="22" t="s">
        <v>4795</v>
      </c>
      <c r="S445" s="25">
        <v>44936</v>
      </c>
      <c r="T445" s="22" t="s">
        <v>4796</v>
      </c>
      <c r="U445" s="25">
        <v>44936</v>
      </c>
      <c r="V445" s="25"/>
    </row>
    <row r="446" spans="1:22" x14ac:dyDescent="0.35">
      <c r="A446" s="22">
        <v>326771</v>
      </c>
      <c r="B446" s="22" t="s">
        <v>325</v>
      </c>
      <c r="C446" s="22" t="s">
        <v>17</v>
      </c>
      <c r="D446" s="22" t="s">
        <v>18</v>
      </c>
      <c r="E446" s="22" t="s">
        <v>77</v>
      </c>
      <c r="F446" s="22" t="s">
        <v>1952</v>
      </c>
      <c r="G446" s="22" t="s">
        <v>326</v>
      </c>
      <c r="H446" s="22" t="s">
        <v>4103</v>
      </c>
      <c r="I446" s="22">
        <v>1</v>
      </c>
      <c r="J446" s="22" t="s">
        <v>2999</v>
      </c>
      <c r="K446" s="22" t="s">
        <v>4809</v>
      </c>
      <c r="L446" s="24">
        <v>39163</v>
      </c>
      <c r="M446" s="24" t="s">
        <v>3949</v>
      </c>
      <c r="N446" s="24" t="s">
        <v>2009</v>
      </c>
      <c r="O446" s="22" t="s">
        <v>76</v>
      </c>
      <c r="P446" s="22" t="s">
        <v>1959</v>
      </c>
      <c r="Q446" s="22" t="s">
        <v>4177</v>
      </c>
      <c r="R446" s="22" t="s">
        <v>4795</v>
      </c>
      <c r="S446" s="25">
        <v>44936</v>
      </c>
      <c r="T446" s="22" t="s">
        <v>4796</v>
      </c>
      <c r="U446" s="25">
        <v>44936</v>
      </c>
      <c r="V446" s="25"/>
    </row>
    <row r="447" spans="1:22" x14ac:dyDescent="0.35">
      <c r="A447" s="22">
        <v>326847</v>
      </c>
      <c r="B447" s="22" t="s">
        <v>327</v>
      </c>
      <c r="C447" s="22" t="s">
        <v>17</v>
      </c>
      <c r="D447" s="22" t="s">
        <v>18</v>
      </c>
      <c r="E447" s="22" t="s">
        <v>73</v>
      </c>
      <c r="F447" s="22" t="s">
        <v>1952</v>
      </c>
      <c r="G447" s="22" t="s">
        <v>328</v>
      </c>
      <c r="H447" s="22" t="s">
        <v>3954</v>
      </c>
      <c r="I447" s="22">
        <v>1</v>
      </c>
      <c r="J447" s="22" t="s">
        <v>3000</v>
      </c>
      <c r="K447" s="22" t="s">
        <v>4810</v>
      </c>
      <c r="L447" s="24">
        <v>17830</v>
      </c>
      <c r="M447" s="24" t="s">
        <v>3957</v>
      </c>
      <c r="N447" s="24" t="s">
        <v>2011</v>
      </c>
      <c r="O447" s="22" t="s">
        <v>40</v>
      </c>
      <c r="P447" s="22" t="s">
        <v>1971</v>
      </c>
      <c r="Q447" s="22" t="s">
        <v>4177</v>
      </c>
      <c r="R447" s="22" t="s">
        <v>4795</v>
      </c>
      <c r="S447" s="25">
        <v>44936</v>
      </c>
      <c r="T447" s="22" t="s">
        <v>4796</v>
      </c>
      <c r="U447" s="25">
        <v>44936</v>
      </c>
      <c r="V447" s="25"/>
    </row>
    <row r="448" spans="1:22" x14ac:dyDescent="0.35">
      <c r="A448" s="22">
        <v>328322</v>
      </c>
      <c r="B448" s="22" t="s">
        <v>329</v>
      </c>
      <c r="C448" s="22" t="s">
        <v>17</v>
      </c>
      <c r="D448" s="22" t="s">
        <v>18</v>
      </c>
      <c r="E448" s="22" t="s">
        <v>25</v>
      </c>
      <c r="F448" s="22" t="s">
        <v>1952</v>
      </c>
      <c r="G448" s="22" t="s">
        <v>330</v>
      </c>
      <c r="H448" s="22" t="s">
        <v>4205</v>
      </c>
      <c r="I448" s="22">
        <v>1</v>
      </c>
      <c r="J448" s="22" t="s">
        <v>3001</v>
      </c>
      <c r="K448" s="22" t="s">
        <v>4811</v>
      </c>
      <c r="L448" s="24">
        <v>27511</v>
      </c>
      <c r="M448" s="24" t="s">
        <v>3949</v>
      </c>
      <c r="N448" s="24" t="s">
        <v>2009</v>
      </c>
      <c r="O448" s="22" t="s">
        <v>24</v>
      </c>
      <c r="P448" s="22" t="s">
        <v>1968</v>
      </c>
      <c r="Q448" s="22" t="s">
        <v>4177</v>
      </c>
      <c r="R448" s="22" t="s">
        <v>4795</v>
      </c>
      <c r="S448" s="25">
        <v>44937</v>
      </c>
      <c r="T448" s="22" t="s">
        <v>4796</v>
      </c>
      <c r="U448" s="25">
        <v>44937</v>
      </c>
      <c r="V448" s="25"/>
    </row>
    <row r="449" spans="1:22" x14ac:dyDescent="0.35">
      <c r="A449" s="22">
        <v>330055</v>
      </c>
      <c r="B449" s="22" t="s">
        <v>2454</v>
      </c>
      <c r="C449" s="22" t="s">
        <v>1950</v>
      </c>
      <c r="D449" s="22" t="s">
        <v>1963</v>
      </c>
      <c r="E449" s="22" t="s">
        <v>1956</v>
      </c>
      <c r="F449" s="22" t="s">
        <v>1952</v>
      </c>
      <c r="G449" s="22" t="s">
        <v>183</v>
      </c>
      <c r="H449" s="22" t="s">
        <v>4300</v>
      </c>
      <c r="I449" s="22">
        <v>1</v>
      </c>
      <c r="J449" s="22" t="s">
        <v>4812</v>
      </c>
      <c r="K449" s="22" t="s">
        <v>4813</v>
      </c>
      <c r="L449" s="24">
        <v>18841</v>
      </c>
      <c r="M449" s="24" t="s">
        <v>3957</v>
      </c>
      <c r="N449" s="24" t="s">
        <v>2011</v>
      </c>
      <c r="O449" s="22" t="s">
        <v>40</v>
      </c>
      <c r="P449" s="22" t="s">
        <v>1971</v>
      </c>
      <c r="Q449" s="22" t="s">
        <v>4177</v>
      </c>
      <c r="R449" s="22" t="s">
        <v>4795</v>
      </c>
      <c r="S449" s="25">
        <v>44938</v>
      </c>
      <c r="T449" s="22" t="s">
        <v>4796</v>
      </c>
      <c r="U449" s="25">
        <v>44938</v>
      </c>
      <c r="V449" s="25"/>
    </row>
    <row r="450" spans="1:22" x14ac:dyDescent="0.35">
      <c r="A450" s="22">
        <v>330057</v>
      </c>
      <c r="B450" s="22" t="s">
        <v>331</v>
      </c>
      <c r="C450" s="22" t="s">
        <v>55</v>
      </c>
      <c r="D450" s="22" t="s">
        <v>128</v>
      </c>
      <c r="E450" s="22" t="s">
        <v>59</v>
      </c>
      <c r="F450" s="22" t="s">
        <v>1952</v>
      </c>
      <c r="G450" s="22" t="s">
        <v>175</v>
      </c>
      <c r="H450" s="22" t="s">
        <v>4050</v>
      </c>
      <c r="I450" s="22">
        <v>1</v>
      </c>
      <c r="J450" s="22" t="s">
        <v>3002</v>
      </c>
      <c r="K450" s="22" t="s">
        <v>4814</v>
      </c>
      <c r="L450" s="24">
        <v>123980</v>
      </c>
      <c r="M450" s="24" t="s">
        <v>3938</v>
      </c>
      <c r="N450" s="24" t="s">
        <v>2002</v>
      </c>
      <c r="O450" s="22" t="s">
        <v>67</v>
      </c>
      <c r="P450" s="22" t="s">
        <v>1971</v>
      </c>
      <c r="Q450" s="22" t="s">
        <v>4177</v>
      </c>
      <c r="R450" s="22" t="s">
        <v>4795</v>
      </c>
      <c r="S450" s="25">
        <v>44938</v>
      </c>
      <c r="T450" s="22" t="s">
        <v>4796</v>
      </c>
      <c r="U450" s="25">
        <v>44938</v>
      </c>
      <c r="V450" s="25"/>
    </row>
    <row r="451" spans="1:22" x14ac:dyDescent="0.35">
      <c r="A451" s="22">
        <v>331793</v>
      </c>
      <c r="B451" s="22" t="s">
        <v>332</v>
      </c>
      <c r="C451" s="22" t="s">
        <v>17</v>
      </c>
      <c r="D451" s="22" t="s">
        <v>18</v>
      </c>
      <c r="E451" s="22" t="s">
        <v>31</v>
      </c>
      <c r="F451" s="22" t="s">
        <v>1952</v>
      </c>
      <c r="G451" s="22" t="s">
        <v>333</v>
      </c>
      <c r="H451" s="22" t="s">
        <v>4004</v>
      </c>
      <c r="I451" s="22">
        <v>1</v>
      </c>
      <c r="J451" s="22" t="s">
        <v>3003</v>
      </c>
      <c r="K451" s="22" t="s">
        <v>4815</v>
      </c>
      <c r="L451" s="24">
        <v>24144</v>
      </c>
      <c r="M451" s="24" t="s">
        <v>3949</v>
      </c>
      <c r="N451" s="24" t="s">
        <v>2011</v>
      </c>
      <c r="O451" s="22" t="s">
        <v>40</v>
      </c>
      <c r="P451" s="22" t="s">
        <v>1971</v>
      </c>
      <c r="Q451" s="22" t="s">
        <v>4177</v>
      </c>
      <c r="R451" s="22" t="s">
        <v>4795</v>
      </c>
      <c r="S451" s="25">
        <v>44939</v>
      </c>
      <c r="T451" s="22" t="s">
        <v>4796</v>
      </c>
      <c r="U451" s="25">
        <v>44939</v>
      </c>
      <c r="V451" s="25"/>
    </row>
    <row r="452" spans="1:22" x14ac:dyDescent="0.35">
      <c r="A452" s="22">
        <v>331796</v>
      </c>
      <c r="B452" s="22" t="s">
        <v>334</v>
      </c>
      <c r="C452" s="22" t="s">
        <v>17</v>
      </c>
      <c r="D452" s="22" t="s">
        <v>18</v>
      </c>
      <c r="E452" s="22" t="s">
        <v>31</v>
      </c>
      <c r="F452" s="22" t="s">
        <v>1952</v>
      </c>
      <c r="G452" s="22" t="s">
        <v>333</v>
      </c>
      <c r="H452" s="22" t="s">
        <v>4004</v>
      </c>
      <c r="I452" s="22">
        <v>1</v>
      </c>
      <c r="J452" s="22" t="s">
        <v>3004</v>
      </c>
      <c r="K452" s="22" t="s">
        <v>4816</v>
      </c>
      <c r="L452" s="24">
        <v>24144</v>
      </c>
      <c r="M452" s="24" t="s">
        <v>3949</v>
      </c>
      <c r="N452" s="24" t="s">
        <v>2011</v>
      </c>
      <c r="O452" s="22" t="s">
        <v>40</v>
      </c>
      <c r="P452" s="22" t="s">
        <v>1971</v>
      </c>
      <c r="Q452" s="22" t="s">
        <v>4177</v>
      </c>
      <c r="R452" s="22" t="s">
        <v>4795</v>
      </c>
      <c r="S452" s="25">
        <v>44939</v>
      </c>
      <c r="T452" s="22" t="s">
        <v>4796</v>
      </c>
      <c r="U452" s="25">
        <v>44939</v>
      </c>
      <c r="V452" s="25"/>
    </row>
    <row r="453" spans="1:22" x14ac:dyDescent="0.35">
      <c r="A453" s="22">
        <v>337589</v>
      </c>
      <c r="B453" s="22" t="s">
        <v>2457</v>
      </c>
      <c r="C453" s="22" t="s">
        <v>1950</v>
      </c>
      <c r="D453" s="22" t="s">
        <v>1963</v>
      </c>
      <c r="E453" s="22" t="s">
        <v>1956</v>
      </c>
      <c r="F453" s="22" t="s">
        <v>1952</v>
      </c>
      <c r="G453" s="22" t="s">
        <v>95</v>
      </c>
      <c r="H453" s="22" t="s">
        <v>3963</v>
      </c>
      <c r="I453" s="22">
        <v>1</v>
      </c>
      <c r="J453" s="22" t="s">
        <v>4817</v>
      </c>
      <c r="K453" s="22" t="s">
        <v>4818</v>
      </c>
      <c r="L453" s="24">
        <v>46427</v>
      </c>
      <c r="M453" s="24" t="s">
        <v>3949</v>
      </c>
      <c r="N453" s="24" t="s">
        <v>2009</v>
      </c>
      <c r="O453" s="22" t="s">
        <v>30</v>
      </c>
      <c r="P453" s="22" t="s">
        <v>1968</v>
      </c>
      <c r="Q453" s="22" t="s">
        <v>4177</v>
      </c>
      <c r="R453" s="22" t="s">
        <v>4795</v>
      </c>
      <c r="S453" s="25">
        <v>44942</v>
      </c>
      <c r="T453" s="22" t="s">
        <v>4796</v>
      </c>
      <c r="U453" s="25">
        <v>44942</v>
      </c>
      <c r="V453" s="25"/>
    </row>
    <row r="454" spans="1:22" x14ac:dyDescent="0.35">
      <c r="A454" s="22">
        <v>338652</v>
      </c>
      <c r="B454" s="22" t="s">
        <v>335</v>
      </c>
      <c r="C454" s="22" t="s">
        <v>17</v>
      </c>
      <c r="D454" s="22" t="s">
        <v>18</v>
      </c>
      <c r="E454" s="22" t="s">
        <v>46</v>
      </c>
      <c r="F454" s="22" t="s">
        <v>1952</v>
      </c>
      <c r="G454" s="22" t="s">
        <v>336</v>
      </c>
      <c r="H454" s="22" t="s">
        <v>254</v>
      </c>
      <c r="I454" s="22">
        <v>1</v>
      </c>
      <c r="J454" s="22" t="s">
        <v>3005</v>
      </c>
      <c r="K454" s="22" t="s">
        <v>4819</v>
      </c>
      <c r="L454" s="24">
        <v>19354</v>
      </c>
      <c r="M454" s="24" t="s">
        <v>3957</v>
      </c>
      <c r="N454" s="24" t="s">
        <v>2011</v>
      </c>
      <c r="O454" s="22" t="s">
        <v>40</v>
      </c>
      <c r="P454" s="22" t="s">
        <v>1971</v>
      </c>
      <c r="Q454" s="22" t="s">
        <v>4177</v>
      </c>
      <c r="R454" s="22" t="s">
        <v>4795</v>
      </c>
      <c r="S454" s="25">
        <v>44942</v>
      </c>
      <c r="T454" s="22" t="s">
        <v>4796</v>
      </c>
      <c r="U454" s="25">
        <v>44942</v>
      </c>
      <c r="V454" s="25"/>
    </row>
    <row r="455" spans="1:22" x14ac:dyDescent="0.35">
      <c r="A455" s="22">
        <v>341447</v>
      </c>
      <c r="B455" s="22" t="s">
        <v>337</v>
      </c>
      <c r="C455" s="22" t="s">
        <v>17</v>
      </c>
      <c r="D455" s="22" t="s">
        <v>18</v>
      </c>
      <c r="E455" s="22" t="s">
        <v>77</v>
      </c>
      <c r="F455" s="22" t="s">
        <v>1952</v>
      </c>
      <c r="G455" s="22" t="s">
        <v>338</v>
      </c>
      <c r="H455" s="22" t="s">
        <v>4091</v>
      </c>
      <c r="I455" s="22">
        <v>1</v>
      </c>
      <c r="J455" s="22" t="s">
        <v>3006</v>
      </c>
      <c r="K455" s="22" t="s">
        <v>4820</v>
      </c>
      <c r="L455" s="24">
        <v>55164</v>
      </c>
      <c r="M455" s="24" t="s">
        <v>3959</v>
      </c>
      <c r="N455" s="24" t="s">
        <v>2006</v>
      </c>
      <c r="O455" s="22" t="s">
        <v>339</v>
      </c>
      <c r="P455" s="22" t="s">
        <v>1954</v>
      </c>
      <c r="Q455" s="22" t="s">
        <v>4177</v>
      </c>
      <c r="R455" s="22" t="s">
        <v>4795</v>
      </c>
      <c r="S455" s="25">
        <v>44944</v>
      </c>
      <c r="T455" s="22" t="s">
        <v>4796</v>
      </c>
      <c r="U455" s="25">
        <v>44944</v>
      </c>
      <c r="V455" s="25"/>
    </row>
    <row r="456" spans="1:22" x14ac:dyDescent="0.35">
      <c r="A456" s="22">
        <v>342923</v>
      </c>
      <c r="B456" s="22" t="s">
        <v>340</v>
      </c>
      <c r="C456" s="22" t="s">
        <v>17</v>
      </c>
      <c r="D456" s="22" t="s">
        <v>18</v>
      </c>
      <c r="E456" s="22" t="s">
        <v>73</v>
      </c>
      <c r="F456" s="22" t="s">
        <v>1952</v>
      </c>
      <c r="G456" s="22" t="s">
        <v>341</v>
      </c>
      <c r="H456" s="22" t="s">
        <v>4821</v>
      </c>
      <c r="I456" s="22">
        <v>1</v>
      </c>
      <c r="J456" s="22" t="s">
        <v>3007</v>
      </c>
      <c r="K456" s="22" t="s">
        <v>4822</v>
      </c>
      <c r="L456" s="24">
        <v>74808</v>
      </c>
      <c r="M456" s="24" t="s">
        <v>3959</v>
      </c>
      <c r="N456" s="24" t="s">
        <v>2006</v>
      </c>
      <c r="O456" s="22" t="s">
        <v>72</v>
      </c>
      <c r="P456" s="22" t="s">
        <v>1954</v>
      </c>
      <c r="Q456" s="22" t="s">
        <v>4177</v>
      </c>
      <c r="R456" s="22" t="s">
        <v>4795</v>
      </c>
      <c r="S456" s="25">
        <v>44945</v>
      </c>
      <c r="T456" s="22" t="s">
        <v>4796</v>
      </c>
      <c r="U456" s="25">
        <v>44945</v>
      </c>
      <c r="V456" s="25"/>
    </row>
    <row r="457" spans="1:22" x14ac:dyDescent="0.35">
      <c r="A457" s="22">
        <v>344564</v>
      </c>
      <c r="B457" s="22" t="s">
        <v>2459</v>
      </c>
      <c r="C457" s="22" t="s">
        <v>1950</v>
      </c>
      <c r="D457" s="22" t="s">
        <v>1973</v>
      </c>
      <c r="E457" s="22" t="s">
        <v>73</v>
      </c>
      <c r="F457" s="22" t="s">
        <v>1952</v>
      </c>
      <c r="G457" s="22" t="s">
        <v>2383</v>
      </c>
      <c r="H457" s="22" t="s">
        <v>4000</v>
      </c>
      <c r="I457" s="22">
        <v>1</v>
      </c>
      <c r="J457" s="22" t="s">
        <v>4823</v>
      </c>
      <c r="K457" s="22" t="s">
        <v>4824</v>
      </c>
      <c r="L457" s="24">
        <v>29425</v>
      </c>
      <c r="M457" s="24" t="s">
        <v>3949</v>
      </c>
      <c r="N457" s="24" t="s">
        <v>2009</v>
      </c>
      <c r="O457" s="22" t="s">
        <v>72</v>
      </c>
      <c r="P457" s="22" t="s">
        <v>1954</v>
      </c>
      <c r="Q457" s="22" t="s">
        <v>4177</v>
      </c>
      <c r="R457" s="22" t="s">
        <v>4795</v>
      </c>
      <c r="S457" s="25">
        <v>44946</v>
      </c>
      <c r="T457" s="22" t="s">
        <v>4796</v>
      </c>
      <c r="U457" s="25">
        <v>44946</v>
      </c>
      <c r="V457" s="25"/>
    </row>
    <row r="458" spans="1:22" x14ac:dyDescent="0.35">
      <c r="A458" s="22">
        <v>344569</v>
      </c>
      <c r="B458" s="22" t="s">
        <v>2460</v>
      </c>
      <c r="C458" s="22" t="s">
        <v>1950</v>
      </c>
      <c r="D458" s="22" t="s">
        <v>1963</v>
      </c>
      <c r="E458" s="22" t="s">
        <v>1956</v>
      </c>
      <c r="F458" s="22" t="s">
        <v>1952</v>
      </c>
      <c r="G458" s="22" t="s">
        <v>2384</v>
      </c>
      <c r="H458" s="22" t="s">
        <v>3969</v>
      </c>
      <c r="I458" s="22">
        <v>1</v>
      </c>
      <c r="J458" s="22" t="s">
        <v>4825</v>
      </c>
      <c r="K458" s="22" t="s">
        <v>4826</v>
      </c>
      <c r="L458" s="24">
        <v>7900</v>
      </c>
      <c r="M458" s="24" t="s">
        <v>3957</v>
      </c>
      <c r="N458" s="24" t="s">
        <v>2015</v>
      </c>
      <c r="O458" s="22" t="s">
        <v>40</v>
      </c>
      <c r="P458" s="22" t="s">
        <v>1971</v>
      </c>
      <c r="Q458" s="22" t="s">
        <v>4177</v>
      </c>
      <c r="R458" s="22" t="s">
        <v>4795</v>
      </c>
      <c r="S458" s="25">
        <v>44946</v>
      </c>
      <c r="T458" s="22" t="s">
        <v>4796</v>
      </c>
      <c r="U458" s="25">
        <v>44946</v>
      </c>
      <c r="V458" s="25"/>
    </row>
    <row r="459" spans="1:22" x14ac:dyDescent="0.35">
      <c r="A459" s="22">
        <v>350611</v>
      </c>
      <c r="B459" s="22" t="s">
        <v>342</v>
      </c>
      <c r="C459" s="22" t="s">
        <v>17</v>
      </c>
      <c r="D459" s="22" t="s">
        <v>18</v>
      </c>
      <c r="E459" s="22" t="s">
        <v>77</v>
      </c>
      <c r="F459" s="22" t="s">
        <v>1952</v>
      </c>
      <c r="G459" s="22" t="s">
        <v>343</v>
      </c>
      <c r="H459" s="22" t="s">
        <v>4574</v>
      </c>
      <c r="I459" s="22">
        <v>1</v>
      </c>
      <c r="J459" s="22" t="s">
        <v>3008</v>
      </c>
      <c r="K459" s="22" t="s">
        <v>4827</v>
      </c>
      <c r="L459" s="24">
        <v>31627</v>
      </c>
      <c r="M459" s="24" t="s">
        <v>3949</v>
      </c>
      <c r="N459" s="24" t="s">
        <v>2009</v>
      </c>
      <c r="O459" s="22" t="s">
        <v>76</v>
      </c>
      <c r="P459" s="22" t="s">
        <v>1959</v>
      </c>
      <c r="Q459" s="22" t="s">
        <v>4177</v>
      </c>
      <c r="R459" s="22" t="s">
        <v>4795</v>
      </c>
      <c r="S459" s="25">
        <v>44950</v>
      </c>
      <c r="T459" s="22" t="s">
        <v>4796</v>
      </c>
      <c r="U459" s="25">
        <v>44950</v>
      </c>
      <c r="V459" s="25"/>
    </row>
    <row r="460" spans="1:22" x14ac:dyDescent="0.35">
      <c r="A460" s="22">
        <v>351845</v>
      </c>
      <c r="B460" s="22" t="s">
        <v>344</v>
      </c>
      <c r="C460" s="22" t="s">
        <v>17</v>
      </c>
      <c r="D460" s="22" t="s">
        <v>18</v>
      </c>
      <c r="E460" s="22" t="s">
        <v>31</v>
      </c>
      <c r="F460" s="22" t="s">
        <v>1952</v>
      </c>
      <c r="G460" s="22" t="s">
        <v>345</v>
      </c>
      <c r="H460" s="22" t="s">
        <v>3969</v>
      </c>
      <c r="I460" s="22">
        <v>1</v>
      </c>
      <c r="J460" s="22" t="s">
        <v>3009</v>
      </c>
      <c r="K460" s="22" t="s">
        <v>4828</v>
      </c>
      <c r="L460" s="24">
        <v>119142</v>
      </c>
      <c r="M460" s="24" t="s">
        <v>3938</v>
      </c>
      <c r="N460" s="24" t="s">
        <v>2002</v>
      </c>
      <c r="O460" s="22" t="s">
        <v>40</v>
      </c>
      <c r="P460" s="22" t="s">
        <v>1971</v>
      </c>
      <c r="Q460" s="22" t="s">
        <v>4177</v>
      </c>
      <c r="R460" s="22" t="s">
        <v>4795</v>
      </c>
      <c r="S460" s="25">
        <v>44951</v>
      </c>
      <c r="T460" s="22" t="s">
        <v>4796</v>
      </c>
      <c r="U460" s="25">
        <v>44951</v>
      </c>
      <c r="V460" s="25"/>
    </row>
    <row r="461" spans="1:22" x14ac:dyDescent="0.35">
      <c r="A461" s="22">
        <v>351865</v>
      </c>
      <c r="B461" s="22" t="s">
        <v>346</v>
      </c>
      <c r="C461" s="22" t="s">
        <v>55</v>
      </c>
      <c r="D461" s="22" t="s">
        <v>56</v>
      </c>
      <c r="E461" s="22" t="s">
        <v>21</v>
      </c>
      <c r="F461" s="22" t="s">
        <v>1952</v>
      </c>
      <c r="G461" s="22" t="s">
        <v>347</v>
      </c>
      <c r="H461" s="22" t="s">
        <v>4057</v>
      </c>
      <c r="I461" s="22">
        <v>1</v>
      </c>
      <c r="J461" s="22" t="s">
        <v>3010</v>
      </c>
      <c r="K461" s="22" t="s">
        <v>4829</v>
      </c>
      <c r="L461" s="24">
        <v>26939</v>
      </c>
      <c r="M461" s="24" t="s">
        <v>3949</v>
      </c>
      <c r="N461" s="24" t="s">
        <v>2009</v>
      </c>
      <c r="O461" s="22" t="s">
        <v>30</v>
      </c>
      <c r="P461" s="22" t="s">
        <v>1968</v>
      </c>
      <c r="Q461" s="22" t="s">
        <v>4177</v>
      </c>
      <c r="R461" s="22" t="s">
        <v>4795</v>
      </c>
      <c r="S461" s="25">
        <v>44951</v>
      </c>
      <c r="T461" s="22" t="s">
        <v>4796</v>
      </c>
      <c r="U461" s="25">
        <v>44951</v>
      </c>
      <c r="V461" s="25"/>
    </row>
    <row r="462" spans="1:22" x14ac:dyDescent="0.35">
      <c r="A462" s="22">
        <v>351895</v>
      </c>
      <c r="B462" s="22" t="s">
        <v>2462</v>
      </c>
      <c r="C462" s="22" t="s">
        <v>1950</v>
      </c>
      <c r="D462" s="22" t="s">
        <v>1963</v>
      </c>
      <c r="E462" s="22" t="s">
        <v>1956</v>
      </c>
      <c r="F462" s="22" t="s">
        <v>1952</v>
      </c>
      <c r="G462" s="22" t="s">
        <v>559</v>
      </c>
      <c r="H462" s="22" t="s">
        <v>3935</v>
      </c>
      <c r="I462" s="22">
        <v>1</v>
      </c>
      <c r="J462" s="22" t="s">
        <v>4830</v>
      </c>
      <c r="K462" s="22" t="s">
        <v>4831</v>
      </c>
      <c r="L462" s="24">
        <v>49986</v>
      </c>
      <c r="M462" s="24" t="s">
        <v>3959</v>
      </c>
      <c r="N462" s="24" t="s">
        <v>2009</v>
      </c>
      <c r="O462" s="22" t="s">
        <v>30</v>
      </c>
      <c r="P462" s="22" t="s">
        <v>1968</v>
      </c>
      <c r="Q462" s="22" t="s">
        <v>4177</v>
      </c>
      <c r="R462" s="22" t="s">
        <v>4795</v>
      </c>
      <c r="S462" s="25">
        <v>44951</v>
      </c>
      <c r="T462" s="22" t="s">
        <v>4796</v>
      </c>
      <c r="U462" s="25">
        <v>44951</v>
      </c>
      <c r="V462" s="25"/>
    </row>
    <row r="463" spans="1:22" x14ac:dyDescent="0.35">
      <c r="A463" s="22">
        <v>351903</v>
      </c>
      <c r="B463" s="22" t="s">
        <v>348</v>
      </c>
      <c r="C463" s="22" t="s">
        <v>55</v>
      </c>
      <c r="D463" s="22" t="s">
        <v>65</v>
      </c>
      <c r="E463" s="22" t="s">
        <v>25</v>
      </c>
      <c r="F463" s="22" t="s">
        <v>1952</v>
      </c>
      <c r="G463" s="22" t="s">
        <v>349</v>
      </c>
      <c r="H463" s="22" t="s">
        <v>4088</v>
      </c>
      <c r="I463" s="22">
        <v>1</v>
      </c>
      <c r="J463" s="22" t="s">
        <v>3011</v>
      </c>
      <c r="K463" s="22" t="s">
        <v>4832</v>
      </c>
      <c r="L463" s="24">
        <v>39936</v>
      </c>
      <c r="M463" s="24" t="s">
        <v>3949</v>
      </c>
      <c r="N463" s="24" t="s">
        <v>2009</v>
      </c>
      <c r="O463" s="22" t="s">
        <v>291</v>
      </c>
      <c r="P463" s="22" t="s">
        <v>1968</v>
      </c>
      <c r="Q463" s="22" t="s">
        <v>4177</v>
      </c>
      <c r="R463" s="22" t="s">
        <v>4795</v>
      </c>
      <c r="S463" s="25">
        <v>44951</v>
      </c>
      <c r="T463" s="22" t="s">
        <v>4796</v>
      </c>
      <c r="U463" s="25">
        <v>44951</v>
      </c>
      <c r="V463" s="25"/>
    </row>
    <row r="464" spans="1:22" x14ac:dyDescent="0.35">
      <c r="A464" s="22">
        <v>351917</v>
      </c>
      <c r="B464" s="22" t="s">
        <v>350</v>
      </c>
      <c r="C464" s="22" t="s">
        <v>17</v>
      </c>
      <c r="D464" s="22" t="s">
        <v>18</v>
      </c>
      <c r="E464" s="22" t="s">
        <v>21</v>
      </c>
      <c r="F464" s="22" t="s">
        <v>1952</v>
      </c>
      <c r="G464" s="22" t="s">
        <v>351</v>
      </c>
      <c r="H464" s="22" t="s">
        <v>3963</v>
      </c>
      <c r="I464" s="22">
        <v>1</v>
      </c>
      <c r="J464" s="22" t="s">
        <v>3012</v>
      </c>
      <c r="K464" s="22" t="s">
        <v>4833</v>
      </c>
      <c r="L464" s="24">
        <v>8330</v>
      </c>
      <c r="M464" s="24" t="s">
        <v>3957</v>
      </c>
      <c r="N464" s="24" t="s">
        <v>2015</v>
      </c>
      <c r="O464" s="22" t="s">
        <v>30</v>
      </c>
      <c r="P464" s="22" t="s">
        <v>1968</v>
      </c>
      <c r="Q464" s="22" t="s">
        <v>4177</v>
      </c>
      <c r="R464" s="22" t="s">
        <v>4795</v>
      </c>
      <c r="S464" s="25">
        <v>44951</v>
      </c>
      <c r="T464" s="22" t="s">
        <v>4796</v>
      </c>
      <c r="U464" s="25">
        <v>44951</v>
      </c>
      <c r="V464" s="25"/>
    </row>
    <row r="465" spans="1:22" x14ac:dyDescent="0.35">
      <c r="A465" s="22">
        <v>353333</v>
      </c>
      <c r="B465" s="22" t="s">
        <v>352</v>
      </c>
      <c r="C465" s="22" t="s">
        <v>17</v>
      </c>
      <c r="D465" s="22" t="s">
        <v>18</v>
      </c>
      <c r="E465" s="22" t="s">
        <v>46</v>
      </c>
      <c r="F465" s="22" t="s">
        <v>1952</v>
      </c>
      <c r="G465" s="22" t="s">
        <v>254</v>
      </c>
      <c r="H465" s="22" t="s">
        <v>254</v>
      </c>
      <c r="I465" s="22">
        <v>1</v>
      </c>
      <c r="J465" s="22" t="s">
        <v>3013</v>
      </c>
      <c r="K465" s="22" t="s">
        <v>4834</v>
      </c>
      <c r="L465" s="24">
        <v>24509</v>
      </c>
      <c r="M465" s="24" t="s">
        <v>3949</v>
      </c>
      <c r="N465" s="24" t="s">
        <v>2011</v>
      </c>
      <c r="O465" s="22" t="s">
        <v>40</v>
      </c>
      <c r="P465" s="22" t="s">
        <v>1971</v>
      </c>
      <c r="Q465" s="22" t="s">
        <v>4177</v>
      </c>
      <c r="R465" s="22" t="s">
        <v>4795</v>
      </c>
      <c r="S465" s="25">
        <v>44952</v>
      </c>
      <c r="T465" s="22" t="s">
        <v>4796</v>
      </c>
      <c r="U465" s="25">
        <v>44952</v>
      </c>
      <c r="V465" s="25"/>
    </row>
    <row r="466" spans="1:22" x14ac:dyDescent="0.35">
      <c r="A466" s="22">
        <v>353358</v>
      </c>
      <c r="B466" s="22" t="s">
        <v>353</v>
      </c>
      <c r="C466" s="22" t="s">
        <v>55</v>
      </c>
      <c r="D466" s="22" t="s">
        <v>128</v>
      </c>
      <c r="E466" s="22" t="s">
        <v>25</v>
      </c>
      <c r="F466" s="22" t="s">
        <v>1952</v>
      </c>
      <c r="G466" s="22" t="s">
        <v>354</v>
      </c>
      <c r="H466" s="22" t="s">
        <v>4242</v>
      </c>
      <c r="I466" s="22">
        <v>1</v>
      </c>
      <c r="J466" s="22" t="s">
        <v>3014</v>
      </c>
      <c r="K466" s="22" t="s">
        <v>4835</v>
      </c>
      <c r="L466" s="24">
        <v>20393</v>
      </c>
      <c r="M466" s="24" t="s">
        <v>3949</v>
      </c>
      <c r="N466" s="24" t="s">
        <v>2011</v>
      </c>
      <c r="O466" s="22" t="s">
        <v>291</v>
      </c>
      <c r="P466" s="22" t="s">
        <v>1968</v>
      </c>
      <c r="Q466" s="22" t="s">
        <v>4177</v>
      </c>
      <c r="R466" s="22" t="s">
        <v>4795</v>
      </c>
      <c r="S466" s="25">
        <v>44952</v>
      </c>
      <c r="T466" s="22" t="s">
        <v>4796</v>
      </c>
      <c r="U466" s="25">
        <v>44952</v>
      </c>
      <c r="V466" s="25"/>
    </row>
    <row r="467" spans="1:22" x14ac:dyDescent="0.35">
      <c r="A467" s="22">
        <v>359569</v>
      </c>
      <c r="B467" s="22" t="s">
        <v>355</v>
      </c>
      <c r="C467" s="22" t="s">
        <v>17</v>
      </c>
      <c r="D467" s="22" t="s">
        <v>18</v>
      </c>
      <c r="E467" s="22" t="s">
        <v>73</v>
      </c>
      <c r="F467" s="22" t="s">
        <v>1952</v>
      </c>
      <c r="G467" s="22" t="s">
        <v>356</v>
      </c>
      <c r="H467" s="22" t="s">
        <v>4836</v>
      </c>
      <c r="I467" s="22">
        <v>1</v>
      </c>
      <c r="J467" s="22" t="s">
        <v>3015</v>
      </c>
      <c r="K467" s="22" t="s">
        <v>4837</v>
      </c>
      <c r="L467" s="24">
        <v>24217</v>
      </c>
      <c r="M467" s="24" t="s">
        <v>3949</v>
      </c>
      <c r="N467" s="24" t="s">
        <v>2011</v>
      </c>
      <c r="O467" s="22" t="s">
        <v>314</v>
      </c>
      <c r="P467" s="22" t="s">
        <v>1971</v>
      </c>
      <c r="Q467" s="22" t="s">
        <v>4177</v>
      </c>
      <c r="R467" s="22" t="s">
        <v>4795</v>
      </c>
      <c r="S467" s="25">
        <v>44956</v>
      </c>
      <c r="T467" s="22" t="s">
        <v>4796</v>
      </c>
      <c r="U467" s="25">
        <v>44956</v>
      </c>
      <c r="V467" s="25"/>
    </row>
    <row r="468" spans="1:22" x14ac:dyDescent="0.35">
      <c r="A468" s="22">
        <v>359608</v>
      </c>
      <c r="B468" s="22" t="s">
        <v>357</v>
      </c>
      <c r="C468" s="22" t="s">
        <v>17</v>
      </c>
      <c r="D468" s="22" t="s">
        <v>18</v>
      </c>
      <c r="E468" s="22" t="s">
        <v>73</v>
      </c>
      <c r="F468" s="22" t="s">
        <v>1952</v>
      </c>
      <c r="G468" s="22" t="s">
        <v>358</v>
      </c>
      <c r="H468" s="22" t="s">
        <v>4838</v>
      </c>
      <c r="I468" s="22">
        <v>1</v>
      </c>
      <c r="J468" s="22" t="s">
        <v>3016</v>
      </c>
      <c r="K468" s="22" t="s">
        <v>4839</v>
      </c>
      <c r="L468" s="24">
        <v>9877</v>
      </c>
      <c r="M468" s="24" t="s">
        <v>3957</v>
      </c>
      <c r="N468" s="24" t="s">
        <v>2015</v>
      </c>
      <c r="O468" s="22" t="s">
        <v>359</v>
      </c>
      <c r="P468" s="22" t="s">
        <v>1991</v>
      </c>
      <c r="Q468" s="22" t="s">
        <v>4177</v>
      </c>
      <c r="R468" s="22" t="s">
        <v>4795</v>
      </c>
      <c r="S468" s="25">
        <v>44956</v>
      </c>
      <c r="T468" s="22" t="s">
        <v>4796</v>
      </c>
      <c r="U468" s="25">
        <v>44956</v>
      </c>
      <c r="V468" s="25"/>
    </row>
    <row r="469" spans="1:22" x14ac:dyDescent="0.35">
      <c r="A469" s="22">
        <v>359639</v>
      </c>
      <c r="B469" s="22" t="s">
        <v>2465</v>
      </c>
      <c r="C469" s="22" t="s">
        <v>1950</v>
      </c>
      <c r="D469" s="22" t="s">
        <v>1963</v>
      </c>
      <c r="E469" s="22" t="s">
        <v>1956</v>
      </c>
      <c r="F469" s="22" t="s">
        <v>1952</v>
      </c>
      <c r="G469" s="22" t="s">
        <v>381</v>
      </c>
      <c r="H469" s="22" t="s">
        <v>4030</v>
      </c>
      <c r="I469" s="22">
        <v>1</v>
      </c>
      <c r="J469" s="22" t="s">
        <v>4840</v>
      </c>
      <c r="K469" s="22" t="s">
        <v>4841</v>
      </c>
      <c r="L469" s="24">
        <v>120985</v>
      </c>
      <c r="M469" s="24" t="s">
        <v>3938</v>
      </c>
      <c r="N469" s="24" t="s">
        <v>2002</v>
      </c>
      <c r="O469" s="22" t="s">
        <v>24</v>
      </c>
      <c r="P469" s="22" t="s">
        <v>1968</v>
      </c>
      <c r="Q469" s="22" t="s">
        <v>4177</v>
      </c>
      <c r="R469" s="22" t="s">
        <v>4795</v>
      </c>
      <c r="S469" s="25">
        <v>44956</v>
      </c>
      <c r="T469" s="22" t="s">
        <v>4796</v>
      </c>
      <c r="U469" s="25">
        <v>44956</v>
      </c>
      <c r="V469" s="25"/>
    </row>
    <row r="470" spans="1:22" x14ac:dyDescent="0.35">
      <c r="A470" s="22">
        <v>359671</v>
      </c>
      <c r="B470" s="22" t="s">
        <v>2466</v>
      </c>
      <c r="C470" s="22" t="s">
        <v>1950</v>
      </c>
      <c r="D470" s="22" t="s">
        <v>1951</v>
      </c>
      <c r="E470" s="22" t="s">
        <v>73</v>
      </c>
      <c r="F470" s="22" t="s">
        <v>1952</v>
      </c>
      <c r="G470" s="22" t="s">
        <v>2388</v>
      </c>
      <c r="H470" s="22" t="s">
        <v>4077</v>
      </c>
      <c r="I470" s="22">
        <v>1</v>
      </c>
      <c r="J470" s="22" t="s">
        <v>4842</v>
      </c>
      <c r="K470" s="22" t="s">
        <v>4843</v>
      </c>
      <c r="L470" s="24">
        <v>357311</v>
      </c>
      <c r="M470" s="24" t="s">
        <v>3938</v>
      </c>
      <c r="N470" s="24" t="s">
        <v>2002</v>
      </c>
      <c r="O470" s="22" t="s">
        <v>72</v>
      </c>
      <c r="P470" s="22" t="s">
        <v>1954</v>
      </c>
      <c r="Q470" s="22" t="s">
        <v>4177</v>
      </c>
      <c r="R470" s="22" t="s">
        <v>4795</v>
      </c>
      <c r="S470" s="25">
        <v>44956</v>
      </c>
      <c r="T470" s="22" t="s">
        <v>4796</v>
      </c>
      <c r="U470" s="25">
        <v>44956</v>
      </c>
      <c r="V470" s="25"/>
    </row>
    <row r="471" spans="1:22" x14ac:dyDescent="0.35">
      <c r="A471" s="22">
        <v>360925</v>
      </c>
      <c r="B471" s="22" t="s">
        <v>2467</v>
      </c>
      <c r="C471" s="22" t="s">
        <v>1950</v>
      </c>
      <c r="D471" s="22" t="s">
        <v>2045</v>
      </c>
      <c r="E471" s="22" t="s">
        <v>77</v>
      </c>
      <c r="F471" s="22" t="s">
        <v>1952</v>
      </c>
      <c r="G471" s="22" t="s">
        <v>2389</v>
      </c>
      <c r="H471" s="22" t="s">
        <v>4017</v>
      </c>
      <c r="I471" s="22">
        <v>1</v>
      </c>
      <c r="J471" s="22" t="s">
        <v>4844</v>
      </c>
      <c r="K471" s="22" t="s">
        <v>4845</v>
      </c>
      <c r="L471" s="24">
        <v>7630</v>
      </c>
      <c r="M471" s="24" t="s">
        <v>3957</v>
      </c>
      <c r="N471" s="24" t="s">
        <v>2015</v>
      </c>
      <c r="O471" s="22" t="s">
        <v>40</v>
      </c>
      <c r="P471" s="22" t="s">
        <v>1971</v>
      </c>
      <c r="Q471" s="22" t="s">
        <v>4177</v>
      </c>
      <c r="R471" s="22" t="s">
        <v>4795</v>
      </c>
      <c r="S471" s="25">
        <v>44957</v>
      </c>
      <c r="T471" s="22" t="s">
        <v>4796</v>
      </c>
      <c r="U471" s="25">
        <v>44957</v>
      </c>
      <c r="V471" s="25"/>
    </row>
    <row r="472" spans="1:22" x14ac:dyDescent="0.35">
      <c r="A472" s="22">
        <v>362389</v>
      </c>
      <c r="B472" s="22" t="s">
        <v>360</v>
      </c>
      <c r="C472" s="22" t="s">
        <v>55</v>
      </c>
      <c r="D472" s="22" t="s">
        <v>56</v>
      </c>
      <c r="E472" s="22" t="s">
        <v>73</v>
      </c>
      <c r="F472" s="22" t="s">
        <v>1952</v>
      </c>
      <c r="G472" s="22" t="s">
        <v>361</v>
      </c>
      <c r="H472" s="22" t="s">
        <v>4000</v>
      </c>
      <c r="I472" s="22">
        <v>1</v>
      </c>
      <c r="J472" s="22" t="s">
        <v>3017</v>
      </c>
      <c r="K472" s="22" t="s">
        <v>4846</v>
      </c>
      <c r="L472" s="24">
        <v>7086</v>
      </c>
      <c r="M472" s="24" t="s">
        <v>3957</v>
      </c>
      <c r="N472" s="24" t="s">
        <v>2015</v>
      </c>
      <c r="O472" s="22" t="s">
        <v>72</v>
      </c>
      <c r="P472" s="22" t="s">
        <v>1954</v>
      </c>
      <c r="Q472" s="22" t="s">
        <v>4193</v>
      </c>
      <c r="R472" s="22" t="s">
        <v>4795</v>
      </c>
      <c r="S472" s="25">
        <v>44958</v>
      </c>
      <c r="T472" s="22" t="s">
        <v>4847</v>
      </c>
      <c r="U472" s="25">
        <v>44958</v>
      </c>
      <c r="V472" s="25"/>
    </row>
    <row r="473" spans="1:22" x14ac:dyDescent="0.35">
      <c r="A473" s="22">
        <v>362465</v>
      </c>
      <c r="B473" s="22" t="s">
        <v>362</v>
      </c>
      <c r="C473" s="22" t="s">
        <v>17</v>
      </c>
      <c r="D473" s="22" t="s">
        <v>18</v>
      </c>
      <c r="E473" s="22" t="s">
        <v>59</v>
      </c>
      <c r="F473" s="22" t="s">
        <v>1952</v>
      </c>
      <c r="G473" s="22" t="s">
        <v>363</v>
      </c>
      <c r="H473" s="22" t="s">
        <v>4050</v>
      </c>
      <c r="I473" s="22">
        <v>1</v>
      </c>
      <c r="J473" s="22" t="s">
        <v>3018</v>
      </c>
      <c r="K473" s="22" t="s">
        <v>4848</v>
      </c>
      <c r="L473" s="24">
        <v>244092</v>
      </c>
      <c r="M473" s="24" t="s">
        <v>3938</v>
      </c>
      <c r="N473" s="24" t="s">
        <v>2002</v>
      </c>
      <c r="O473" s="22" t="s">
        <v>67</v>
      </c>
      <c r="P473" s="22" t="s">
        <v>1971</v>
      </c>
      <c r="Q473" s="22" t="s">
        <v>4193</v>
      </c>
      <c r="R473" s="22" t="s">
        <v>4795</v>
      </c>
      <c r="S473" s="25">
        <v>44958</v>
      </c>
      <c r="T473" s="22" t="s">
        <v>4847</v>
      </c>
      <c r="U473" s="25">
        <v>44958</v>
      </c>
      <c r="V473" s="25"/>
    </row>
    <row r="474" spans="1:22" x14ac:dyDescent="0.35">
      <c r="A474" s="22">
        <v>362467</v>
      </c>
      <c r="B474" s="22" t="s">
        <v>2470</v>
      </c>
      <c r="C474" s="22" t="s">
        <v>1950</v>
      </c>
      <c r="D474" s="22" t="s">
        <v>2045</v>
      </c>
      <c r="E474" s="22" t="s">
        <v>73</v>
      </c>
      <c r="F474" s="22" t="s">
        <v>1952</v>
      </c>
      <c r="G474" s="22" t="s">
        <v>2391</v>
      </c>
      <c r="H474" s="22" t="s">
        <v>4648</v>
      </c>
      <c r="I474" s="22">
        <v>1</v>
      </c>
      <c r="J474" s="22" t="s">
        <v>4849</v>
      </c>
      <c r="K474" s="22" t="s">
        <v>4850</v>
      </c>
      <c r="L474" s="24">
        <v>101316</v>
      </c>
      <c r="M474" s="24" t="s">
        <v>3938</v>
      </c>
      <c r="N474" s="24" t="s">
        <v>2002</v>
      </c>
      <c r="O474" s="22" t="s">
        <v>314</v>
      </c>
      <c r="P474" s="22" t="s">
        <v>1971</v>
      </c>
      <c r="Q474" s="22" t="s">
        <v>4193</v>
      </c>
      <c r="R474" s="22" t="s">
        <v>4795</v>
      </c>
      <c r="S474" s="25">
        <v>44958</v>
      </c>
      <c r="T474" s="22" t="s">
        <v>4847</v>
      </c>
      <c r="U474" s="25">
        <v>44958</v>
      </c>
      <c r="V474" s="25"/>
    </row>
    <row r="475" spans="1:22" x14ac:dyDescent="0.35">
      <c r="A475" s="22">
        <v>362471</v>
      </c>
      <c r="B475" s="22" t="s">
        <v>2471</v>
      </c>
      <c r="C475" s="22" t="s">
        <v>1950</v>
      </c>
      <c r="D475" s="22" t="s">
        <v>1951</v>
      </c>
      <c r="E475" s="22" t="s">
        <v>1956</v>
      </c>
      <c r="F475" s="22" t="s">
        <v>1952</v>
      </c>
      <c r="G475" s="22" t="s">
        <v>2393</v>
      </c>
      <c r="H475" s="22" t="s">
        <v>4166</v>
      </c>
      <c r="I475" s="22">
        <v>1</v>
      </c>
      <c r="J475" s="22" t="s">
        <v>4851</v>
      </c>
      <c r="K475" s="22" t="s">
        <v>4852</v>
      </c>
      <c r="L475" s="24">
        <v>519011</v>
      </c>
      <c r="M475" s="24" t="s">
        <v>3938</v>
      </c>
      <c r="N475" s="24" t="s">
        <v>2002</v>
      </c>
      <c r="O475" s="22" t="s">
        <v>67</v>
      </c>
      <c r="P475" s="22" t="s">
        <v>1971</v>
      </c>
      <c r="Q475" s="22" t="s">
        <v>4193</v>
      </c>
      <c r="R475" s="22" t="s">
        <v>4795</v>
      </c>
      <c r="S475" s="25">
        <v>44958</v>
      </c>
      <c r="T475" s="22" t="s">
        <v>4847</v>
      </c>
      <c r="U475" s="25">
        <v>44958</v>
      </c>
      <c r="V475" s="25"/>
    </row>
    <row r="476" spans="1:22" x14ac:dyDescent="0.35">
      <c r="A476" s="22">
        <v>362472</v>
      </c>
      <c r="B476" s="22" t="s">
        <v>2472</v>
      </c>
      <c r="C476" s="22" t="s">
        <v>1950</v>
      </c>
      <c r="D476" s="22" t="s">
        <v>1951</v>
      </c>
      <c r="E476" s="22" t="s">
        <v>1956</v>
      </c>
      <c r="F476" s="22" t="s">
        <v>1952</v>
      </c>
      <c r="G476" s="22" t="s">
        <v>2329</v>
      </c>
      <c r="H476" s="22" t="s">
        <v>4028</v>
      </c>
      <c r="I476" s="22">
        <v>1</v>
      </c>
      <c r="J476" s="22" t="s">
        <v>4853</v>
      </c>
      <c r="K476" s="22" t="s">
        <v>4854</v>
      </c>
      <c r="L476" s="24">
        <v>90724</v>
      </c>
      <c r="M476" s="24" t="s">
        <v>3959</v>
      </c>
      <c r="N476" s="24" t="s">
        <v>2006</v>
      </c>
      <c r="O476" s="22" t="s">
        <v>40</v>
      </c>
      <c r="P476" s="22" t="s">
        <v>1971</v>
      </c>
      <c r="Q476" s="22" t="s">
        <v>4193</v>
      </c>
      <c r="R476" s="22" t="s">
        <v>4795</v>
      </c>
      <c r="S476" s="25">
        <v>44958</v>
      </c>
      <c r="T476" s="22" t="s">
        <v>4847</v>
      </c>
      <c r="U476" s="25">
        <v>44958</v>
      </c>
      <c r="V476" s="25"/>
    </row>
    <row r="477" spans="1:22" x14ac:dyDescent="0.35">
      <c r="A477" s="22">
        <v>363854</v>
      </c>
      <c r="B477" s="22" t="s">
        <v>2473</v>
      </c>
      <c r="C477" s="22" t="s">
        <v>1950</v>
      </c>
      <c r="D477" s="22" t="s">
        <v>1973</v>
      </c>
      <c r="E477" s="22" t="s">
        <v>46</v>
      </c>
      <c r="F477" s="22" t="s">
        <v>1952</v>
      </c>
      <c r="G477" s="22" t="s">
        <v>2005</v>
      </c>
      <c r="H477" s="22" t="s">
        <v>3995</v>
      </c>
      <c r="I477" s="22">
        <v>1</v>
      </c>
      <c r="J477" s="22" t="s">
        <v>4855</v>
      </c>
      <c r="K477" s="22" t="s">
        <v>4856</v>
      </c>
      <c r="L477" s="24">
        <v>38267</v>
      </c>
      <c r="M477" s="24" t="s">
        <v>3949</v>
      </c>
      <c r="N477" s="24" t="s">
        <v>2009</v>
      </c>
      <c r="O477" s="22" t="s">
        <v>45</v>
      </c>
      <c r="P477" s="22" t="s">
        <v>1959</v>
      </c>
      <c r="Q477" s="22" t="s">
        <v>4193</v>
      </c>
      <c r="R477" s="22" t="s">
        <v>4795</v>
      </c>
      <c r="S477" s="25">
        <v>44959</v>
      </c>
      <c r="T477" s="22" t="s">
        <v>4847</v>
      </c>
      <c r="U477" s="25">
        <v>44959</v>
      </c>
      <c r="V477" s="25"/>
    </row>
    <row r="478" spans="1:22" x14ac:dyDescent="0.35">
      <c r="A478" s="22">
        <v>365245</v>
      </c>
      <c r="B478" s="22" t="s">
        <v>2474</v>
      </c>
      <c r="C478" s="22" t="s">
        <v>1950</v>
      </c>
      <c r="D478" s="22" t="s">
        <v>1973</v>
      </c>
      <c r="E478" s="22" t="s">
        <v>25</v>
      </c>
      <c r="F478" s="22" t="s">
        <v>1952</v>
      </c>
      <c r="G478" s="22" t="s">
        <v>2395</v>
      </c>
      <c r="H478" s="22" t="s">
        <v>4205</v>
      </c>
      <c r="I478" s="22">
        <v>1</v>
      </c>
      <c r="J478" s="22" t="s">
        <v>4857</v>
      </c>
      <c r="K478" s="22" t="s">
        <v>4858</v>
      </c>
      <c r="L478" s="24">
        <v>16314</v>
      </c>
      <c r="M478" s="24" t="s">
        <v>3957</v>
      </c>
      <c r="N478" s="24" t="s">
        <v>2011</v>
      </c>
      <c r="O478" s="22" t="s">
        <v>24</v>
      </c>
      <c r="P478" s="22" t="s">
        <v>1968</v>
      </c>
      <c r="Q478" s="22" t="s">
        <v>4193</v>
      </c>
      <c r="R478" s="22" t="s">
        <v>4795</v>
      </c>
      <c r="S478" s="25">
        <v>44960</v>
      </c>
      <c r="T478" s="22" t="s">
        <v>4847</v>
      </c>
      <c r="U478" s="25">
        <v>44960</v>
      </c>
      <c r="V478" s="25"/>
    </row>
    <row r="479" spans="1:22" x14ac:dyDescent="0.35">
      <c r="A479" s="22">
        <v>365274</v>
      </c>
      <c r="B479" s="22" t="s">
        <v>2475</v>
      </c>
      <c r="C479" s="22" t="s">
        <v>1950</v>
      </c>
      <c r="D479" s="22" t="s">
        <v>1951</v>
      </c>
      <c r="E479" s="22" t="s">
        <v>1956</v>
      </c>
      <c r="F479" s="22" t="s">
        <v>1952</v>
      </c>
      <c r="G479" s="22" t="s">
        <v>365</v>
      </c>
      <c r="H479" s="22" t="s">
        <v>3935</v>
      </c>
      <c r="I479" s="22">
        <v>1</v>
      </c>
      <c r="J479" s="22" t="s">
        <v>4859</v>
      </c>
      <c r="K479" s="22" t="s">
        <v>4860</v>
      </c>
      <c r="L479" s="24">
        <v>104788</v>
      </c>
      <c r="M479" s="24" t="s">
        <v>3938</v>
      </c>
      <c r="N479" s="24" t="s">
        <v>2002</v>
      </c>
      <c r="O479" s="22" t="s">
        <v>30</v>
      </c>
      <c r="P479" s="22" t="s">
        <v>1968</v>
      </c>
      <c r="Q479" s="22" t="s">
        <v>4193</v>
      </c>
      <c r="R479" s="22" t="s">
        <v>4795</v>
      </c>
      <c r="S479" s="25">
        <v>44960</v>
      </c>
      <c r="T479" s="22" t="s">
        <v>4847</v>
      </c>
      <c r="U479" s="25">
        <v>44960</v>
      </c>
      <c r="V479" s="25"/>
    </row>
    <row r="480" spans="1:22" x14ac:dyDescent="0.35">
      <c r="A480" s="22">
        <v>370538</v>
      </c>
      <c r="B480" s="22" t="s">
        <v>2477</v>
      </c>
      <c r="C480" s="22" t="s">
        <v>1950</v>
      </c>
      <c r="D480" s="22" t="s">
        <v>1963</v>
      </c>
      <c r="E480" s="22" t="s">
        <v>1956</v>
      </c>
      <c r="F480" s="22" t="s">
        <v>1952</v>
      </c>
      <c r="G480" s="22" t="s">
        <v>2397</v>
      </c>
      <c r="H480" s="22" t="s">
        <v>4300</v>
      </c>
      <c r="I480" s="22">
        <v>1</v>
      </c>
      <c r="J480" s="22" t="s">
        <v>4861</v>
      </c>
      <c r="K480" s="22" t="s">
        <v>4862</v>
      </c>
      <c r="L480" s="24">
        <v>10501</v>
      </c>
      <c r="M480" s="24" t="s">
        <v>3957</v>
      </c>
      <c r="N480" s="24" t="s">
        <v>2011</v>
      </c>
      <c r="O480" s="22" t="s">
        <v>40</v>
      </c>
      <c r="P480" s="22" t="s">
        <v>1971</v>
      </c>
      <c r="Q480" s="22" t="s">
        <v>4193</v>
      </c>
      <c r="R480" s="22" t="s">
        <v>4795</v>
      </c>
      <c r="S480" s="25">
        <v>44963</v>
      </c>
      <c r="T480" s="22" t="s">
        <v>4847</v>
      </c>
      <c r="U480" s="25">
        <v>44963</v>
      </c>
      <c r="V480" s="25"/>
    </row>
    <row r="481" spans="1:22" x14ac:dyDescent="0.35">
      <c r="A481" s="22">
        <v>370540</v>
      </c>
      <c r="B481" s="22" t="s">
        <v>2479</v>
      </c>
      <c r="C481" s="22" t="s">
        <v>1950</v>
      </c>
      <c r="D481" s="22" t="s">
        <v>1973</v>
      </c>
      <c r="E481" s="22" t="s">
        <v>73</v>
      </c>
      <c r="F481" s="22" t="s">
        <v>1952</v>
      </c>
      <c r="G481" s="22" t="s">
        <v>2398</v>
      </c>
      <c r="H481" s="22" t="s">
        <v>4593</v>
      </c>
      <c r="I481" s="22">
        <v>1</v>
      </c>
      <c r="J481" s="22" t="s">
        <v>4863</v>
      </c>
      <c r="K481" s="22" t="s">
        <v>4864</v>
      </c>
      <c r="L481" s="24">
        <v>95762</v>
      </c>
      <c r="M481" s="24" t="s">
        <v>3959</v>
      </c>
      <c r="N481" s="24" t="s">
        <v>2006</v>
      </c>
      <c r="O481" s="22" t="s">
        <v>314</v>
      </c>
      <c r="P481" s="22" t="s">
        <v>1971</v>
      </c>
      <c r="Q481" s="22" t="s">
        <v>4193</v>
      </c>
      <c r="R481" s="22" t="s">
        <v>4795</v>
      </c>
      <c r="S481" s="25">
        <v>44963</v>
      </c>
      <c r="T481" s="22" t="s">
        <v>4847</v>
      </c>
      <c r="U481" s="25">
        <v>44963</v>
      </c>
      <c r="V481" s="25"/>
    </row>
    <row r="482" spans="1:22" x14ac:dyDescent="0.35">
      <c r="A482" s="22">
        <v>372640</v>
      </c>
      <c r="B482" s="22" t="s">
        <v>2480</v>
      </c>
      <c r="C482" s="22" t="s">
        <v>1950</v>
      </c>
      <c r="D482" s="22" t="s">
        <v>1963</v>
      </c>
      <c r="E482" s="22" t="s">
        <v>1956</v>
      </c>
      <c r="F482" s="22" t="s">
        <v>1952</v>
      </c>
      <c r="G482" s="22" t="s">
        <v>614</v>
      </c>
      <c r="H482" s="22" t="s">
        <v>3935</v>
      </c>
      <c r="I482" s="22">
        <v>1</v>
      </c>
      <c r="J482" s="22" t="s">
        <v>4865</v>
      </c>
      <c r="K482" s="22" t="s">
        <v>4866</v>
      </c>
      <c r="L482" s="24">
        <v>36777</v>
      </c>
      <c r="M482" s="24" t="s">
        <v>3949</v>
      </c>
      <c r="N482" s="24" t="s">
        <v>2009</v>
      </c>
      <c r="O482" s="22" t="s">
        <v>30</v>
      </c>
      <c r="P482" s="22" t="s">
        <v>1968</v>
      </c>
      <c r="Q482" s="22" t="s">
        <v>4193</v>
      </c>
      <c r="R482" s="22" t="s">
        <v>4795</v>
      </c>
      <c r="S482" s="25">
        <v>44965</v>
      </c>
      <c r="T482" s="22" t="s">
        <v>4847</v>
      </c>
      <c r="U482" s="25">
        <v>44965</v>
      </c>
      <c r="V482" s="25"/>
    </row>
    <row r="483" spans="1:22" x14ac:dyDescent="0.35">
      <c r="A483" s="22">
        <v>372666</v>
      </c>
      <c r="B483" s="22" t="s">
        <v>2481</v>
      </c>
      <c r="C483" s="22" t="s">
        <v>1950</v>
      </c>
      <c r="D483" s="22" t="s">
        <v>1963</v>
      </c>
      <c r="E483" s="22" t="s">
        <v>1956</v>
      </c>
      <c r="F483" s="22" t="s">
        <v>1952</v>
      </c>
      <c r="G483" s="22" t="s">
        <v>2400</v>
      </c>
      <c r="H483" s="22" t="s">
        <v>3954</v>
      </c>
      <c r="I483" s="22">
        <v>1</v>
      </c>
      <c r="J483" s="22" t="s">
        <v>4867</v>
      </c>
      <c r="K483" s="22" t="s">
        <v>4868</v>
      </c>
      <c r="L483" s="24">
        <v>14909</v>
      </c>
      <c r="M483" s="24" t="s">
        <v>3957</v>
      </c>
      <c r="N483" s="24" t="s">
        <v>2011</v>
      </c>
      <c r="O483" s="22" t="s">
        <v>40</v>
      </c>
      <c r="P483" s="22" t="s">
        <v>1971</v>
      </c>
      <c r="Q483" s="22" t="s">
        <v>4193</v>
      </c>
      <c r="R483" s="22" t="s">
        <v>4795</v>
      </c>
      <c r="S483" s="25">
        <v>44965</v>
      </c>
      <c r="T483" s="22" t="s">
        <v>4847</v>
      </c>
      <c r="U483" s="25">
        <v>44965</v>
      </c>
      <c r="V483" s="25"/>
    </row>
    <row r="484" spans="1:22" x14ac:dyDescent="0.35">
      <c r="A484" s="22">
        <v>372668</v>
      </c>
      <c r="B484" s="22" t="s">
        <v>2482</v>
      </c>
      <c r="C484" s="22" t="s">
        <v>1950</v>
      </c>
      <c r="D484" s="22" t="s">
        <v>1963</v>
      </c>
      <c r="E484" s="22" t="s">
        <v>1956</v>
      </c>
      <c r="F484" s="22" t="s">
        <v>1952</v>
      </c>
      <c r="G484" s="22" t="s">
        <v>782</v>
      </c>
      <c r="H484" s="22" t="s">
        <v>4160</v>
      </c>
      <c r="I484" s="22">
        <v>1</v>
      </c>
      <c r="J484" s="22" t="s">
        <v>4869</v>
      </c>
      <c r="K484" s="22" t="s">
        <v>4870</v>
      </c>
      <c r="L484" s="24">
        <v>56170</v>
      </c>
      <c r="M484" s="24" t="s">
        <v>3959</v>
      </c>
      <c r="N484" s="24" t="s">
        <v>2006</v>
      </c>
      <c r="O484" s="22" t="s">
        <v>36</v>
      </c>
      <c r="P484" s="22" t="s">
        <v>1959</v>
      </c>
      <c r="Q484" s="22" t="s">
        <v>4193</v>
      </c>
      <c r="R484" s="22" t="s">
        <v>4795</v>
      </c>
      <c r="S484" s="25">
        <v>44965</v>
      </c>
      <c r="T484" s="22" t="s">
        <v>4847</v>
      </c>
      <c r="U484" s="25">
        <v>44965</v>
      </c>
      <c r="V484" s="25"/>
    </row>
    <row r="485" spans="1:22" x14ac:dyDescent="0.35">
      <c r="A485" s="22">
        <v>372670</v>
      </c>
      <c r="B485" s="22" t="s">
        <v>2483</v>
      </c>
      <c r="C485" s="22" t="s">
        <v>1950</v>
      </c>
      <c r="D485" s="22" t="s">
        <v>1963</v>
      </c>
      <c r="E485" s="22" t="s">
        <v>1956</v>
      </c>
      <c r="F485" s="22" t="s">
        <v>1952</v>
      </c>
      <c r="G485" s="22" t="s">
        <v>2403</v>
      </c>
      <c r="H485" s="22" t="s">
        <v>3963</v>
      </c>
      <c r="I485" s="22">
        <v>1</v>
      </c>
      <c r="J485" s="22" t="s">
        <v>4871</v>
      </c>
      <c r="K485" s="22" t="s">
        <v>4872</v>
      </c>
      <c r="L485" s="24">
        <v>53629</v>
      </c>
      <c r="M485" s="24" t="s">
        <v>3959</v>
      </c>
      <c r="N485" s="24" t="s">
        <v>2006</v>
      </c>
      <c r="O485" s="22" t="s">
        <v>30</v>
      </c>
      <c r="P485" s="22" t="s">
        <v>1968</v>
      </c>
      <c r="Q485" s="22" t="s">
        <v>4193</v>
      </c>
      <c r="R485" s="22" t="s">
        <v>4795</v>
      </c>
      <c r="S485" s="25">
        <v>44965</v>
      </c>
      <c r="T485" s="22" t="s">
        <v>4847</v>
      </c>
      <c r="U485" s="25">
        <v>44965</v>
      </c>
      <c r="V485" s="25"/>
    </row>
    <row r="486" spans="1:22" x14ac:dyDescent="0.35">
      <c r="A486" s="22">
        <v>373885</v>
      </c>
      <c r="B486" s="22" t="s">
        <v>2484</v>
      </c>
      <c r="C486" s="22" t="s">
        <v>1950</v>
      </c>
      <c r="D486" s="22" t="s">
        <v>1951</v>
      </c>
      <c r="E486" s="22" t="s">
        <v>1956</v>
      </c>
      <c r="F486" s="22" t="s">
        <v>1952</v>
      </c>
      <c r="G486" s="22" t="s">
        <v>2393</v>
      </c>
      <c r="H486" s="22" t="s">
        <v>4166</v>
      </c>
      <c r="I486" s="22">
        <v>1</v>
      </c>
      <c r="J486" s="22" t="s">
        <v>4873</v>
      </c>
      <c r="K486" s="22" t="s">
        <v>4874</v>
      </c>
      <c r="L486" s="24">
        <v>519011</v>
      </c>
      <c r="M486" s="24" t="s">
        <v>3938</v>
      </c>
      <c r="N486" s="24" t="s">
        <v>2002</v>
      </c>
      <c r="O486" s="22" t="s">
        <v>67</v>
      </c>
      <c r="P486" s="22" t="s">
        <v>1971</v>
      </c>
      <c r="Q486" s="22" t="s">
        <v>4193</v>
      </c>
      <c r="R486" s="22" t="s">
        <v>4795</v>
      </c>
      <c r="S486" s="25">
        <v>44966</v>
      </c>
      <c r="T486" s="22" t="s">
        <v>4847</v>
      </c>
      <c r="U486" s="25">
        <v>44966</v>
      </c>
      <c r="V486" s="25"/>
    </row>
    <row r="487" spans="1:22" x14ac:dyDescent="0.35">
      <c r="A487" s="22">
        <v>375132</v>
      </c>
      <c r="B487" s="22" t="s">
        <v>2485</v>
      </c>
      <c r="C487" s="22" t="s">
        <v>1950</v>
      </c>
      <c r="D487" s="22" t="s">
        <v>1963</v>
      </c>
      <c r="E487" s="22" t="s">
        <v>1956</v>
      </c>
      <c r="F487" s="22" t="s">
        <v>1952</v>
      </c>
      <c r="G487" s="22" t="s">
        <v>512</v>
      </c>
      <c r="H487" s="22" t="s">
        <v>4000</v>
      </c>
      <c r="I487" s="22">
        <v>1</v>
      </c>
      <c r="J487" s="22" t="s">
        <v>4875</v>
      </c>
      <c r="K487" s="22" t="s">
        <v>4876</v>
      </c>
      <c r="L487" s="24">
        <v>19129</v>
      </c>
      <c r="M487" s="24" t="s">
        <v>3957</v>
      </c>
      <c r="N487" s="24" t="s">
        <v>2011</v>
      </c>
      <c r="O487" s="22" t="s">
        <v>72</v>
      </c>
      <c r="P487" s="22" t="s">
        <v>1954</v>
      </c>
      <c r="Q487" s="22" t="s">
        <v>4193</v>
      </c>
      <c r="R487" s="22" t="s">
        <v>4795</v>
      </c>
      <c r="S487" s="25">
        <v>44967</v>
      </c>
      <c r="T487" s="22" t="s">
        <v>4847</v>
      </c>
      <c r="U487" s="25">
        <v>44967</v>
      </c>
      <c r="V487" s="25"/>
    </row>
    <row r="488" spans="1:22" x14ac:dyDescent="0.35">
      <c r="A488" s="22">
        <v>375165</v>
      </c>
      <c r="B488" s="22" t="s">
        <v>364</v>
      </c>
      <c r="C488" s="22" t="s">
        <v>17</v>
      </c>
      <c r="D488" s="22" t="s">
        <v>18</v>
      </c>
      <c r="E488" s="22" t="s">
        <v>21</v>
      </c>
      <c r="F488" s="22" t="s">
        <v>1952</v>
      </c>
      <c r="G488" s="22" t="s">
        <v>365</v>
      </c>
      <c r="H488" s="22" t="s">
        <v>3935</v>
      </c>
      <c r="I488" s="22">
        <v>1</v>
      </c>
      <c r="J488" s="22" t="s">
        <v>3019</v>
      </c>
      <c r="K488" s="22" t="s">
        <v>4877</v>
      </c>
      <c r="L488" s="24">
        <v>104788</v>
      </c>
      <c r="M488" s="24" t="s">
        <v>3938</v>
      </c>
      <c r="N488" s="24" t="s">
        <v>2002</v>
      </c>
      <c r="O488" s="22" t="s">
        <v>30</v>
      </c>
      <c r="P488" s="22" t="s">
        <v>1968</v>
      </c>
      <c r="Q488" s="22" t="s">
        <v>4193</v>
      </c>
      <c r="R488" s="22" t="s">
        <v>4795</v>
      </c>
      <c r="S488" s="25">
        <v>44967</v>
      </c>
      <c r="T488" s="22" t="s">
        <v>4847</v>
      </c>
      <c r="U488" s="25">
        <v>44967</v>
      </c>
      <c r="V488" s="25"/>
    </row>
    <row r="489" spans="1:22" x14ac:dyDescent="0.35">
      <c r="A489" s="22">
        <v>375203</v>
      </c>
      <c r="B489" s="22" t="s">
        <v>2486</v>
      </c>
      <c r="C489" s="22" t="s">
        <v>1950</v>
      </c>
      <c r="D489" s="22" t="s">
        <v>1951</v>
      </c>
      <c r="E489" s="22" t="s">
        <v>1956</v>
      </c>
      <c r="F489" s="22" t="s">
        <v>1952</v>
      </c>
      <c r="G489" s="22" t="s">
        <v>2299</v>
      </c>
      <c r="H489" s="22" t="s">
        <v>4276</v>
      </c>
      <c r="I489" s="22">
        <v>1</v>
      </c>
      <c r="J489" s="22" t="s">
        <v>4878</v>
      </c>
      <c r="K489" s="22" t="s">
        <v>4879</v>
      </c>
      <c r="L489" s="24">
        <v>259167</v>
      </c>
      <c r="M489" s="24" t="s">
        <v>3938</v>
      </c>
      <c r="N489" s="24" t="s">
        <v>2002</v>
      </c>
      <c r="O489" s="22" t="s">
        <v>24</v>
      </c>
      <c r="P489" s="22" t="s">
        <v>1968</v>
      </c>
      <c r="Q489" s="22" t="s">
        <v>4193</v>
      </c>
      <c r="R489" s="22" t="s">
        <v>4795</v>
      </c>
      <c r="S489" s="25">
        <v>44967</v>
      </c>
      <c r="T489" s="22" t="s">
        <v>4847</v>
      </c>
      <c r="U489" s="25">
        <v>44967</v>
      </c>
      <c r="V489" s="25"/>
    </row>
    <row r="490" spans="1:22" x14ac:dyDescent="0.35">
      <c r="A490" s="22">
        <v>380111</v>
      </c>
      <c r="B490" s="22" t="s">
        <v>2488</v>
      </c>
      <c r="C490" s="22" t="s">
        <v>1950</v>
      </c>
      <c r="D490" s="22" t="s">
        <v>1951</v>
      </c>
      <c r="E490" s="22" t="s">
        <v>1956</v>
      </c>
      <c r="F490" s="22" t="s">
        <v>1952</v>
      </c>
      <c r="G490" s="22" t="s">
        <v>190</v>
      </c>
      <c r="H490" s="22" t="s">
        <v>1967</v>
      </c>
      <c r="I490" s="22">
        <v>1</v>
      </c>
      <c r="J490" s="22" t="s">
        <v>4880</v>
      </c>
      <c r="K490" s="22" t="s">
        <v>4881</v>
      </c>
      <c r="L490" s="24">
        <v>2982818</v>
      </c>
      <c r="M490" s="24" t="s">
        <v>3938</v>
      </c>
      <c r="N490" s="24" t="s">
        <v>2002</v>
      </c>
      <c r="O490" s="22" t="s">
        <v>191</v>
      </c>
      <c r="P490" s="22" t="s">
        <v>1968</v>
      </c>
      <c r="Q490" s="22" t="s">
        <v>4193</v>
      </c>
      <c r="R490" s="22" t="s">
        <v>4795</v>
      </c>
      <c r="S490" s="25">
        <v>44970</v>
      </c>
      <c r="T490" s="22" t="s">
        <v>4847</v>
      </c>
      <c r="U490" s="25">
        <v>44970</v>
      </c>
      <c r="V490" s="25"/>
    </row>
    <row r="491" spans="1:22" x14ac:dyDescent="0.35">
      <c r="A491" s="22">
        <v>382589</v>
      </c>
      <c r="B491" s="22" t="s">
        <v>2489</v>
      </c>
      <c r="C491" s="22" t="s">
        <v>1950</v>
      </c>
      <c r="D491" s="22" t="s">
        <v>1963</v>
      </c>
      <c r="E491" s="22" t="s">
        <v>1956</v>
      </c>
      <c r="F491" s="22" t="s">
        <v>1952</v>
      </c>
      <c r="G491" s="22" t="s">
        <v>872</v>
      </c>
      <c r="H491" s="22" t="s">
        <v>4276</v>
      </c>
      <c r="I491" s="22">
        <v>1</v>
      </c>
      <c r="J491" s="22" t="s">
        <v>4882</v>
      </c>
      <c r="K491" s="22" t="s">
        <v>4883</v>
      </c>
      <c r="L491" s="24">
        <v>47831</v>
      </c>
      <c r="M491" s="24" t="s">
        <v>3949</v>
      </c>
      <c r="N491" s="24" t="s">
        <v>2009</v>
      </c>
      <c r="O491" s="22" t="s">
        <v>24</v>
      </c>
      <c r="P491" s="22" t="s">
        <v>1968</v>
      </c>
      <c r="Q491" s="22" t="s">
        <v>4193</v>
      </c>
      <c r="R491" s="22" t="s">
        <v>4795</v>
      </c>
      <c r="S491" s="25">
        <v>44972</v>
      </c>
      <c r="T491" s="22" t="s">
        <v>4847</v>
      </c>
      <c r="U491" s="25">
        <v>44972</v>
      </c>
      <c r="V491" s="25"/>
    </row>
    <row r="492" spans="1:22" x14ac:dyDescent="0.35">
      <c r="A492" s="22">
        <v>382613</v>
      </c>
      <c r="B492" s="22" t="s">
        <v>2490</v>
      </c>
      <c r="C492" s="22" t="s">
        <v>1950</v>
      </c>
      <c r="D492" s="22" t="s">
        <v>1963</v>
      </c>
      <c r="E492" s="22" t="s">
        <v>1956</v>
      </c>
      <c r="F492" s="22" t="s">
        <v>1952</v>
      </c>
      <c r="G492" s="22" t="s">
        <v>1685</v>
      </c>
      <c r="H492" s="22" t="s">
        <v>4088</v>
      </c>
      <c r="I492" s="22">
        <v>1</v>
      </c>
      <c r="J492" s="22" t="s">
        <v>4884</v>
      </c>
      <c r="K492" s="22" t="s">
        <v>4885</v>
      </c>
      <c r="L492" s="24">
        <v>260640</v>
      </c>
      <c r="M492" s="24" t="s">
        <v>3938</v>
      </c>
      <c r="N492" s="24" t="s">
        <v>2002</v>
      </c>
      <c r="O492" s="22" t="s">
        <v>291</v>
      </c>
      <c r="P492" s="22" t="s">
        <v>1968</v>
      </c>
      <c r="Q492" s="22" t="s">
        <v>4193</v>
      </c>
      <c r="R492" s="22" t="s">
        <v>4795</v>
      </c>
      <c r="S492" s="25">
        <v>44972</v>
      </c>
      <c r="T492" s="22" t="s">
        <v>4847</v>
      </c>
      <c r="U492" s="25">
        <v>44972</v>
      </c>
      <c r="V492" s="25"/>
    </row>
    <row r="493" spans="1:22" x14ac:dyDescent="0.35">
      <c r="A493" s="22">
        <v>382629</v>
      </c>
      <c r="B493" s="22" t="s">
        <v>368</v>
      </c>
      <c r="C493" s="22" t="s">
        <v>55</v>
      </c>
      <c r="D493" s="22" t="s">
        <v>56</v>
      </c>
      <c r="E493" s="22" t="s">
        <v>73</v>
      </c>
      <c r="F493" s="22" t="s">
        <v>1952</v>
      </c>
      <c r="G493" s="22" t="s">
        <v>369</v>
      </c>
      <c r="H493" s="22" t="s">
        <v>4292</v>
      </c>
      <c r="I493" s="22">
        <v>1</v>
      </c>
      <c r="J493" s="22" t="s">
        <v>3021</v>
      </c>
      <c r="K493" s="22" t="s">
        <v>4886</v>
      </c>
      <c r="L493" s="24">
        <v>5341</v>
      </c>
      <c r="M493" s="24" t="s">
        <v>3957</v>
      </c>
      <c r="N493" s="24" t="s">
        <v>2015</v>
      </c>
      <c r="O493" s="22" t="s">
        <v>40</v>
      </c>
      <c r="P493" s="22" t="s">
        <v>1971</v>
      </c>
      <c r="Q493" s="22" t="s">
        <v>4193</v>
      </c>
      <c r="R493" s="22" t="s">
        <v>4795</v>
      </c>
      <c r="S493" s="25">
        <v>44972</v>
      </c>
      <c r="T493" s="22" t="s">
        <v>4847</v>
      </c>
      <c r="U493" s="25">
        <v>44972</v>
      </c>
      <c r="V493" s="25"/>
    </row>
    <row r="494" spans="1:22" x14ac:dyDescent="0.35">
      <c r="A494" s="22">
        <v>382631</v>
      </c>
      <c r="B494" s="22" t="s">
        <v>2491</v>
      </c>
      <c r="C494" s="22" t="s">
        <v>1950</v>
      </c>
      <c r="D494" s="22" t="s">
        <v>1963</v>
      </c>
      <c r="E494" s="22" t="s">
        <v>1956</v>
      </c>
      <c r="F494" s="22" t="s">
        <v>1952</v>
      </c>
      <c r="G494" s="22" t="s">
        <v>2406</v>
      </c>
      <c r="H494" s="22" t="s">
        <v>4557</v>
      </c>
      <c r="I494" s="22">
        <v>1</v>
      </c>
      <c r="J494" s="22" t="s">
        <v>4887</v>
      </c>
      <c r="K494" s="22" t="s">
        <v>4888</v>
      </c>
      <c r="L494" s="24">
        <v>52103</v>
      </c>
      <c r="M494" s="24" t="s">
        <v>3959</v>
      </c>
      <c r="N494" s="24" t="s">
        <v>2006</v>
      </c>
      <c r="O494" s="22" t="s">
        <v>314</v>
      </c>
      <c r="P494" s="22" t="s">
        <v>1971</v>
      </c>
      <c r="Q494" s="22" t="s">
        <v>4193</v>
      </c>
      <c r="R494" s="22" t="s">
        <v>4795</v>
      </c>
      <c r="S494" s="25">
        <v>44972</v>
      </c>
      <c r="T494" s="22" t="s">
        <v>4847</v>
      </c>
      <c r="U494" s="25">
        <v>44972</v>
      </c>
      <c r="V494" s="25"/>
    </row>
    <row r="495" spans="1:22" x14ac:dyDescent="0.35">
      <c r="A495" s="22">
        <v>382669</v>
      </c>
      <c r="B495" s="22" t="s">
        <v>370</v>
      </c>
      <c r="C495" s="22" t="s">
        <v>17</v>
      </c>
      <c r="D495" s="22" t="s">
        <v>18</v>
      </c>
      <c r="E495" s="22" t="s">
        <v>25</v>
      </c>
      <c r="F495" s="22" t="s">
        <v>1952</v>
      </c>
      <c r="G495" s="22" t="s">
        <v>371</v>
      </c>
      <c r="H495" s="22" t="s">
        <v>4205</v>
      </c>
      <c r="I495" s="22">
        <v>1</v>
      </c>
      <c r="J495" s="22" t="s">
        <v>3022</v>
      </c>
      <c r="K495" s="22" t="s">
        <v>4889</v>
      </c>
      <c r="L495" s="24">
        <v>54795</v>
      </c>
      <c r="M495" s="24" t="s">
        <v>3959</v>
      </c>
      <c r="N495" s="24" t="s">
        <v>2006</v>
      </c>
      <c r="O495" s="22" t="s">
        <v>24</v>
      </c>
      <c r="P495" s="22" t="s">
        <v>1968</v>
      </c>
      <c r="Q495" s="22" t="s">
        <v>4193</v>
      </c>
      <c r="R495" s="22" t="s">
        <v>4795</v>
      </c>
      <c r="S495" s="25">
        <v>44972</v>
      </c>
      <c r="T495" s="22" t="s">
        <v>4847</v>
      </c>
      <c r="U495" s="25">
        <v>44972</v>
      </c>
      <c r="V495" s="25"/>
    </row>
    <row r="496" spans="1:22" x14ac:dyDescent="0.35">
      <c r="A496" s="22">
        <v>384184</v>
      </c>
      <c r="B496" s="22" t="s">
        <v>372</v>
      </c>
      <c r="C496" s="22" t="s">
        <v>17</v>
      </c>
      <c r="D496" s="22" t="s">
        <v>18</v>
      </c>
      <c r="E496" s="22" t="s">
        <v>46</v>
      </c>
      <c r="F496" s="22" t="s">
        <v>1952</v>
      </c>
      <c r="G496" s="22" t="s">
        <v>373</v>
      </c>
      <c r="H496" s="22" t="s">
        <v>3969</v>
      </c>
      <c r="I496" s="22">
        <v>1</v>
      </c>
      <c r="J496" s="22" t="s">
        <v>3023</v>
      </c>
      <c r="K496" s="22" t="s">
        <v>4890</v>
      </c>
      <c r="L496" s="24">
        <v>134286</v>
      </c>
      <c r="M496" s="24" t="s">
        <v>3938</v>
      </c>
      <c r="N496" s="24" t="s">
        <v>2002</v>
      </c>
      <c r="O496" s="22" t="s">
        <v>40</v>
      </c>
      <c r="P496" s="22" t="s">
        <v>1971</v>
      </c>
      <c r="Q496" s="22" t="s">
        <v>4193</v>
      </c>
      <c r="R496" s="22" t="s">
        <v>4795</v>
      </c>
      <c r="S496" s="25">
        <v>44973</v>
      </c>
      <c r="T496" s="22" t="s">
        <v>4847</v>
      </c>
      <c r="U496" s="25">
        <v>44973</v>
      </c>
      <c r="V496" s="25"/>
    </row>
    <row r="497" spans="1:22" x14ac:dyDescent="0.35">
      <c r="A497" s="22">
        <v>385670</v>
      </c>
      <c r="B497" s="22" t="s">
        <v>2493</v>
      </c>
      <c r="C497" s="22" t="s">
        <v>1950</v>
      </c>
      <c r="D497" s="22" t="s">
        <v>1951</v>
      </c>
      <c r="E497" s="22" t="s">
        <v>1956</v>
      </c>
      <c r="F497" s="22" t="s">
        <v>1952</v>
      </c>
      <c r="G497" s="22" t="s">
        <v>2409</v>
      </c>
      <c r="H497" s="22" t="s">
        <v>3960</v>
      </c>
      <c r="I497" s="22">
        <v>1</v>
      </c>
      <c r="J497" s="22" t="s">
        <v>4891</v>
      </c>
      <c r="K497" s="22" t="s">
        <v>4892</v>
      </c>
      <c r="L497" s="24">
        <v>53583</v>
      </c>
      <c r="M497" s="24" t="s">
        <v>3959</v>
      </c>
      <c r="N497" s="24" t="s">
        <v>2006</v>
      </c>
      <c r="O497" s="22" t="s">
        <v>40</v>
      </c>
      <c r="P497" s="22" t="s">
        <v>1971</v>
      </c>
      <c r="Q497" s="22" t="s">
        <v>4193</v>
      </c>
      <c r="R497" s="22" t="s">
        <v>4795</v>
      </c>
      <c r="S497" s="25">
        <v>44974</v>
      </c>
      <c r="T497" s="22" t="s">
        <v>4847</v>
      </c>
      <c r="U497" s="25">
        <v>44974</v>
      </c>
      <c r="V497" s="25"/>
    </row>
    <row r="498" spans="1:22" x14ac:dyDescent="0.35">
      <c r="A498" s="22">
        <v>385693</v>
      </c>
      <c r="B498" s="22" t="s">
        <v>374</v>
      </c>
      <c r="C498" s="22" t="s">
        <v>17</v>
      </c>
      <c r="D498" s="22" t="s">
        <v>18</v>
      </c>
      <c r="E498" s="22" t="s">
        <v>21</v>
      </c>
      <c r="F498" s="22" t="s">
        <v>1952</v>
      </c>
      <c r="G498" s="22" t="s">
        <v>375</v>
      </c>
      <c r="H498" s="22" t="s">
        <v>4202</v>
      </c>
      <c r="I498" s="22">
        <v>1</v>
      </c>
      <c r="J498" s="22" t="s">
        <v>3024</v>
      </c>
      <c r="K498" s="22" t="s">
        <v>4893</v>
      </c>
      <c r="L498" s="24">
        <v>11048</v>
      </c>
      <c r="M498" s="24" t="s">
        <v>3957</v>
      </c>
      <c r="N498" s="24" t="s">
        <v>2011</v>
      </c>
      <c r="O498" s="22" t="s">
        <v>53</v>
      </c>
      <c r="P498" s="22" t="s">
        <v>1959</v>
      </c>
      <c r="Q498" s="22" t="s">
        <v>4193</v>
      </c>
      <c r="R498" s="22" t="s">
        <v>4795</v>
      </c>
      <c r="S498" s="25">
        <v>44974</v>
      </c>
      <c r="T498" s="22" t="s">
        <v>4847</v>
      </c>
      <c r="U498" s="25">
        <v>44974</v>
      </c>
      <c r="V498" s="25"/>
    </row>
    <row r="499" spans="1:22" x14ac:dyDescent="0.35">
      <c r="A499" s="22">
        <v>390480</v>
      </c>
      <c r="B499" s="22" t="s">
        <v>2495</v>
      </c>
      <c r="C499" s="22" t="s">
        <v>1950</v>
      </c>
      <c r="D499" s="22" t="s">
        <v>1951</v>
      </c>
      <c r="E499" s="22" t="s">
        <v>1956</v>
      </c>
      <c r="F499" s="22" t="s">
        <v>1952</v>
      </c>
      <c r="G499" s="22" t="s">
        <v>2411</v>
      </c>
      <c r="H499" s="22" t="s">
        <v>4276</v>
      </c>
      <c r="I499" s="22">
        <v>1</v>
      </c>
      <c r="J499" s="22" t="s">
        <v>4894</v>
      </c>
      <c r="K499" s="22" t="s">
        <v>4895</v>
      </c>
      <c r="L499" s="24">
        <v>92927</v>
      </c>
      <c r="M499" s="24" t="s">
        <v>3959</v>
      </c>
      <c r="N499" s="24" t="s">
        <v>2006</v>
      </c>
      <c r="O499" s="22" t="s">
        <v>24</v>
      </c>
      <c r="P499" s="22" t="s">
        <v>1968</v>
      </c>
      <c r="Q499" s="22" t="s">
        <v>4193</v>
      </c>
      <c r="R499" s="22" t="s">
        <v>4795</v>
      </c>
      <c r="S499" s="25">
        <v>44979</v>
      </c>
      <c r="T499" s="22" t="s">
        <v>4847</v>
      </c>
      <c r="U499" s="25">
        <v>44979</v>
      </c>
      <c r="V499" s="25"/>
    </row>
    <row r="500" spans="1:22" x14ac:dyDescent="0.35">
      <c r="A500" s="22">
        <v>390564</v>
      </c>
      <c r="B500" s="22" t="s">
        <v>376</v>
      </c>
      <c r="C500" s="22" t="s">
        <v>17</v>
      </c>
      <c r="D500" s="22" t="s">
        <v>18</v>
      </c>
      <c r="E500" s="22" t="s">
        <v>25</v>
      </c>
      <c r="F500" s="22" t="s">
        <v>1952</v>
      </c>
      <c r="G500" s="22" t="s">
        <v>377</v>
      </c>
      <c r="H500" s="22" t="s">
        <v>4030</v>
      </c>
      <c r="I500" s="22">
        <v>1</v>
      </c>
      <c r="J500" s="22" t="s">
        <v>3025</v>
      </c>
      <c r="K500" s="22" t="s">
        <v>4896</v>
      </c>
      <c r="L500" s="24">
        <v>9436</v>
      </c>
      <c r="M500" s="24" t="s">
        <v>3957</v>
      </c>
      <c r="N500" s="24" t="s">
        <v>2015</v>
      </c>
      <c r="O500" s="22" t="s">
        <v>24</v>
      </c>
      <c r="P500" s="22" t="s">
        <v>1968</v>
      </c>
      <c r="Q500" s="22" t="s">
        <v>4193</v>
      </c>
      <c r="R500" s="22" t="s">
        <v>4795</v>
      </c>
      <c r="S500" s="25">
        <v>44979</v>
      </c>
      <c r="T500" s="22" t="s">
        <v>4847</v>
      </c>
      <c r="U500" s="25">
        <v>44979</v>
      </c>
      <c r="V500" s="25"/>
    </row>
    <row r="501" spans="1:22" x14ac:dyDescent="0.35">
      <c r="A501" s="22">
        <v>391538</v>
      </c>
      <c r="B501" s="22" t="s">
        <v>2497</v>
      </c>
      <c r="C501" s="22" t="s">
        <v>1950</v>
      </c>
      <c r="D501" s="22" t="s">
        <v>1951</v>
      </c>
      <c r="E501" s="22" t="s">
        <v>1956</v>
      </c>
      <c r="F501" s="22" t="s">
        <v>1952</v>
      </c>
      <c r="G501" s="22" t="s">
        <v>2057</v>
      </c>
      <c r="H501" s="22" t="s">
        <v>4091</v>
      </c>
      <c r="I501" s="22">
        <v>1</v>
      </c>
      <c r="J501" s="22" t="s">
        <v>4897</v>
      </c>
      <c r="K501" s="22" t="s">
        <v>4898</v>
      </c>
      <c r="L501" s="24">
        <v>89574</v>
      </c>
      <c r="M501" s="24" t="s">
        <v>3959</v>
      </c>
      <c r="N501" s="24" t="s">
        <v>2006</v>
      </c>
      <c r="O501" s="22" t="s">
        <v>339</v>
      </c>
      <c r="P501" s="22" t="s">
        <v>1954</v>
      </c>
      <c r="Q501" s="22" t="s">
        <v>4193</v>
      </c>
      <c r="R501" s="22" t="s">
        <v>4795</v>
      </c>
      <c r="S501" s="25">
        <v>44980</v>
      </c>
      <c r="T501" s="22" t="s">
        <v>4847</v>
      </c>
      <c r="U501" s="25">
        <v>44980</v>
      </c>
      <c r="V501" s="25"/>
    </row>
    <row r="502" spans="1:22" x14ac:dyDescent="0.35">
      <c r="A502" s="22">
        <v>391544</v>
      </c>
      <c r="B502" s="22" t="s">
        <v>2498</v>
      </c>
      <c r="C502" s="22" t="s">
        <v>1950</v>
      </c>
      <c r="D502" s="22" t="s">
        <v>1963</v>
      </c>
      <c r="E502" s="22" t="s">
        <v>1956</v>
      </c>
      <c r="F502" s="22" t="s">
        <v>1952</v>
      </c>
      <c r="G502" s="22" t="s">
        <v>554</v>
      </c>
      <c r="H502" s="22" t="s">
        <v>4046</v>
      </c>
      <c r="I502" s="22">
        <v>1</v>
      </c>
      <c r="J502" s="22" t="s">
        <v>4899</v>
      </c>
      <c r="K502" s="22" t="s">
        <v>4900</v>
      </c>
      <c r="L502" s="24">
        <v>65705</v>
      </c>
      <c r="M502" s="24" t="s">
        <v>3959</v>
      </c>
      <c r="N502" s="24" t="s">
        <v>2006</v>
      </c>
      <c r="O502" s="22" t="s">
        <v>30</v>
      </c>
      <c r="P502" s="22" t="s">
        <v>1968</v>
      </c>
      <c r="Q502" s="22" t="s">
        <v>4193</v>
      </c>
      <c r="R502" s="22" t="s">
        <v>4795</v>
      </c>
      <c r="S502" s="25">
        <v>44980</v>
      </c>
      <c r="T502" s="22" t="s">
        <v>4847</v>
      </c>
      <c r="U502" s="25">
        <v>44980</v>
      </c>
      <c r="V502" s="25"/>
    </row>
    <row r="503" spans="1:22" x14ac:dyDescent="0.35">
      <c r="A503" s="22">
        <v>391564</v>
      </c>
      <c r="B503" s="22" t="s">
        <v>2499</v>
      </c>
      <c r="C503" s="22" t="s">
        <v>1950</v>
      </c>
      <c r="D503" s="22" t="s">
        <v>1951</v>
      </c>
      <c r="E503" s="22" t="s">
        <v>1956</v>
      </c>
      <c r="F503" s="22" t="s">
        <v>1952</v>
      </c>
      <c r="G503" s="22" t="s">
        <v>2414</v>
      </c>
      <c r="H503" s="22" t="s">
        <v>3935</v>
      </c>
      <c r="I503" s="22">
        <v>1</v>
      </c>
      <c r="J503" s="22" t="s">
        <v>4901</v>
      </c>
      <c r="K503" s="22" t="s">
        <v>4902</v>
      </c>
      <c r="L503" s="24">
        <v>112289</v>
      </c>
      <c r="M503" s="24" t="s">
        <v>3938</v>
      </c>
      <c r="N503" s="24" t="s">
        <v>2002</v>
      </c>
      <c r="O503" s="22" t="s">
        <v>30</v>
      </c>
      <c r="P503" s="22" t="s">
        <v>1968</v>
      </c>
      <c r="Q503" s="22" t="s">
        <v>4193</v>
      </c>
      <c r="R503" s="22" t="s">
        <v>4795</v>
      </c>
      <c r="S503" s="25">
        <v>44980</v>
      </c>
      <c r="T503" s="22" t="s">
        <v>4847</v>
      </c>
      <c r="U503" s="25">
        <v>44980</v>
      </c>
      <c r="V503" s="25"/>
    </row>
    <row r="504" spans="1:22" x14ac:dyDescent="0.35">
      <c r="A504" s="22">
        <v>392683</v>
      </c>
      <c r="B504" s="22" t="s">
        <v>2500</v>
      </c>
      <c r="C504" s="22" t="s">
        <v>1950</v>
      </c>
      <c r="D504" s="22" t="s">
        <v>1963</v>
      </c>
      <c r="E504" s="22" t="s">
        <v>1956</v>
      </c>
      <c r="F504" s="22" t="s">
        <v>1952</v>
      </c>
      <c r="G504" s="22" t="s">
        <v>644</v>
      </c>
      <c r="H504" s="22" t="s">
        <v>4205</v>
      </c>
      <c r="I504" s="22">
        <v>1</v>
      </c>
      <c r="J504" s="22" t="s">
        <v>4903</v>
      </c>
      <c r="K504" s="22" t="s">
        <v>4904</v>
      </c>
      <c r="L504" s="24">
        <v>112547</v>
      </c>
      <c r="M504" s="24" t="s">
        <v>3938</v>
      </c>
      <c r="N504" s="24" t="s">
        <v>2002</v>
      </c>
      <c r="O504" s="22" t="s">
        <v>24</v>
      </c>
      <c r="P504" s="22" t="s">
        <v>1968</v>
      </c>
      <c r="Q504" s="22" t="s">
        <v>4193</v>
      </c>
      <c r="R504" s="22" t="s">
        <v>4795</v>
      </c>
      <c r="S504" s="25">
        <v>44981</v>
      </c>
      <c r="T504" s="22" t="s">
        <v>4847</v>
      </c>
      <c r="U504" s="25">
        <v>44981</v>
      </c>
      <c r="V504" s="25"/>
    </row>
    <row r="505" spans="1:22" x14ac:dyDescent="0.35">
      <c r="A505" s="22">
        <v>392700</v>
      </c>
      <c r="B505" s="22" t="s">
        <v>2501</v>
      </c>
      <c r="C505" s="22" t="s">
        <v>1950</v>
      </c>
      <c r="D505" s="22" t="s">
        <v>1951</v>
      </c>
      <c r="E505" s="22" t="s">
        <v>1956</v>
      </c>
      <c r="F505" s="22" t="s">
        <v>1952</v>
      </c>
      <c r="G505" s="22" t="s">
        <v>2279</v>
      </c>
      <c r="H505" s="22" t="s">
        <v>4574</v>
      </c>
      <c r="I505" s="22">
        <v>1</v>
      </c>
      <c r="J505" s="22" t="s">
        <v>4905</v>
      </c>
      <c r="K505" s="22" t="s">
        <v>4906</v>
      </c>
      <c r="L505" s="24">
        <v>414083</v>
      </c>
      <c r="M505" s="24" t="s">
        <v>3938</v>
      </c>
      <c r="N505" s="24" t="s">
        <v>2002</v>
      </c>
      <c r="O505" s="22" t="s">
        <v>76</v>
      </c>
      <c r="P505" s="22" t="s">
        <v>1959</v>
      </c>
      <c r="Q505" s="22" t="s">
        <v>4193</v>
      </c>
      <c r="R505" s="22" t="s">
        <v>4795</v>
      </c>
      <c r="S505" s="25">
        <v>44981</v>
      </c>
      <c r="T505" s="22" t="s">
        <v>4847</v>
      </c>
      <c r="U505" s="25">
        <v>44981</v>
      </c>
      <c r="V505" s="25"/>
    </row>
    <row r="506" spans="1:22" x14ac:dyDescent="0.35">
      <c r="A506" s="22">
        <v>392711</v>
      </c>
      <c r="B506" s="22" t="s">
        <v>378</v>
      </c>
      <c r="C506" s="22" t="s">
        <v>17</v>
      </c>
      <c r="D506" s="22" t="s">
        <v>18</v>
      </c>
      <c r="E506" s="22" t="s">
        <v>59</v>
      </c>
      <c r="F506" s="22" t="s">
        <v>1952</v>
      </c>
      <c r="G506" s="22" t="s">
        <v>379</v>
      </c>
      <c r="H506" s="22" t="s">
        <v>4520</v>
      </c>
      <c r="I506" s="22">
        <v>1</v>
      </c>
      <c r="J506" s="22" t="s">
        <v>3026</v>
      </c>
      <c r="K506" s="22" t="s">
        <v>4907</v>
      </c>
      <c r="L506" s="24">
        <v>24503</v>
      </c>
      <c r="M506" s="24" t="s">
        <v>3949</v>
      </c>
      <c r="N506" s="24" t="s">
        <v>2011</v>
      </c>
      <c r="O506" s="22" t="s">
        <v>40</v>
      </c>
      <c r="P506" s="22" t="s">
        <v>1971</v>
      </c>
      <c r="Q506" s="22" t="s">
        <v>4193</v>
      </c>
      <c r="R506" s="22" t="s">
        <v>4795</v>
      </c>
      <c r="S506" s="25">
        <v>44981</v>
      </c>
      <c r="T506" s="22" t="s">
        <v>4847</v>
      </c>
      <c r="U506" s="25">
        <v>44981</v>
      </c>
      <c r="V506" s="25"/>
    </row>
    <row r="507" spans="1:22" x14ac:dyDescent="0.35">
      <c r="A507" s="22">
        <v>397005</v>
      </c>
      <c r="B507" s="22" t="s">
        <v>380</v>
      </c>
      <c r="C507" s="22" t="s">
        <v>17</v>
      </c>
      <c r="D507" s="22" t="s">
        <v>18</v>
      </c>
      <c r="E507" s="22" t="s">
        <v>25</v>
      </c>
      <c r="F507" s="22" t="s">
        <v>1952</v>
      </c>
      <c r="G507" s="22" t="s">
        <v>381</v>
      </c>
      <c r="H507" s="22" t="s">
        <v>4030</v>
      </c>
      <c r="I507" s="22">
        <v>1</v>
      </c>
      <c r="J507" s="22" t="s">
        <v>3027</v>
      </c>
      <c r="K507" s="22" t="s">
        <v>4908</v>
      </c>
      <c r="L507" s="24">
        <v>120985</v>
      </c>
      <c r="M507" s="24" t="s">
        <v>3938</v>
      </c>
      <c r="N507" s="24" t="s">
        <v>2002</v>
      </c>
      <c r="O507" s="22" t="s">
        <v>24</v>
      </c>
      <c r="P507" s="22" t="s">
        <v>1968</v>
      </c>
      <c r="Q507" s="22" t="s">
        <v>4193</v>
      </c>
      <c r="R507" s="22" t="s">
        <v>4795</v>
      </c>
      <c r="S507" s="25">
        <v>44984</v>
      </c>
      <c r="T507" s="22" t="s">
        <v>4847</v>
      </c>
      <c r="U507" s="25">
        <v>44984</v>
      </c>
      <c r="V507" s="25"/>
    </row>
    <row r="508" spans="1:22" x14ac:dyDescent="0.35">
      <c r="A508" s="22">
        <v>397012</v>
      </c>
      <c r="B508" s="22" t="s">
        <v>2503</v>
      </c>
      <c r="C508" s="22" t="s">
        <v>1950</v>
      </c>
      <c r="D508" s="22" t="s">
        <v>1963</v>
      </c>
      <c r="E508" s="22" t="s">
        <v>1956</v>
      </c>
      <c r="F508" s="22" t="s">
        <v>1952</v>
      </c>
      <c r="G508" s="22" t="s">
        <v>381</v>
      </c>
      <c r="H508" s="22" t="s">
        <v>4030</v>
      </c>
      <c r="I508" s="22">
        <v>1</v>
      </c>
      <c r="J508" s="22" t="s">
        <v>4909</v>
      </c>
      <c r="K508" s="22" t="s">
        <v>4910</v>
      </c>
      <c r="L508" s="24">
        <v>120985</v>
      </c>
      <c r="M508" s="24" t="s">
        <v>3938</v>
      </c>
      <c r="N508" s="24" t="s">
        <v>2002</v>
      </c>
      <c r="O508" s="22" t="s">
        <v>24</v>
      </c>
      <c r="P508" s="22" t="s">
        <v>1968</v>
      </c>
      <c r="Q508" s="22" t="s">
        <v>4193</v>
      </c>
      <c r="R508" s="22" t="s">
        <v>4795</v>
      </c>
      <c r="S508" s="25">
        <v>44984</v>
      </c>
      <c r="T508" s="22" t="s">
        <v>4847</v>
      </c>
      <c r="U508" s="25">
        <v>44984</v>
      </c>
      <c r="V508" s="25"/>
    </row>
    <row r="509" spans="1:22" x14ac:dyDescent="0.35">
      <c r="A509" s="22">
        <v>397125</v>
      </c>
      <c r="B509" s="22" t="s">
        <v>382</v>
      </c>
      <c r="C509" s="22" t="s">
        <v>17</v>
      </c>
      <c r="D509" s="22" t="s">
        <v>18</v>
      </c>
      <c r="E509" s="22" t="s">
        <v>77</v>
      </c>
      <c r="F509" s="22" t="s">
        <v>1952</v>
      </c>
      <c r="G509" s="22" t="s">
        <v>383</v>
      </c>
      <c r="H509" s="22" t="s">
        <v>4103</v>
      </c>
      <c r="I509" s="22">
        <v>1</v>
      </c>
      <c r="J509" s="22" t="s">
        <v>3028</v>
      </c>
      <c r="K509" s="22" t="s">
        <v>4911</v>
      </c>
      <c r="L509" s="24">
        <v>12616</v>
      </c>
      <c r="M509" s="24" t="s">
        <v>3957</v>
      </c>
      <c r="N509" s="24" t="s">
        <v>2011</v>
      </c>
      <c r="O509" s="22" t="s">
        <v>76</v>
      </c>
      <c r="P509" s="22" t="s">
        <v>1959</v>
      </c>
      <c r="Q509" s="22" t="s">
        <v>4193</v>
      </c>
      <c r="R509" s="22" t="s">
        <v>4795</v>
      </c>
      <c r="S509" s="25">
        <v>44984</v>
      </c>
      <c r="T509" s="22" t="s">
        <v>4847</v>
      </c>
      <c r="U509" s="25">
        <v>44984</v>
      </c>
      <c r="V509" s="25"/>
    </row>
    <row r="510" spans="1:22" x14ac:dyDescent="0.35">
      <c r="A510" s="22">
        <v>397134</v>
      </c>
      <c r="B510" s="22" t="s">
        <v>2506</v>
      </c>
      <c r="C510" s="22" t="s">
        <v>1950</v>
      </c>
      <c r="D510" s="22" t="s">
        <v>1963</v>
      </c>
      <c r="E510" s="22" t="s">
        <v>1956</v>
      </c>
      <c r="F510" s="22" t="s">
        <v>1952</v>
      </c>
      <c r="G510" s="22" t="s">
        <v>338</v>
      </c>
      <c r="H510" s="22" t="s">
        <v>4091</v>
      </c>
      <c r="I510" s="22">
        <v>1</v>
      </c>
      <c r="J510" s="22" t="s">
        <v>4912</v>
      </c>
      <c r="K510" s="22" t="s">
        <v>4913</v>
      </c>
      <c r="L510" s="24">
        <v>55164</v>
      </c>
      <c r="M510" s="24" t="s">
        <v>3959</v>
      </c>
      <c r="N510" s="24" t="s">
        <v>2006</v>
      </c>
      <c r="O510" s="22" t="s">
        <v>339</v>
      </c>
      <c r="P510" s="22" t="s">
        <v>1954</v>
      </c>
      <c r="Q510" s="22" t="s">
        <v>4193</v>
      </c>
      <c r="R510" s="22" t="s">
        <v>4795</v>
      </c>
      <c r="S510" s="25">
        <v>44984</v>
      </c>
      <c r="T510" s="22" t="s">
        <v>4847</v>
      </c>
      <c r="U510" s="25">
        <v>44984</v>
      </c>
      <c r="V510" s="25"/>
    </row>
    <row r="511" spans="1:22" x14ac:dyDescent="0.35">
      <c r="A511" s="22">
        <v>398449</v>
      </c>
      <c r="B511" s="22" t="s">
        <v>2507</v>
      </c>
      <c r="C511" s="22" t="s">
        <v>1950</v>
      </c>
      <c r="D511" s="22" t="s">
        <v>1973</v>
      </c>
      <c r="E511" s="22" t="s">
        <v>25</v>
      </c>
      <c r="F511" s="22" t="s">
        <v>1952</v>
      </c>
      <c r="G511" s="22" t="s">
        <v>719</v>
      </c>
      <c r="H511" s="22" t="s">
        <v>4088</v>
      </c>
      <c r="I511" s="22">
        <v>1</v>
      </c>
      <c r="J511" s="22" t="s">
        <v>4914</v>
      </c>
      <c r="K511" s="22" t="s">
        <v>4915</v>
      </c>
      <c r="L511" s="24">
        <v>23054</v>
      </c>
      <c r="M511" s="24" t="s">
        <v>3949</v>
      </c>
      <c r="N511" s="24" t="s">
        <v>2011</v>
      </c>
      <c r="O511" s="22" t="s">
        <v>291</v>
      </c>
      <c r="P511" s="22" t="s">
        <v>1968</v>
      </c>
      <c r="Q511" s="22" t="s">
        <v>4193</v>
      </c>
      <c r="R511" s="22" t="s">
        <v>4795</v>
      </c>
      <c r="S511" s="25">
        <v>44985</v>
      </c>
      <c r="T511" s="22" t="s">
        <v>4847</v>
      </c>
      <c r="U511" s="25">
        <v>44985</v>
      </c>
      <c r="V511" s="25"/>
    </row>
    <row r="512" spans="1:22" x14ac:dyDescent="0.35">
      <c r="A512" s="22">
        <v>398526</v>
      </c>
      <c r="B512" s="22" t="s">
        <v>384</v>
      </c>
      <c r="C512" s="22" t="s">
        <v>17</v>
      </c>
      <c r="D512" s="22" t="s">
        <v>18</v>
      </c>
      <c r="E512" s="22" t="s">
        <v>59</v>
      </c>
      <c r="F512" s="22" t="s">
        <v>1952</v>
      </c>
      <c r="G512" s="22" t="s">
        <v>385</v>
      </c>
      <c r="H512" s="22" t="s">
        <v>4520</v>
      </c>
      <c r="I512" s="22">
        <v>1</v>
      </c>
      <c r="J512" s="22" t="s">
        <v>3029</v>
      </c>
      <c r="K512" s="22" t="s">
        <v>4916</v>
      </c>
      <c r="L512" s="24">
        <v>12545</v>
      </c>
      <c r="M512" s="24" t="s">
        <v>3957</v>
      </c>
      <c r="N512" s="24" t="s">
        <v>2011</v>
      </c>
      <c r="O512" s="22" t="s">
        <v>40</v>
      </c>
      <c r="P512" s="22" t="s">
        <v>1971</v>
      </c>
      <c r="Q512" s="22" t="s">
        <v>4193</v>
      </c>
      <c r="R512" s="22" t="s">
        <v>4795</v>
      </c>
      <c r="S512" s="25">
        <v>44985</v>
      </c>
      <c r="T512" s="22" t="s">
        <v>4847</v>
      </c>
      <c r="U512" s="25">
        <v>44985</v>
      </c>
      <c r="V512" s="25"/>
    </row>
    <row r="513" spans="1:22" x14ac:dyDescent="0.35">
      <c r="A513" s="22">
        <v>398615</v>
      </c>
      <c r="B513" s="22" t="s">
        <v>2508</v>
      </c>
      <c r="C513" s="22" t="s">
        <v>1950</v>
      </c>
      <c r="D513" s="22" t="s">
        <v>1963</v>
      </c>
      <c r="E513" s="22" t="s">
        <v>1956</v>
      </c>
      <c r="F513" s="22" t="s">
        <v>1952</v>
      </c>
      <c r="G513" s="22" t="s">
        <v>2419</v>
      </c>
      <c r="H513" s="22" t="s">
        <v>4276</v>
      </c>
      <c r="I513" s="22">
        <v>1</v>
      </c>
      <c r="J513" s="22" t="s">
        <v>4917</v>
      </c>
      <c r="K513" s="22" t="s">
        <v>4918</v>
      </c>
      <c r="L513" s="24">
        <v>18722</v>
      </c>
      <c r="M513" s="24" t="s">
        <v>3957</v>
      </c>
      <c r="N513" s="24" t="s">
        <v>2011</v>
      </c>
      <c r="O513" s="22" t="s">
        <v>24</v>
      </c>
      <c r="P513" s="22" t="s">
        <v>1968</v>
      </c>
      <c r="Q513" s="22" t="s">
        <v>4193</v>
      </c>
      <c r="R513" s="22" t="s">
        <v>4795</v>
      </c>
      <c r="S513" s="25">
        <v>44985</v>
      </c>
      <c r="T513" s="22" t="s">
        <v>4847</v>
      </c>
      <c r="U513" s="25">
        <v>44985</v>
      </c>
      <c r="V513" s="25"/>
    </row>
    <row r="514" spans="1:22" x14ac:dyDescent="0.35">
      <c r="A514" s="22">
        <v>399920</v>
      </c>
      <c r="B514" s="22" t="s">
        <v>2509</v>
      </c>
      <c r="C514" s="22" t="s">
        <v>1950</v>
      </c>
      <c r="D514" s="22" t="s">
        <v>1963</v>
      </c>
      <c r="E514" s="22" t="s">
        <v>1956</v>
      </c>
      <c r="F514" s="22" t="s">
        <v>1952</v>
      </c>
      <c r="G514" s="22" t="s">
        <v>521</v>
      </c>
      <c r="H514" s="22" t="s">
        <v>3983</v>
      </c>
      <c r="I514" s="22">
        <v>1</v>
      </c>
      <c r="J514" s="22" t="s">
        <v>4919</v>
      </c>
      <c r="K514" s="22" t="s">
        <v>4920</v>
      </c>
      <c r="L514" s="24">
        <v>134944</v>
      </c>
      <c r="M514" s="24" t="s">
        <v>3938</v>
      </c>
      <c r="N514" s="24" t="s">
        <v>2002</v>
      </c>
      <c r="O514" s="22" t="s">
        <v>20</v>
      </c>
      <c r="P514" s="22" t="s">
        <v>1971</v>
      </c>
      <c r="Q514" s="22" t="s">
        <v>3939</v>
      </c>
      <c r="R514" s="22" t="s">
        <v>4795</v>
      </c>
      <c r="S514" s="25">
        <v>44986</v>
      </c>
      <c r="T514" s="22" t="s">
        <v>4921</v>
      </c>
      <c r="U514" s="25">
        <v>44986</v>
      </c>
      <c r="V514" s="25"/>
    </row>
    <row r="515" spans="1:22" x14ac:dyDescent="0.35">
      <c r="A515" s="22">
        <v>401540</v>
      </c>
      <c r="B515" s="22" t="s">
        <v>2510</v>
      </c>
      <c r="C515" s="22" t="s">
        <v>1950</v>
      </c>
      <c r="D515" s="22" t="s">
        <v>1963</v>
      </c>
      <c r="E515" s="22" t="s">
        <v>1956</v>
      </c>
      <c r="F515" s="22" t="s">
        <v>1952</v>
      </c>
      <c r="G515" s="22" t="s">
        <v>700</v>
      </c>
      <c r="H515" s="22" t="s">
        <v>4025</v>
      </c>
      <c r="I515" s="22">
        <v>1</v>
      </c>
      <c r="J515" s="22" t="s">
        <v>4922</v>
      </c>
      <c r="K515" s="22" t="s">
        <v>4923</v>
      </c>
      <c r="L515" s="24">
        <v>141435</v>
      </c>
      <c r="M515" s="24" t="s">
        <v>3938</v>
      </c>
      <c r="N515" s="24" t="s">
        <v>2002</v>
      </c>
      <c r="O515" s="22" t="s">
        <v>291</v>
      </c>
      <c r="P515" s="22" t="s">
        <v>1968</v>
      </c>
      <c r="Q515" s="22" t="s">
        <v>3939</v>
      </c>
      <c r="R515" s="22" t="s">
        <v>4795</v>
      </c>
      <c r="S515" s="25">
        <v>44987</v>
      </c>
      <c r="T515" s="22" t="s">
        <v>4921</v>
      </c>
      <c r="U515" s="25">
        <v>44987</v>
      </c>
      <c r="V515" s="25"/>
    </row>
    <row r="516" spans="1:22" x14ac:dyDescent="0.35">
      <c r="A516" s="22">
        <v>401557</v>
      </c>
      <c r="B516" s="22" t="s">
        <v>386</v>
      </c>
      <c r="C516" s="22" t="s">
        <v>17</v>
      </c>
      <c r="D516" s="22" t="s">
        <v>18</v>
      </c>
      <c r="E516" s="22" t="s">
        <v>59</v>
      </c>
      <c r="F516" s="22" t="s">
        <v>1952</v>
      </c>
      <c r="G516" s="22" t="s">
        <v>387</v>
      </c>
      <c r="H516" s="22" t="s">
        <v>4520</v>
      </c>
      <c r="I516" s="22">
        <v>1</v>
      </c>
      <c r="J516" s="22" t="s">
        <v>3030</v>
      </c>
      <c r="K516" s="22" t="s">
        <v>4924</v>
      </c>
      <c r="L516" s="24">
        <v>23000</v>
      </c>
      <c r="M516" s="24" t="s">
        <v>3949</v>
      </c>
      <c r="N516" s="24" t="s">
        <v>2011</v>
      </c>
      <c r="O516" s="22" t="s">
        <v>40</v>
      </c>
      <c r="P516" s="22" t="s">
        <v>1971</v>
      </c>
      <c r="Q516" s="22" t="s">
        <v>3939</v>
      </c>
      <c r="R516" s="22" t="s">
        <v>4795</v>
      </c>
      <c r="S516" s="25">
        <v>44987</v>
      </c>
      <c r="T516" s="22" t="s">
        <v>4921</v>
      </c>
      <c r="U516" s="25">
        <v>44987</v>
      </c>
      <c r="V516" s="25"/>
    </row>
    <row r="517" spans="1:22" x14ac:dyDescent="0.35">
      <c r="A517" s="22">
        <v>401691</v>
      </c>
      <c r="B517" s="22" t="s">
        <v>388</v>
      </c>
      <c r="C517" s="22" t="s">
        <v>17</v>
      </c>
      <c r="D517" s="22" t="s">
        <v>18</v>
      </c>
      <c r="E517" s="22" t="s">
        <v>25</v>
      </c>
      <c r="F517" s="22" t="s">
        <v>1952</v>
      </c>
      <c r="G517" s="22" t="s">
        <v>389</v>
      </c>
      <c r="H517" s="22" t="s">
        <v>4389</v>
      </c>
      <c r="I517" s="22">
        <v>1</v>
      </c>
      <c r="J517" s="22" t="s">
        <v>3031</v>
      </c>
      <c r="K517" s="22" t="s">
        <v>4925</v>
      </c>
      <c r="L517" s="24">
        <v>15236</v>
      </c>
      <c r="M517" s="24" t="s">
        <v>3957</v>
      </c>
      <c r="N517" s="24" t="s">
        <v>2011</v>
      </c>
      <c r="O517" s="22" t="s">
        <v>24</v>
      </c>
      <c r="P517" s="22" t="s">
        <v>1968</v>
      </c>
      <c r="Q517" s="22" t="s">
        <v>3939</v>
      </c>
      <c r="R517" s="22" t="s">
        <v>4795</v>
      </c>
      <c r="S517" s="25">
        <v>44987</v>
      </c>
      <c r="T517" s="22" t="s">
        <v>4921</v>
      </c>
      <c r="U517" s="25">
        <v>44987</v>
      </c>
      <c r="V517" s="25"/>
    </row>
    <row r="518" spans="1:22" x14ac:dyDescent="0.35">
      <c r="A518" s="22">
        <v>407321</v>
      </c>
      <c r="B518" s="22" t="s">
        <v>390</v>
      </c>
      <c r="C518" s="22" t="s">
        <v>17</v>
      </c>
      <c r="D518" s="22" t="s">
        <v>18</v>
      </c>
      <c r="E518" s="22" t="s">
        <v>31</v>
      </c>
      <c r="F518" s="22" t="s">
        <v>1952</v>
      </c>
      <c r="G518" s="22" t="s">
        <v>391</v>
      </c>
      <c r="H518" s="22" t="s">
        <v>4048</v>
      </c>
      <c r="I518" s="22">
        <v>1</v>
      </c>
      <c r="J518" s="22" t="s">
        <v>3032</v>
      </c>
      <c r="K518" s="22" t="s">
        <v>4926</v>
      </c>
      <c r="L518" s="24">
        <v>14557</v>
      </c>
      <c r="M518" s="24" t="s">
        <v>3957</v>
      </c>
      <c r="N518" s="24" t="s">
        <v>2011</v>
      </c>
      <c r="O518" s="22" t="s">
        <v>40</v>
      </c>
      <c r="P518" s="22" t="s">
        <v>1971</v>
      </c>
      <c r="Q518" s="22" t="s">
        <v>3939</v>
      </c>
      <c r="R518" s="22" t="s">
        <v>4795</v>
      </c>
      <c r="S518" s="25">
        <v>44991</v>
      </c>
      <c r="T518" s="22" t="s">
        <v>4921</v>
      </c>
      <c r="U518" s="25">
        <v>44991</v>
      </c>
      <c r="V518" s="25"/>
    </row>
    <row r="519" spans="1:22" x14ac:dyDescent="0.35">
      <c r="A519" s="22">
        <v>407339</v>
      </c>
      <c r="B519" s="22" t="s">
        <v>2511</v>
      </c>
      <c r="C519" s="22" t="s">
        <v>1950</v>
      </c>
      <c r="D519" s="22" t="s">
        <v>2045</v>
      </c>
      <c r="E519" s="22" t="s">
        <v>73</v>
      </c>
      <c r="F519" s="22" t="s">
        <v>1952</v>
      </c>
      <c r="G519" s="22" t="s">
        <v>892</v>
      </c>
      <c r="H519" s="22" t="s">
        <v>4469</v>
      </c>
      <c r="I519" s="22">
        <v>1</v>
      </c>
      <c r="J519" s="22" t="s">
        <v>4927</v>
      </c>
      <c r="K519" s="22" t="s">
        <v>4928</v>
      </c>
      <c r="L519" s="24">
        <v>27421</v>
      </c>
      <c r="M519" s="24" t="s">
        <v>3949</v>
      </c>
      <c r="N519" s="24" t="s">
        <v>2009</v>
      </c>
      <c r="O519" s="22" t="s">
        <v>36</v>
      </c>
      <c r="P519" s="22" t="s">
        <v>1959</v>
      </c>
      <c r="Q519" s="22" t="s">
        <v>3939</v>
      </c>
      <c r="R519" s="22" t="s">
        <v>4795</v>
      </c>
      <c r="S519" s="25">
        <v>44991</v>
      </c>
      <c r="T519" s="22" t="s">
        <v>4921</v>
      </c>
      <c r="U519" s="25">
        <v>44991</v>
      </c>
      <c r="V519" s="25"/>
    </row>
    <row r="520" spans="1:22" x14ac:dyDescent="0.35">
      <c r="A520" s="22">
        <v>407351</v>
      </c>
      <c r="B520" s="22" t="s">
        <v>2513</v>
      </c>
      <c r="C520" s="22" t="s">
        <v>1950</v>
      </c>
      <c r="D520" s="22" t="s">
        <v>1963</v>
      </c>
      <c r="E520" s="22" t="s">
        <v>1956</v>
      </c>
      <c r="F520" s="22" t="s">
        <v>1952</v>
      </c>
      <c r="G520" s="22" t="s">
        <v>554</v>
      </c>
      <c r="H520" s="22" t="s">
        <v>4046</v>
      </c>
      <c r="I520" s="22">
        <v>1</v>
      </c>
      <c r="J520" s="22" t="s">
        <v>4929</v>
      </c>
      <c r="K520" s="22" t="s">
        <v>4930</v>
      </c>
      <c r="L520" s="24">
        <v>65705</v>
      </c>
      <c r="M520" s="24" t="s">
        <v>3959</v>
      </c>
      <c r="N520" s="24" t="s">
        <v>2006</v>
      </c>
      <c r="O520" s="22" t="s">
        <v>30</v>
      </c>
      <c r="P520" s="22" t="s">
        <v>1968</v>
      </c>
      <c r="Q520" s="22" t="s">
        <v>3939</v>
      </c>
      <c r="R520" s="22" t="s">
        <v>4795</v>
      </c>
      <c r="S520" s="25">
        <v>44991</v>
      </c>
      <c r="T520" s="22" t="s">
        <v>4921</v>
      </c>
      <c r="U520" s="25">
        <v>44991</v>
      </c>
      <c r="V520" s="25"/>
    </row>
    <row r="521" spans="1:22" x14ac:dyDescent="0.35">
      <c r="A521" s="22">
        <v>407362</v>
      </c>
      <c r="B521" s="22" t="s">
        <v>2514</v>
      </c>
      <c r="C521" s="22" t="s">
        <v>1950</v>
      </c>
      <c r="D521" s="22" t="s">
        <v>1963</v>
      </c>
      <c r="E521" s="22" t="s">
        <v>1956</v>
      </c>
      <c r="F521" s="22" t="s">
        <v>1952</v>
      </c>
      <c r="G521" s="22" t="s">
        <v>2398</v>
      </c>
      <c r="H521" s="22" t="s">
        <v>4593</v>
      </c>
      <c r="I521" s="22">
        <v>1</v>
      </c>
      <c r="J521" s="22" t="s">
        <v>4931</v>
      </c>
      <c r="K521" s="22" t="s">
        <v>4932</v>
      </c>
      <c r="L521" s="24">
        <v>95762</v>
      </c>
      <c r="M521" s="24" t="s">
        <v>3959</v>
      </c>
      <c r="N521" s="24" t="s">
        <v>2006</v>
      </c>
      <c r="O521" s="22" t="s">
        <v>314</v>
      </c>
      <c r="P521" s="22" t="s">
        <v>1971</v>
      </c>
      <c r="Q521" s="22" t="s">
        <v>3939</v>
      </c>
      <c r="R521" s="22" t="s">
        <v>4795</v>
      </c>
      <c r="S521" s="25">
        <v>44991</v>
      </c>
      <c r="T521" s="22" t="s">
        <v>4921</v>
      </c>
      <c r="U521" s="25">
        <v>44991</v>
      </c>
      <c r="V521" s="25"/>
    </row>
    <row r="522" spans="1:22" x14ac:dyDescent="0.35">
      <c r="A522" s="22">
        <v>407369</v>
      </c>
      <c r="B522" s="22" t="s">
        <v>392</v>
      </c>
      <c r="C522" s="22" t="s">
        <v>17</v>
      </c>
      <c r="D522" s="22" t="s">
        <v>18</v>
      </c>
      <c r="E522" s="22" t="s">
        <v>46</v>
      </c>
      <c r="F522" s="22" t="s">
        <v>1952</v>
      </c>
      <c r="G522" s="22" t="s">
        <v>393</v>
      </c>
      <c r="H522" s="22" t="s">
        <v>3969</v>
      </c>
      <c r="I522" s="22">
        <v>1</v>
      </c>
      <c r="J522" s="22" t="s">
        <v>3033</v>
      </c>
      <c r="K522" s="22" t="s">
        <v>4933</v>
      </c>
      <c r="L522" s="24">
        <v>136826</v>
      </c>
      <c r="M522" s="24" t="s">
        <v>3938</v>
      </c>
      <c r="N522" s="24" t="s">
        <v>2002</v>
      </c>
      <c r="O522" s="22" t="s">
        <v>40</v>
      </c>
      <c r="P522" s="22" t="s">
        <v>1971</v>
      </c>
      <c r="Q522" s="22" t="s">
        <v>3939</v>
      </c>
      <c r="R522" s="22" t="s">
        <v>4795</v>
      </c>
      <c r="S522" s="25">
        <v>44991</v>
      </c>
      <c r="T522" s="22" t="s">
        <v>4921</v>
      </c>
      <c r="U522" s="25">
        <v>44991</v>
      </c>
      <c r="V522" s="25"/>
    </row>
    <row r="523" spans="1:22" x14ac:dyDescent="0.35">
      <c r="A523" s="22">
        <v>408434</v>
      </c>
      <c r="B523" s="22" t="s">
        <v>394</v>
      </c>
      <c r="C523" s="22" t="s">
        <v>55</v>
      </c>
      <c r="D523" s="22" t="s">
        <v>128</v>
      </c>
      <c r="E523" s="22" t="s">
        <v>59</v>
      </c>
      <c r="F523" s="22" t="s">
        <v>1952</v>
      </c>
      <c r="G523" s="22" t="s">
        <v>395</v>
      </c>
      <c r="H523" s="22" t="s">
        <v>4050</v>
      </c>
      <c r="I523" s="22">
        <v>1</v>
      </c>
      <c r="J523" s="22" t="s">
        <v>3034</v>
      </c>
      <c r="K523" s="22" t="s">
        <v>4934</v>
      </c>
      <c r="L523" s="24">
        <v>35904</v>
      </c>
      <c r="M523" s="24" t="s">
        <v>3949</v>
      </c>
      <c r="N523" s="24" t="s">
        <v>2009</v>
      </c>
      <c r="O523" s="22" t="s">
        <v>67</v>
      </c>
      <c r="P523" s="22" t="s">
        <v>1971</v>
      </c>
      <c r="Q523" s="22" t="s">
        <v>3939</v>
      </c>
      <c r="R523" s="22" t="s">
        <v>4795</v>
      </c>
      <c r="S523" s="25">
        <v>44992</v>
      </c>
      <c r="T523" s="22" t="s">
        <v>4921</v>
      </c>
      <c r="U523" s="25">
        <v>44992</v>
      </c>
      <c r="V523" s="25"/>
    </row>
    <row r="524" spans="1:22" x14ac:dyDescent="0.35">
      <c r="A524" s="22">
        <v>409557</v>
      </c>
      <c r="B524" s="22" t="s">
        <v>396</v>
      </c>
      <c r="C524" s="22" t="s">
        <v>17</v>
      </c>
      <c r="D524" s="22" t="s">
        <v>18</v>
      </c>
      <c r="E524" s="22" t="s">
        <v>46</v>
      </c>
      <c r="F524" s="22" t="s">
        <v>1952</v>
      </c>
      <c r="G524" s="22" t="s">
        <v>48</v>
      </c>
      <c r="H524" s="22" t="s">
        <v>4028</v>
      </c>
      <c r="I524" s="22">
        <v>1</v>
      </c>
      <c r="J524" s="22" t="s">
        <v>3035</v>
      </c>
      <c r="K524" s="22" t="s">
        <v>4935</v>
      </c>
      <c r="L524" s="24">
        <v>98397</v>
      </c>
      <c r="M524" s="24" t="s">
        <v>3959</v>
      </c>
      <c r="N524" s="24" t="s">
        <v>2006</v>
      </c>
      <c r="O524" s="22" t="s">
        <v>40</v>
      </c>
      <c r="P524" s="22" t="s">
        <v>1971</v>
      </c>
      <c r="Q524" s="22" t="s">
        <v>3939</v>
      </c>
      <c r="R524" s="22" t="s">
        <v>4795</v>
      </c>
      <c r="S524" s="25">
        <v>44993</v>
      </c>
      <c r="T524" s="22" t="s">
        <v>4921</v>
      </c>
      <c r="U524" s="25">
        <v>44993</v>
      </c>
      <c r="V524" s="25"/>
    </row>
    <row r="525" spans="1:22" x14ac:dyDescent="0.35">
      <c r="A525" s="22">
        <v>409595</v>
      </c>
      <c r="B525" s="22" t="s">
        <v>397</v>
      </c>
      <c r="C525" s="22" t="s">
        <v>17</v>
      </c>
      <c r="D525" s="22" t="s">
        <v>18</v>
      </c>
      <c r="E525" s="22" t="s">
        <v>77</v>
      </c>
      <c r="F525" s="22" t="s">
        <v>1952</v>
      </c>
      <c r="G525" s="22" t="s">
        <v>398</v>
      </c>
      <c r="H525" s="22" t="s">
        <v>4017</v>
      </c>
      <c r="I525" s="22">
        <v>1</v>
      </c>
      <c r="J525" s="22" t="s">
        <v>3036</v>
      </c>
      <c r="K525" s="22" t="s">
        <v>4936</v>
      </c>
      <c r="L525" s="24">
        <v>24604</v>
      </c>
      <c r="M525" s="24" t="s">
        <v>3949</v>
      </c>
      <c r="N525" s="24" t="s">
        <v>2011</v>
      </c>
      <c r="O525" s="22" t="s">
        <v>40</v>
      </c>
      <c r="P525" s="22" t="s">
        <v>1971</v>
      </c>
      <c r="Q525" s="22" t="s">
        <v>3939</v>
      </c>
      <c r="R525" s="22" t="s">
        <v>4795</v>
      </c>
      <c r="S525" s="25">
        <v>44993</v>
      </c>
      <c r="T525" s="22" t="s">
        <v>4921</v>
      </c>
      <c r="U525" s="25">
        <v>44993</v>
      </c>
      <c r="V525" s="25"/>
    </row>
    <row r="526" spans="1:22" x14ac:dyDescent="0.35">
      <c r="A526" s="22">
        <v>409613</v>
      </c>
      <c r="B526" s="22" t="s">
        <v>2517</v>
      </c>
      <c r="C526" s="22" t="s">
        <v>1950</v>
      </c>
      <c r="D526" s="22" t="s">
        <v>1963</v>
      </c>
      <c r="E526" s="22" t="s">
        <v>1956</v>
      </c>
      <c r="F526" s="22" t="s">
        <v>1952</v>
      </c>
      <c r="G526" s="22" t="s">
        <v>595</v>
      </c>
      <c r="H526" s="22" t="s">
        <v>4030</v>
      </c>
      <c r="I526" s="22">
        <v>1</v>
      </c>
      <c r="J526" s="22" t="s">
        <v>4937</v>
      </c>
      <c r="K526" s="22" t="s">
        <v>4938</v>
      </c>
      <c r="L526" s="24">
        <v>61223</v>
      </c>
      <c r="M526" s="24" t="s">
        <v>3959</v>
      </c>
      <c r="N526" s="24" t="s">
        <v>2006</v>
      </c>
      <c r="O526" s="22" t="s">
        <v>24</v>
      </c>
      <c r="P526" s="22" t="s">
        <v>1968</v>
      </c>
      <c r="Q526" s="22" t="s">
        <v>3939</v>
      </c>
      <c r="R526" s="22" t="s">
        <v>4795</v>
      </c>
      <c r="S526" s="25">
        <v>44993</v>
      </c>
      <c r="T526" s="22" t="s">
        <v>4921</v>
      </c>
      <c r="U526" s="25">
        <v>44993</v>
      </c>
      <c r="V526" s="25"/>
    </row>
    <row r="527" spans="1:22" x14ac:dyDescent="0.35">
      <c r="A527" s="22">
        <v>411192</v>
      </c>
      <c r="B527" s="22" t="s">
        <v>399</v>
      </c>
      <c r="C527" s="22" t="s">
        <v>17</v>
      </c>
      <c r="D527" s="22" t="s">
        <v>18</v>
      </c>
      <c r="E527" s="22" t="s">
        <v>59</v>
      </c>
      <c r="F527" s="22" t="s">
        <v>1952</v>
      </c>
      <c r="G527" s="22" t="s">
        <v>400</v>
      </c>
      <c r="H527" s="22" t="s">
        <v>4520</v>
      </c>
      <c r="I527" s="22">
        <v>1</v>
      </c>
      <c r="J527" s="22" t="s">
        <v>3037</v>
      </c>
      <c r="K527" s="22" t="s">
        <v>4939</v>
      </c>
      <c r="L527" s="24">
        <v>21113</v>
      </c>
      <c r="M527" s="24" t="s">
        <v>3949</v>
      </c>
      <c r="N527" s="24" t="s">
        <v>2011</v>
      </c>
      <c r="O527" s="22" t="s">
        <v>40</v>
      </c>
      <c r="P527" s="22" t="s">
        <v>1971</v>
      </c>
      <c r="Q527" s="22" t="s">
        <v>3939</v>
      </c>
      <c r="R527" s="22" t="s">
        <v>4795</v>
      </c>
      <c r="S527" s="25">
        <v>44994</v>
      </c>
      <c r="T527" s="22" t="s">
        <v>4921</v>
      </c>
      <c r="U527" s="25">
        <v>44994</v>
      </c>
      <c r="V527" s="25"/>
    </row>
    <row r="528" spans="1:22" x14ac:dyDescent="0.35">
      <c r="A528" s="22">
        <v>412610</v>
      </c>
      <c r="B528" s="22" t="s">
        <v>2518</v>
      </c>
      <c r="C528" s="22" t="s">
        <v>1950</v>
      </c>
      <c r="D528" s="22" t="s">
        <v>1973</v>
      </c>
      <c r="E528" s="22" t="s">
        <v>59</v>
      </c>
      <c r="F528" s="22" t="s">
        <v>1952</v>
      </c>
      <c r="G528" s="22" t="s">
        <v>2427</v>
      </c>
      <c r="H528" s="22" t="s">
        <v>4050</v>
      </c>
      <c r="I528" s="22">
        <v>1</v>
      </c>
      <c r="J528" s="22" t="s">
        <v>4940</v>
      </c>
      <c r="K528" s="22" t="s">
        <v>4941</v>
      </c>
      <c r="L528" s="24">
        <v>22799</v>
      </c>
      <c r="M528" s="24" t="s">
        <v>3949</v>
      </c>
      <c r="N528" s="24" t="s">
        <v>2011</v>
      </c>
      <c r="O528" s="22" t="s">
        <v>67</v>
      </c>
      <c r="P528" s="22" t="s">
        <v>1971</v>
      </c>
      <c r="Q528" s="22" t="s">
        <v>3939</v>
      </c>
      <c r="R528" s="22" t="s">
        <v>4795</v>
      </c>
      <c r="S528" s="25">
        <v>44995</v>
      </c>
      <c r="T528" s="22" t="s">
        <v>4921</v>
      </c>
      <c r="U528" s="25">
        <v>44995</v>
      </c>
      <c r="V528" s="25"/>
    </row>
    <row r="529" spans="1:22" x14ac:dyDescent="0.35">
      <c r="A529" s="22">
        <v>412646</v>
      </c>
      <c r="B529" s="22" t="s">
        <v>401</v>
      </c>
      <c r="C529" s="22" t="s">
        <v>17</v>
      </c>
      <c r="D529" s="22" t="s">
        <v>18</v>
      </c>
      <c r="E529" s="22" t="s">
        <v>73</v>
      </c>
      <c r="F529" s="22" t="s">
        <v>1952</v>
      </c>
      <c r="G529" s="22" t="s">
        <v>402</v>
      </c>
      <c r="H529" s="22" t="s">
        <v>4670</v>
      </c>
      <c r="I529" s="22">
        <v>1</v>
      </c>
      <c r="J529" s="22" t="s">
        <v>3038</v>
      </c>
      <c r="K529" s="22" t="s">
        <v>4942</v>
      </c>
      <c r="L529" s="24">
        <v>29509</v>
      </c>
      <c r="M529" s="24" t="s">
        <v>3949</v>
      </c>
      <c r="N529" s="24" t="s">
        <v>2009</v>
      </c>
      <c r="O529" s="22" t="s">
        <v>36</v>
      </c>
      <c r="P529" s="22" t="s">
        <v>1959</v>
      </c>
      <c r="Q529" s="22" t="s">
        <v>3939</v>
      </c>
      <c r="R529" s="22" t="s">
        <v>4795</v>
      </c>
      <c r="S529" s="25">
        <v>44995</v>
      </c>
      <c r="T529" s="22" t="s">
        <v>4921</v>
      </c>
      <c r="U529" s="25">
        <v>44995</v>
      </c>
      <c r="V529" s="25"/>
    </row>
    <row r="530" spans="1:22" x14ac:dyDescent="0.35">
      <c r="A530" s="22">
        <v>418034</v>
      </c>
      <c r="B530" s="22" t="s">
        <v>2520</v>
      </c>
      <c r="C530" s="22" t="s">
        <v>1950</v>
      </c>
      <c r="D530" s="22" t="s">
        <v>2192</v>
      </c>
      <c r="E530" s="22" t="s">
        <v>73</v>
      </c>
      <c r="F530" s="22" t="s">
        <v>1952</v>
      </c>
      <c r="G530" s="22" t="s">
        <v>1920</v>
      </c>
      <c r="H530" s="22" t="s">
        <v>4526</v>
      </c>
      <c r="I530" s="22">
        <v>1</v>
      </c>
      <c r="J530" s="22" t="s">
        <v>4943</v>
      </c>
      <c r="K530" s="22" t="s">
        <v>4944</v>
      </c>
      <c r="L530" s="24">
        <v>34947</v>
      </c>
      <c r="M530" s="24" t="s">
        <v>3949</v>
      </c>
      <c r="N530" s="24" t="s">
        <v>2009</v>
      </c>
      <c r="O530" s="22" t="s">
        <v>72</v>
      </c>
      <c r="P530" s="22" t="s">
        <v>1954</v>
      </c>
      <c r="Q530" s="22" t="s">
        <v>3939</v>
      </c>
      <c r="R530" s="22" t="s">
        <v>4795</v>
      </c>
      <c r="S530" s="25">
        <v>44998</v>
      </c>
      <c r="T530" s="22" t="s">
        <v>4921</v>
      </c>
      <c r="U530" s="25">
        <v>44998</v>
      </c>
      <c r="V530" s="25"/>
    </row>
    <row r="531" spans="1:22" x14ac:dyDescent="0.35">
      <c r="A531" s="22">
        <v>419217</v>
      </c>
      <c r="B531" s="22" t="s">
        <v>403</v>
      </c>
      <c r="C531" s="22" t="s">
        <v>17</v>
      </c>
      <c r="D531" s="22" t="s">
        <v>18</v>
      </c>
      <c r="E531" s="22" t="s">
        <v>46</v>
      </c>
      <c r="F531" s="22" t="s">
        <v>1952</v>
      </c>
      <c r="G531" s="22" t="s">
        <v>404</v>
      </c>
      <c r="H531" s="22" t="s">
        <v>4945</v>
      </c>
      <c r="I531" s="22">
        <v>1</v>
      </c>
      <c r="J531" s="22" t="s">
        <v>3039</v>
      </c>
      <c r="K531" s="22" t="s">
        <v>4946</v>
      </c>
      <c r="L531" s="24">
        <v>66978</v>
      </c>
      <c r="M531" s="24" t="s">
        <v>3959</v>
      </c>
      <c r="N531" s="24" t="s">
        <v>2006</v>
      </c>
      <c r="O531" s="22" t="s">
        <v>405</v>
      </c>
      <c r="P531" s="22" t="s">
        <v>1959</v>
      </c>
      <c r="Q531" s="22" t="s">
        <v>3939</v>
      </c>
      <c r="R531" s="22" t="s">
        <v>4795</v>
      </c>
      <c r="S531" s="25">
        <v>44999</v>
      </c>
      <c r="T531" s="22" t="s">
        <v>4921</v>
      </c>
      <c r="U531" s="25">
        <v>44999</v>
      </c>
      <c r="V531" s="25"/>
    </row>
    <row r="532" spans="1:22" x14ac:dyDescent="0.35">
      <c r="A532" s="22">
        <v>420374</v>
      </c>
      <c r="B532" s="22" t="s">
        <v>2521</v>
      </c>
      <c r="C532" s="22" t="s">
        <v>1950</v>
      </c>
      <c r="D532" s="22" t="s">
        <v>1963</v>
      </c>
      <c r="E532" s="22" t="s">
        <v>1956</v>
      </c>
      <c r="F532" s="22" t="s">
        <v>1952</v>
      </c>
      <c r="G532" s="22" t="s">
        <v>1288</v>
      </c>
      <c r="H532" s="22" t="s">
        <v>3954</v>
      </c>
      <c r="I532" s="22">
        <v>1</v>
      </c>
      <c r="J532" s="22" t="s">
        <v>4947</v>
      </c>
      <c r="K532" s="22" t="s">
        <v>4948</v>
      </c>
      <c r="L532" s="24">
        <v>40011</v>
      </c>
      <c r="M532" s="24" t="s">
        <v>3949</v>
      </c>
      <c r="N532" s="24" t="s">
        <v>2009</v>
      </c>
      <c r="O532" s="22" t="s">
        <v>40</v>
      </c>
      <c r="P532" s="22" t="s">
        <v>1971</v>
      </c>
      <c r="Q532" s="22" t="s">
        <v>3939</v>
      </c>
      <c r="R532" s="22" t="s">
        <v>4795</v>
      </c>
      <c r="S532" s="25">
        <v>45000</v>
      </c>
      <c r="T532" s="22" t="s">
        <v>4921</v>
      </c>
      <c r="U532" s="25">
        <v>45000</v>
      </c>
      <c r="V532" s="25"/>
    </row>
    <row r="533" spans="1:22" x14ac:dyDescent="0.35">
      <c r="A533" s="22">
        <v>420406</v>
      </c>
      <c r="B533" s="22" t="s">
        <v>406</v>
      </c>
      <c r="C533" s="22" t="s">
        <v>17</v>
      </c>
      <c r="D533" s="22" t="s">
        <v>18</v>
      </c>
      <c r="E533" s="22" t="s">
        <v>31</v>
      </c>
      <c r="F533" s="22" t="s">
        <v>1952</v>
      </c>
      <c r="G533" s="22" t="s">
        <v>407</v>
      </c>
      <c r="H533" s="22" t="s">
        <v>4593</v>
      </c>
      <c r="I533" s="22">
        <v>1</v>
      </c>
      <c r="J533" s="22" t="s">
        <v>3040</v>
      </c>
      <c r="K533" s="22" t="s">
        <v>4949</v>
      </c>
      <c r="L533" s="24">
        <v>247331</v>
      </c>
      <c r="M533" s="24" t="s">
        <v>3938</v>
      </c>
      <c r="N533" s="24" t="s">
        <v>2002</v>
      </c>
      <c r="O533" s="22" t="s">
        <v>314</v>
      </c>
      <c r="P533" s="22" t="s">
        <v>1971</v>
      </c>
      <c r="Q533" s="22" t="s">
        <v>3939</v>
      </c>
      <c r="R533" s="22" t="s">
        <v>4795</v>
      </c>
      <c r="S533" s="25">
        <v>45000</v>
      </c>
      <c r="T533" s="22" t="s">
        <v>4921</v>
      </c>
      <c r="U533" s="25">
        <v>45000</v>
      </c>
      <c r="V533" s="25"/>
    </row>
    <row r="534" spans="1:22" x14ac:dyDescent="0.35">
      <c r="A534" s="22">
        <v>420412</v>
      </c>
      <c r="B534" s="22" t="s">
        <v>408</v>
      </c>
      <c r="C534" s="22" t="s">
        <v>17</v>
      </c>
      <c r="D534" s="22" t="s">
        <v>18</v>
      </c>
      <c r="E534" s="22" t="s">
        <v>59</v>
      </c>
      <c r="F534" s="22" t="s">
        <v>1952</v>
      </c>
      <c r="G534" s="22" t="s">
        <v>409</v>
      </c>
      <c r="H534" s="22" t="s">
        <v>4520</v>
      </c>
      <c r="I534" s="22">
        <v>1</v>
      </c>
      <c r="J534" s="22" t="s">
        <v>3041</v>
      </c>
      <c r="K534" s="22" t="s">
        <v>4950</v>
      </c>
      <c r="L534" s="24">
        <v>14308</v>
      </c>
      <c r="M534" s="24" t="s">
        <v>3957</v>
      </c>
      <c r="N534" s="24" t="s">
        <v>2011</v>
      </c>
      <c r="O534" s="22" t="s">
        <v>40</v>
      </c>
      <c r="P534" s="22" t="s">
        <v>1971</v>
      </c>
      <c r="Q534" s="22" t="s">
        <v>3939</v>
      </c>
      <c r="R534" s="22" t="s">
        <v>4795</v>
      </c>
      <c r="S534" s="25">
        <v>45000</v>
      </c>
      <c r="T534" s="22" t="s">
        <v>4921</v>
      </c>
      <c r="U534" s="25">
        <v>45000</v>
      </c>
      <c r="V534" s="25"/>
    </row>
    <row r="535" spans="1:22" x14ac:dyDescent="0.35">
      <c r="A535" s="22">
        <v>420445</v>
      </c>
      <c r="B535" s="22" t="s">
        <v>410</v>
      </c>
      <c r="C535" s="22" t="s">
        <v>17</v>
      </c>
      <c r="D535" s="22" t="s">
        <v>18</v>
      </c>
      <c r="E535" s="22" t="s">
        <v>31</v>
      </c>
      <c r="F535" s="22" t="s">
        <v>1952</v>
      </c>
      <c r="G535" s="22" t="s">
        <v>411</v>
      </c>
      <c r="H535" s="22" t="s">
        <v>4469</v>
      </c>
      <c r="I535" s="22">
        <v>1</v>
      </c>
      <c r="J535" s="22" t="s">
        <v>3042</v>
      </c>
      <c r="K535" s="22" t="s">
        <v>4951</v>
      </c>
      <c r="L535" s="24">
        <v>17580</v>
      </c>
      <c r="M535" s="24" t="s">
        <v>3957</v>
      </c>
      <c r="N535" s="24" t="s">
        <v>2011</v>
      </c>
      <c r="O535" s="22" t="s">
        <v>36</v>
      </c>
      <c r="P535" s="22" t="s">
        <v>1959</v>
      </c>
      <c r="Q535" s="22" t="s">
        <v>3939</v>
      </c>
      <c r="R535" s="22" t="s">
        <v>4795</v>
      </c>
      <c r="S535" s="25">
        <v>45000</v>
      </c>
      <c r="T535" s="22" t="s">
        <v>4921</v>
      </c>
      <c r="U535" s="25">
        <v>45000</v>
      </c>
      <c r="V535" s="25"/>
    </row>
    <row r="536" spans="1:22" x14ac:dyDescent="0.35">
      <c r="A536" s="22">
        <v>420462</v>
      </c>
      <c r="B536" s="22" t="s">
        <v>412</v>
      </c>
      <c r="C536" s="22" t="s">
        <v>17</v>
      </c>
      <c r="D536" s="22" t="s">
        <v>18</v>
      </c>
      <c r="E536" s="22" t="s">
        <v>73</v>
      </c>
      <c r="F536" s="22" t="s">
        <v>1952</v>
      </c>
      <c r="G536" s="22" t="s">
        <v>413</v>
      </c>
      <c r="H536" s="22" t="s">
        <v>3960</v>
      </c>
      <c r="I536" s="22">
        <v>1</v>
      </c>
      <c r="J536" s="22" t="s">
        <v>3043</v>
      </c>
      <c r="K536" s="22" t="s">
        <v>4952</v>
      </c>
      <c r="L536" s="24">
        <v>14279</v>
      </c>
      <c r="M536" s="24" t="s">
        <v>3957</v>
      </c>
      <c r="N536" s="24" t="s">
        <v>2011</v>
      </c>
      <c r="O536" s="22" t="s">
        <v>40</v>
      </c>
      <c r="P536" s="22" t="s">
        <v>1971</v>
      </c>
      <c r="Q536" s="22" t="s">
        <v>3939</v>
      </c>
      <c r="R536" s="22" t="s">
        <v>4795</v>
      </c>
      <c r="S536" s="25">
        <v>45000</v>
      </c>
      <c r="T536" s="22" t="s">
        <v>4921</v>
      </c>
      <c r="U536" s="25">
        <v>45000</v>
      </c>
      <c r="V536" s="25"/>
    </row>
    <row r="537" spans="1:22" x14ac:dyDescent="0.35">
      <c r="A537" s="22">
        <v>420471</v>
      </c>
      <c r="B537" s="22" t="s">
        <v>2524</v>
      </c>
      <c r="C537" s="22" t="s">
        <v>1950</v>
      </c>
      <c r="D537" s="22" t="s">
        <v>1951</v>
      </c>
      <c r="E537" s="22" t="s">
        <v>1956</v>
      </c>
      <c r="F537" s="22" t="s">
        <v>1952</v>
      </c>
      <c r="G537" s="22" t="s">
        <v>1080</v>
      </c>
      <c r="H537" s="22" t="s">
        <v>4017</v>
      </c>
      <c r="I537" s="22">
        <v>1</v>
      </c>
      <c r="J537" s="22" t="s">
        <v>4953</v>
      </c>
      <c r="K537" s="22" t="s">
        <v>4954</v>
      </c>
      <c r="L537" s="24">
        <v>57543</v>
      </c>
      <c r="M537" s="24" t="s">
        <v>3959</v>
      </c>
      <c r="N537" s="24" t="s">
        <v>2006</v>
      </c>
      <c r="O537" s="22" t="s">
        <v>40</v>
      </c>
      <c r="P537" s="22" t="s">
        <v>1971</v>
      </c>
      <c r="Q537" s="22" t="s">
        <v>3939</v>
      </c>
      <c r="R537" s="22" t="s">
        <v>4795</v>
      </c>
      <c r="S537" s="25">
        <v>45000</v>
      </c>
      <c r="T537" s="22" t="s">
        <v>4921</v>
      </c>
      <c r="U537" s="25">
        <v>45000</v>
      </c>
      <c r="V537" s="25"/>
    </row>
    <row r="538" spans="1:22" x14ac:dyDescent="0.35">
      <c r="A538" s="22">
        <v>421821</v>
      </c>
      <c r="B538" s="22" t="s">
        <v>2525</v>
      </c>
      <c r="C538" s="22" t="s">
        <v>1950</v>
      </c>
      <c r="D538" s="22" t="s">
        <v>1973</v>
      </c>
      <c r="E538" s="22" t="s">
        <v>73</v>
      </c>
      <c r="F538" s="22" t="s">
        <v>1952</v>
      </c>
      <c r="G538" s="22" t="s">
        <v>2434</v>
      </c>
      <c r="H538" s="22" t="s">
        <v>4593</v>
      </c>
      <c r="I538" s="22">
        <v>1</v>
      </c>
      <c r="J538" s="22" t="s">
        <v>4955</v>
      </c>
      <c r="K538" s="22" t="s">
        <v>4956</v>
      </c>
      <c r="L538" s="24">
        <v>10484</v>
      </c>
      <c r="M538" s="24" t="s">
        <v>3957</v>
      </c>
      <c r="N538" s="24" t="s">
        <v>2011</v>
      </c>
      <c r="O538" s="22" t="s">
        <v>314</v>
      </c>
      <c r="P538" s="22" t="s">
        <v>1971</v>
      </c>
      <c r="Q538" s="22" t="s">
        <v>3939</v>
      </c>
      <c r="R538" s="22" t="s">
        <v>4795</v>
      </c>
      <c r="S538" s="25">
        <v>45001</v>
      </c>
      <c r="T538" s="22" t="s">
        <v>4921</v>
      </c>
      <c r="U538" s="25">
        <v>45001</v>
      </c>
      <c r="V538" s="25"/>
    </row>
    <row r="539" spans="1:22" x14ac:dyDescent="0.35">
      <c r="A539" s="22">
        <v>423165</v>
      </c>
      <c r="B539" s="22" t="s">
        <v>414</v>
      </c>
      <c r="C539" s="22" t="s">
        <v>17</v>
      </c>
      <c r="D539" s="22" t="s">
        <v>18</v>
      </c>
      <c r="E539" s="22" t="s">
        <v>21</v>
      </c>
      <c r="F539" s="22" t="s">
        <v>1952</v>
      </c>
      <c r="G539" s="22" t="s">
        <v>190</v>
      </c>
      <c r="H539" s="22" t="s">
        <v>1967</v>
      </c>
      <c r="I539" s="22">
        <v>1</v>
      </c>
      <c r="J539" s="22" t="s">
        <v>3044</v>
      </c>
      <c r="K539" s="22" t="s">
        <v>4957</v>
      </c>
      <c r="L539" s="24">
        <v>2982818</v>
      </c>
      <c r="M539" s="24" t="s">
        <v>3938</v>
      </c>
      <c r="N539" s="24" t="s">
        <v>2002</v>
      </c>
      <c r="O539" s="22" t="s">
        <v>191</v>
      </c>
      <c r="P539" s="22" t="s">
        <v>1968</v>
      </c>
      <c r="Q539" s="22" t="s">
        <v>3939</v>
      </c>
      <c r="R539" s="22" t="s">
        <v>4795</v>
      </c>
      <c r="S539" s="25">
        <v>45002</v>
      </c>
      <c r="T539" s="22" t="s">
        <v>4921</v>
      </c>
      <c r="U539" s="25">
        <v>45002</v>
      </c>
      <c r="V539" s="25"/>
    </row>
    <row r="540" spans="1:22" x14ac:dyDescent="0.35">
      <c r="A540" s="22">
        <v>423181</v>
      </c>
      <c r="B540" s="22" t="s">
        <v>415</v>
      </c>
      <c r="C540" s="22" t="s">
        <v>17</v>
      </c>
      <c r="D540" s="22" t="s">
        <v>18</v>
      </c>
      <c r="E540" s="22" t="s">
        <v>46</v>
      </c>
      <c r="F540" s="22" t="s">
        <v>1952</v>
      </c>
      <c r="G540" s="22" t="s">
        <v>416</v>
      </c>
      <c r="H540" s="22" t="s">
        <v>4958</v>
      </c>
      <c r="I540" s="22">
        <v>1</v>
      </c>
      <c r="J540" s="22" t="s">
        <v>3045</v>
      </c>
      <c r="K540" s="22" t="s">
        <v>4959</v>
      </c>
      <c r="L540" s="24">
        <v>82028</v>
      </c>
      <c r="M540" s="24" t="s">
        <v>3959</v>
      </c>
      <c r="N540" s="24" t="s">
        <v>2006</v>
      </c>
      <c r="O540" s="22" t="s">
        <v>417</v>
      </c>
      <c r="P540" s="22" t="s">
        <v>1991</v>
      </c>
      <c r="Q540" s="22" t="s">
        <v>3939</v>
      </c>
      <c r="R540" s="22" t="s">
        <v>4795</v>
      </c>
      <c r="S540" s="25">
        <v>45002</v>
      </c>
      <c r="T540" s="22" t="s">
        <v>4921</v>
      </c>
      <c r="U540" s="25">
        <v>45002</v>
      </c>
      <c r="V540" s="25"/>
    </row>
    <row r="541" spans="1:22" x14ac:dyDescent="0.35">
      <c r="A541" s="22">
        <v>423192</v>
      </c>
      <c r="B541" s="22" t="s">
        <v>2526</v>
      </c>
      <c r="C541" s="22" t="s">
        <v>1950</v>
      </c>
      <c r="D541" s="22" t="s">
        <v>1951</v>
      </c>
      <c r="E541" s="22" t="s">
        <v>1956</v>
      </c>
      <c r="F541" s="22" t="s">
        <v>1952</v>
      </c>
      <c r="G541" s="22" t="s">
        <v>2100</v>
      </c>
      <c r="H541" s="22" t="s">
        <v>4082</v>
      </c>
      <c r="I541" s="22">
        <v>1</v>
      </c>
      <c r="J541" s="22" t="s">
        <v>4960</v>
      </c>
      <c r="K541" s="22" t="s">
        <v>4961</v>
      </c>
      <c r="L541" s="24">
        <v>168099</v>
      </c>
      <c r="M541" s="24" t="s">
        <v>3938</v>
      </c>
      <c r="N541" s="24" t="s">
        <v>2002</v>
      </c>
      <c r="O541" s="22" t="s">
        <v>67</v>
      </c>
      <c r="P541" s="22" t="s">
        <v>1971</v>
      </c>
      <c r="Q541" s="22" t="s">
        <v>3939</v>
      </c>
      <c r="R541" s="22" t="s">
        <v>4795</v>
      </c>
      <c r="S541" s="25">
        <v>45002</v>
      </c>
      <c r="T541" s="22" t="s">
        <v>4921</v>
      </c>
      <c r="U541" s="25">
        <v>45002</v>
      </c>
      <c r="V541" s="25"/>
    </row>
    <row r="542" spans="1:22" x14ac:dyDescent="0.35">
      <c r="A542" s="22">
        <v>423201</v>
      </c>
      <c r="B542" s="22" t="s">
        <v>418</v>
      </c>
      <c r="C542" s="22" t="s">
        <v>17</v>
      </c>
      <c r="D542" s="22" t="s">
        <v>18</v>
      </c>
      <c r="E542" s="22" t="s">
        <v>31</v>
      </c>
      <c r="F542" s="22" t="s">
        <v>1952</v>
      </c>
      <c r="G542" s="22" t="s">
        <v>419</v>
      </c>
      <c r="H542" s="22" t="s">
        <v>4962</v>
      </c>
      <c r="I542" s="22">
        <v>1</v>
      </c>
      <c r="J542" s="22" t="s">
        <v>3046</v>
      </c>
      <c r="K542" s="22" t="s">
        <v>4963</v>
      </c>
      <c r="L542" s="24">
        <v>126403</v>
      </c>
      <c r="M542" s="24" t="s">
        <v>3938</v>
      </c>
      <c r="N542" s="24" t="s">
        <v>2002</v>
      </c>
      <c r="O542" s="22" t="s">
        <v>314</v>
      </c>
      <c r="P542" s="22" t="s">
        <v>1971</v>
      </c>
      <c r="Q542" s="22" t="s">
        <v>3939</v>
      </c>
      <c r="R542" s="22" t="s">
        <v>4795</v>
      </c>
      <c r="S542" s="25">
        <v>45002</v>
      </c>
      <c r="T542" s="22" t="s">
        <v>4921</v>
      </c>
      <c r="U542" s="25">
        <v>45002</v>
      </c>
      <c r="V542" s="25"/>
    </row>
    <row r="543" spans="1:22" x14ac:dyDescent="0.35">
      <c r="A543" s="22">
        <v>423211</v>
      </c>
      <c r="B543" s="22" t="s">
        <v>420</v>
      </c>
      <c r="C543" s="22" t="s">
        <v>17</v>
      </c>
      <c r="D543" s="22" t="s">
        <v>18</v>
      </c>
      <c r="E543" s="22" t="s">
        <v>73</v>
      </c>
      <c r="F543" s="22" t="s">
        <v>1952</v>
      </c>
      <c r="G543" s="22" t="s">
        <v>421</v>
      </c>
      <c r="H543" s="22" t="s">
        <v>3954</v>
      </c>
      <c r="I543" s="22">
        <v>1</v>
      </c>
      <c r="J543" s="22" t="s">
        <v>3047</v>
      </c>
      <c r="K543" s="22" t="s">
        <v>4964</v>
      </c>
      <c r="L543" s="24">
        <v>26482</v>
      </c>
      <c r="M543" s="24" t="s">
        <v>3949</v>
      </c>
      <c r="N543" s="24" t="s">
        <v>2009</v>
      </c>
      <c r="O543" s="22" t="s">
        <v>40</v>
      </c>
      <c r="P543" s="22" t="s">
        <v>1971</v>
      </c>
      <c r="Q543" s="22" t="s">
        <v>3939</v>
      </c>
      <c r="R543" s="22" t="s">
        <v>4795</v>
      </c>
      <c r="S543" s="25">
        <v>45002</v>
      </c>
      <c r="T543" s="22" t="s">
        <v>4921</v>
      </c>
      <c r="U543" s="25">
        <v>45002</v>
      </c>
      <c r="V543" s="25"/>
    </row>
    <row r="544" spans="1:22" x14ac:dyDescent="0.35">
      <c r="A544" s="22">
        <v>428149</v>
      </c>
      <c r="B544" s="22" t="s">
        <v>422</v>
      </c>
      <c r="C544" s="22" t="s">
        <v>17</v>
      </c>
      <c r="D544" s="22" t="s">
        <v>18</v>
      </c>
      <c r="E544" s="22" t="s">
        <v>77</v>
      </c>
      <c r="F544" s="22" t="s">
        <v>1952</v>
      </c>
      <c r="G544" s="22" t="s">
        <v>423</v>
      </c>
      <c r="H544" s="22" t="s">
        <v>4145</v>
      </c>
      <c r="I544" s="22">
        <v>1</v>
      </c>
      <c r="J544" s="22" t="s">
        <v>3048</v>
      </c>
      <c r="K544" s="22" t="s">
        <v>4965</v>
      </c>
      <c r="L544" s="24">
        <v>24848</v>
      </c>
      <c r="M544" s="24" t="s">
        <v>3949</v>
      </c>
      <c r="N544" s="24" t="s">
        <v>2011</v>
      </c>
      <c r="O544" s="22" t="s">
        <v>36</v>
      </c>
      <c r="P544" s="22" t="s">
        <v>1959</v>
      </c>
      <c r="Q544" s="22" t="s">
        <v>3939</v>
      </c>
      <c r="R544" s="22" t="s">
        <v>4795</v>
      </c>
      <c r="S544" s="25">
        <v>45005</v>
      </c>
      <c r="T544" s="22" t="s">
        <v>4921</v>
      </c>
      <c r="U544" s="25">
        <v>45005</v>
      </c>
      <c r="V544" s="25"/>
    </row>
    <row r="545" spans="1:22" x14ac:dyDescent="0.35">
      <c r="A545" s="22">
        <v>428161</v>
      </c>
      <c r="B545" s="22" t="s">
        <v>2527</v>
      </c>
      <c r="C545" s="22" t="s">
        <v>1950</v>
      </c>
      <c r="D545" s="22" t="s">
        <v>1973</v>
      </c>
      <c r="E545" s="22" t="s">
        <v>73</v>
      </c>
      <c r="F545" s="22" t="s">
        <v>1952</v>
      </c>
      <c r="G545" s="22" t="s">
        <v>599</v>
      </c>
      <c r="H545" s="22" t="s">
        <v>4292</v>
      </c>
      <c r="I545" s="22">
        <v>1</v>
      </c>
      <c r="J545" s="22" t="s">
        <v>4966</v>
      </c>
      <c r="K545" s="22" t="s">
        <v>4967</v>
      </c>
      <c r="L545" s="24">
        <v>6845</v>
      </c>
      <c r="M545" s="24" t="s">
        <v>3957</v>
      </c>
      <c r="N545" s="24" t="s">
        <v>2015</v>
      </c>
      <c r="O545" s="22" t="s">
        <v>40</v>
      </c>
      <c r="P545" s="22" t="s">
        <v>1971</v>
      </c>
      <c r="Q545" s="22" t="s">
        <v>3939</v>
      </c>
      <c r="R545" s="22" t="s">
        <v>4795</v>
      </c>
      <c r="S545" s="25">
        <v>45005</v>
      </c>
      <c r="T545" s="22" t="s">
        <v>4921</v>
      </c>
      <c r="U545" s="25">
        <v>45005</v>
      </c>
      <c r="V545" s="25"/>
    </row>
    <row r="546" spans="1:22" x14ac:dyDescent="0.35">
      <c r="A546" s="22">
        <v>429357</v>
      </c>
      <c r="B546" s="22" t="s">
        <v>2528</v>
      </c>
      <c r="C546" s="22" t="s">
        <v>1950</v>
      </c>
      <c r="D546" s="22" t="s">
        <v>1963</v>
      </c>
      <c r="E546" s="22" t="s">
        <v>1956</v>
      </c>
      <c r="F546" s="22" t="s">
        <v>1952</v>
      </c>
      <c r="G546" s="22" t="s">
        <v>2438</v>
      </c>
      <c r="H546" s="22" t="s">
        <v>4030</v>
      </c>
      <c r="I546" s="22">
        <v>1</v>
      </c>
      <c r="J546" s="22" t="s">
        <v>4968</v>
      </c>
      <c r="K546" s="22" t="s">
        <v>4969</v>
      </c>
      <c r="L546" s="24">
        <v>12108</v>
      </c>
      <c r="M546" s="24" t="s">
        <v>3957</v>
      </c>
      <c r="N546" s="24" t="s">
        <v>2011</v>
      </c>
      <c r="O546" s="22" t="s">
        <v>24</v>
      </c>
      <c r="P546" s="22" t="s">
        <v>1968</v>
      </c>
      <c r="Q546" s="22" t="s">
        <v>3939</v>
      </c>
      <c r="R546" s="22" t="s">
        <v>4795</v>
      </c>
      <c r="S546" s="25">
        <v>45006</v>
      </c>
      <c r="T546" s="22" t="s">
        <v>4921</v>
      </c>
      <c r="U546" s="25">
        <v>45006</v>
      </c>
      <c r="V546" s="25"/>
    </row>
    <row r="547" spans="1:22" x14ac:dyDescent="0.35">
      <c r="A547" s="22">
        <v>429368</v>
      </c>
      <c r="B547" s="22" t="s">
        <v>2529</v>
      </c>
      <c r="C547" s="22" t="s">
        <v>1950</v>
      </c>
      <c r="D547" s="22" t="s">
        <v>1951</v>
      </c>
      <c r="E547" s="22" t="s">
        <v>1956</v>
      </c>
      <c r="F547" s="22" t="s">
        <v>1952</v>
      </c>
      <c r="G547" s="22" t="s">
        <v>2439</v>
      </c>
      <c r="H547" s="22" t="s">
        <v>3969</v>
      </c>
      <c r="I547" s="22">
        <v>1</v>
      </c>
      <c r="J547" s="22" t="s">
        <v>4970</v>
      </c>
      <c r="K547" s="22" t="s">
        <v>4971</v>
      </c>
      <c r="L547" s="24">
        <v>64910</v>
      </c>
      <c r="M547" s="24" t="s">
        <v>3959</v>
      </c>
      <c r="N547" s="24" t="s">
        <v>2006</v>
      </c>
      <c r="O547" s="22" t="s">
        <v>40</v>
      </c>
      <c r="P547" s="22" t="s">
        <v>1971</v>
      </c>
      <c r="Q547" s="22" t="s">
        <v>3939</v>
      </c>
      <c r="R547" s="22" t="s">
        <v>4795</v>
      </c>
      <c r="S547" s="25">
        <v>45006</v>
      </c>
      <c r="T547" s="22" t="s">
        <v>4921</v>
      </c>
      <c r="U547" s="25">
        <v>45006</v>
      </c>
      <c r="V547" s="25"/>
    </row>
    <row r="548" spans="1:22" x14ac:dyDescent="0.35">
      <c r="A548" s="22">
        <v>429380</v>
      </c>
      <c r="B548" s="22" t="s">
        <v>2530</v>
      </c>
      <c r="C548" s="22" t="s">
        <v>1950</v>
      </c>
      <c r="D548" s="22" t="s">
        <v>1963</v>
      </c>
      <c r="E548" s="22" t="s">
        <v>1956</v>
      </c>
      <c r="F548" s="22" t="s">
        <v>1952</v>
      </c>
      <c r="G548" s="22" t="s">
        <v>93</v>
      </c>
      <c r="H548" s="22" t="s">
        <v>4030</v>
      </c>
      <c r="I548" s="22">
        <v>1</v>
      </c>
      <c r="J548" s="22" t="s">
        <v>4972</v>
      </c>
      <c r="K548" s="22" t="s">
        <v>4973</v>
      </c>
      <c r="L548" s="24">
        <v>61291</v>
      </c>
      <c r="M548" s="24" t="s">
        <v>3959</v>
      </c>
      <c r="N548" s="24" t="s">
        <v>2006</v>
      </c>
      <c r="O548" s="22" t="s">
        <v>24</v>
      </c>
      <c r="P548" s="22" t="s">
        <v>1968</v>
      </c>
      <c r="Q548" s="22" t="s">
        <v>3939</v>
      </c>
      <c r="R548" s="22" t="s">
        <v>4795</v>
      </c>
      <c r="S548" s="25">
        <v>45006</v>
      </c>
      <c r="T548" s="22" t="s">
        <v>4921</v>
      </c>
      <c r="U548" s="25">
        <v>45006</v>
      </c>
      <c r="V548" s="25"/>
    </row>
    <row r="549" spans="1:22" x14ac:dyDescent="0.35">
      <c r="A549" s="22">
        <v>430398</v>
      </c>
      <c r="B549" s="22" t="s">
        <v>424</v>
      </c>
      <c r="C549" s="22" t="s">
        <v>17</v>
      </c>
      <c r="D549" s="22" t="s">
        <v>18</v>
      </c>
      <c r="E549" s="22" t="s">
        <v>46</v>
      </c>
      <c r="F549" s="22" t="s">
        <v>1952</v>
      </c>
      <c r="G549" s="22" t="s">
        <v>425</v>
      </c>
      <c r="H549" s="22" t="s">
        <v>4091</v>
      </c>
      <c r="I549" s="22">
        <v>1</v>
      </c>
      <c r="J549" s="22" t="s">
        <v>3049</v>
      </c>
      <c r="K549" s="22" t="s">
        <v>4974</v>
      </c>
      <c r="L549" s="24">
        <v>10654</v>
      </c>
      <c r="M549" s="24" t="s">
        <v>3957</v>
      </c>
      <c r="N549" s="24" t="s">
        <v>2011</v>
      </c>
      <c r="O549" s="22" t="s">
        <v>339</v>
      </c>
      <c r="P549" s="22" t="s">
        <v>1954</v>
      </c>
      <c r="Q549" s="22" t="s">
        <v>3939</v>
      </c>
      <c r="R549" s="22" t="s">
        <v>4795</v>
      </c>
      <c r="S549" s="25">
        <v>45007</v>
      </c>
      <c r="T549" s="22" t="s">
        <v>4921</v>
      </c>
      <c r="U549" s="25">
        <v>45007</v>
      </c>
      <c r="V549" s="25"/>
    </row>
    <row r="550" spans="1:22" x14ac:dyDescent="0.35">
      <c r="A550" s="22">
        <v>431812</v>
      </c>
      <c r="B550" s="22" t="s">
        <v>2531</v>
      </c>
      <c r="C550" s="22" t="s">
        <v>1950</v>
      </c>
      <c r="D550" s="22" t="s">
        <v>1963</v>
      </c>
      <c r="E550" s="22" t="s">
        <v>1956</v>
      </c>
      <c r="F550" s="22" t="s">
        <v>1952</v>
      </c>
      <c r="G550" s="22" t="s">
        <v>894</v>
      </c>
      <c r="H550" s="22" t="s">
        <v>4082</v>
      </c>
      <c r="I550" s="22">
        <v>1</v>
      </c>
      <c r="J550" s="22" t="s">
        <v>4975</v>
      </c>
      <c r="K550" s="22" t="s">
        <v>4976</v>
      </c>
      <c r="L550" s="24">
        <v>137773</v>
      </c>
      <c r="M550" s="24" t="s">
        <v>3938</v>
      </c>
      <c r="N550" s="24" t="s">
        <v>2002</v>
      </c>
      <c r="O550" s="22" t="s">
        <v>67</v>
      </c>
      <c r="P550" s="22" t="s">
        <v>1971</v>
      </c>
      <c r="Q550" s="22" t="s">
        <v>3939</v>
      </c>
      <c r="R550" s="22" t="s">
        <v>4795</v>
      </c>
      <c r="S550" s="25">
        <v>45008</v>
      </c>
      <c r="T550" s="22" t="s">
        <v>4921</v>
      </c>
      <c r="U550" s="25">
        <v>45008</v>
      </c>
      <c r="V550" s="25"/>
    </row>
    <row r="551" spans="1:22" x14ac:dyDescent="0.35">
      <c r="A551" s="22">
        <v>431880</v>
      </c>
      <c r="B551" s="22" t="s">
        <v>426</v>
      </c>
      <c r="C551" s="22" t="s">
        <v>17</v>
      </c>
      <c r="D551" s="22" t="s">
        <v>18</v>
      </c>
      <c r="E551" s="22" t="s">
        <v>31</v>
      </c>
      <c r="F551" s="22" t="s">
        <v>1952</v>
      </c>
      <c r="G551" s="22" t="s">
        <v>427</v>
      </c>
      <c r="H551" s="22" t="s">
        <v>4079</v>
      </c>
      <c r="I551" s="22">
        <v>1</v>
      </c>
      <c r="J551" s="22" t="s">
        <v>3050</v>
      </c>
      <c r="K551" s="22" t="s">
        <v>4977</v>
      </c>
      <c r="L551" s="24">
        <v>29343</v>
      </c>
      <c r="M551" s="24" t="s">
        <v>3949</v>
      </c>
      <c r="N551" s="24" t="s">
        <v>2009</v>
      </c>
      <c r="O551" s="22" t="s">
        <v>36</v>
      </c>
      <c r="P551" s="22" t="s">
        <v>1959</v>
      </c>
      <c r="Q551" s="22" t="s">
        <v>3939</v>
      </c>
      <c r="R551" s="22" t="s">
        <v>4795</v>
      </c>
      <c r="S551" s="25">
        <v>45008</v>
      </c>
      <c r="T551" s="22" t="s">
        <v>4921</v>
      </c>
      <c r="U551" s="25">
        <v>45008</v>
      </c>
      <c r="V551" s="25"/>
    </row>
    <row r="552" spans="1:22" x14ac:dyDescent="0.35">
      <c r="A552" s="22">
        <v>433249</v>
      </c>
      <c r="B552" s="22" t="s">
        <v>2533</v>
      </c>
      <c r="C552" s="22" t="s">
        <v>1950</v>
      </c>
      <c r="D552" s="22" t="s">
        <v>1963</v>
      </c>
      <c r="E552" s="22" t="s">
        <v>1956</v>
      </c>
      <c r="F552" s="22" t="s">
        <v>1952</v>
      </c>
      <c r="G552" s="22" t="s">
        <v>2442</v>
      </c>
      <c r="H552" s="22" t="s">
        <v>4557</v>
      </c>
      <c r="I552" s="22">
        <v>1</v>
      </c>
      <c r="J552" s="22" t="s">
        <v>4978</v>
      </c>
      <c r="K552" s="22" t="s">
        <v>4979</v>
      </c>
      <c r="L552" s="24">
        <v>287004</v>
      </c>
      <c r="M552" s="24" t="s">
        <v>3938</v>
      </c>
      <c r="N552" s="24" t="s">
        <v>2002</v>
      </c>
      <c r="O552" s="22" t="s">
        <v>314</v>
      </c>
      <c r="P552" s="22" t="s">
        <v>1971</v>
      </c>
      <c r="Q552" s="22" t="s">
        <v>3939</v>
      </c>
      <c r="R552" s="22" t="s">
        <v>4795</v>
      </c>
      <c r="S552" s="25">
        <v>45009</v>
      </c>
      <c r="T552" s="22" t="s">
        <v>4921</v>
      </c>
      <c r="U552" s="25">
        <v>45009</v>
      </c>
      <c r="V552" s="25"/>
    </row>
    <row r="553" spans="1:22" x14ac:dyDescent="0.35">
      <c r="A553" s="22">
        <v>433276</v>
      </c>
      <c r="B553" s="22" t="s">
        <v>2535</v>
      </c>
      <c r="C553" s="22" t="s">
        <v>1950</v>
      </c>
      <c r="D553" s="22" t="s">
        <v>1963</v>
      </c>
      <c r="E553" s="22" t="s">
        <v>1956</v>
      </c>
      <c r="F553" s="22" t="s">
        <v>1952</v>
      </c>
      <c r="G553" s="22" t="s">
        <v>618</v>
      </c>
      <c r="H553" s="22" t="s">
        <v>4030</v>
      </c>
      <c r="I553" s="22">
        <v>1</v>
      </c>
      <c r="J553" s="22" t="s">
        <v>4980</v>
      </c>
      <c r="K553" s="22" t="s">
        <v>4981</v>
      </c>
      <c r="L553" s="24">
        <v>15272</v>
      </c>
      <c r="M553" s="24" t="s">
        <v>3957</v>
      </c>
      <c r="N553" s="24" t="s">
        <v>2011</v>
      </c>
      <c r="O553" s="22" t="s">
        <v>24</v>
      </c>
      <c r="P553" s="22" t="s">
        <v>1968</v>
      </c>
      <c r="Q553" s="22" t="s">
        <v>3939</v>
      </c>
      <c r="R553" s="22" t="s">
        <v>4795</v>
      </c>
      <c r="S553" s="25">
        <v>45009</v>
      </c>
      <c r="T553" s="22" t="s">
        <v>4921</v>
      </c>
      <c r="U553" s="25">
        <v>45009</v>
      </c>
      <c r="V553" s="25"/>
    </row>
    <row r="554" spans="1:22" x14ac:dyDescent="0.35">
      <c r="A554" s="22">
        <v>438238</v>
      </c>
      <c r="B554" s="22" t="s">
        <v>2537</v>
      </c>
      <c r="C554" s="22" t="s">
        <v>1950</v>
      </c>
      <c r="D554" s="22" t="s">
        <v>1963</v>
      </c>
      <c r="E554" s="22" t="s">
        <v>1956</v>
      </c>
      <c r="F554" s="22" t="s">
        <v>1952</v>
      </c>
      <c r="G554" s="22" t="s">
        <v>1636</v>
      </c>
      <c r="H554" s="22" t="s">
        <v>4311</v>
      </c>
      <c r="I554" s="22">
        <v>1</v>
      </c>
      <c r="J554" s="22" t="s">
        <v>4982</v>
      </c>
      <c r="K554" s="22" t="s">
        <v>4983</v>
      </c>
      <c r="L554" s="24">
        <v>52696</v>
      </c>
      <c r="M554" s="24" t="s">
        <v>3959</v>
      </c>
      <c r="N554" s="24" t="s">
        <v>2006</v>
      </c>
      <c r="O554" s="22" t="s">
        <v>40</v>
      </c>
      <c r="P554" s="22" t="s">
        <v>1971</v>
      </c>
      <c r="Q554" s="22" t="s">
        <v>3939</v>
      </c>
      <c r="R554" s="22" t="s">
        <v>4795</v>
      </c>
      <c r="S554" s="25">
        <v>45012</v>
      </c>
      <c r="T554" s="22" t="s">
        <v>4921</v>
      </c>
      <c r="U554" s="25">
        <v>45012</v>
      </c>
      <c r="V554" s="25"/>
    </row>
    <row r="555" spans="1:22" x14ac:dyDescent="0.35">
      <c r="A555" s="22">
        <v>438255</v>
      </c>
      <c r="B555" s="22" t="s">
        <v>428</v>
      </c>
      <c r="C555" s="22" t="s">
        <v>17</v>
      </c>
      <c r="D555" s="22" t="s">
        <v>18</v>
      </c>
      <c r="E555" s="22" t="s">
        <v>73</v>
      </c>
      <c r="F555" s="22" t="s">
        <v>1952</v>
      </c>
      <c r="G555" s="22" t="s">
        <v>429</v>
      </c>
      <c r="H555" s="22" t="s">
        <v>4000</v>
      </c>
      <c r="I555" s="22">
        <v>1</v>
      </c>
      <c r="J555" s="22" t="s">
        <v>3051</v>
      </c>
      <c r="K555" s="22" t="s">
        <v>4984</v>
      </c>
      <c r="L555" s="24">
        <v>112843</v>
      </c>
      <c r="M555" s="24" t="s">
        <v>3938</v>
      </c>
      <c r="N555" s="24" t="s">
        <v>2002</v>
      </c>
      <c r="O555" s="22" t="s">
        <v>72</v>
      </c>
      <c r="P555" s="22" t="s">
        <v>1954</v>
      </c>
      <c r="Q555" s="22" t="s">
        <v>3939</v>
      </c>
      <c r="R555" s="22" t="s">
        <v>4795</v>
      </c>
      <c r="S555" s="25">
        <v>45012</v>
      </c>
      <c r="T555" s="22" t="s">
        <v>4921</v>
      </c>
      <c r="U555" s="25">
        <v>45012</v>
      </c>
      <c r="V555" s="25"/>
    </row>
    <row r="556" spans="1:22" x14ac:dyDescent="0.35">
      <c r="A556" s="22">
        <v>439263</v>
      </c>
      <c r="B556" s="22" t="s">
        <v>2539</v>
      </c>
      <c r="C556" s="22" t="s">
        <v>1950</v>
      </c>
      <c r="D556" s="22" t="s">
        <v>2045</v>
      </c>
      <c r="E556" s="22" t="s">
        <v>46</v>
      </c>
      <c r="F556" s="22" t="s">
        <v>1952</v>
      </c>
      <c r="G556" s="22" t="s">
        <v>1019</v>
      </c>
      <c r="H556" s="22" t="s">
        <v>3969</v>
      </c>
      <c r="I556" s="22">
        <v>1</v>
      </c>
      <c r="J556" s="22" t="s">
        <v>4985</v>
      </c>
      <c r="K556" s="22" t="s">
        <v>4986</v>
      </c>
      <c r="L556" s="24">
        <v>5633</v>
      </c>
      <c r="M556" s="24" t="s">
        <v>3957</v>
      </c>
      <c r="N556" s="24" t="s">
        <v>2015</v>
      </c>
      <c r="O556" s="22" t="s">
        <v>40</v>
      </c>
      <c r="P556" s="22" t="s">
        <v>1971</v>
      </c>
      <c r="Q556" s="22" t="s">
        <v>3939</v>
      </c>
      <c r="R556" s="22" t="s">
        <v>4795</v>
      </c>
      <c r="S556" s="25">
        <v>45013</v>
      </c>
      <c r="T556" s="22" t="s">
        <v>4921</v>
      </c>
      <c r="U556" s="25">
        <v>45013</v>
      </c>
      <c r="V556" s="25"/>
    </row>
    <row r="557" spans="1:22" x14ac:dyDescent="0.35">
      <c r="A557" s="22">
        <v>440390</v>
      </c>
      <c r="B557" s="22" t="s">
        <v>430</v>
      </c>
      <c r="C557" s="22" t="s">
        <v>55</v>
      </c>
      <c r="D557" s="22" t="s">
        <v>65</v>
      </c>
      <c r="E557" s="22" t="s">
        <v>21</v>
      </c>
      <c r="F557" s="22" t="s">
        <v>1952</v>
      </c>
      <c r="G557" s="22" t="s">
        <v>431</v>
      </c>
      <c r="H557" s="22" t="s">
        <v>3974</v>
      </c>
      <c r="I557" s="22">
        <v>1</v>
      </c>
      <c r="J557" s="22" t="s">
        <v>3052</v>
      </c>
      <c r="K557" s="22" t="s">
        <v>4987</v>
      </c>
      <c r="L557" s="24">
        <v>9973</v>
      </c>
      <c r="M557" s="24" t="s">
        <v>3957</v>
      </c>
      <c r="N557" s="24" t="s">
        <v>2015</v>
      </c>
      <c r="O557" s="22" t="s">
        <v>20</v>
      </c>
      <c r="P557" s="22" t="s">
        <v>1971</v>
      </c>
      <c r="Q557" s="22" t="s">
        <v>3939</v>
      </c>
      <c r="R557" s="22" t="s">
        <v>4795</v>
      </c>
      <c r="S557" s="25">
        <v>45014</v>
      </c>
      <c r="T557" s="22" t="s">
        <v>4921</v>
      </c>
      <c r="U557" s="25">
        <v>45014</v>
      </c>
      <c r="V557" s="25"/>
    </row>
    <row r="558" spans="1:22" x14ac:dyDescent="0.35">
      <c r="A558" s="22">
        <v>440502</v>
      </c>
      <c r="B558" s="22" t="s">
        <v>2541</v>
      </c>
      <c r="C558" s="22" t="s">
        <v>1950</v>
      </c>
      <c r="D558" s="22" t="s">
        <v>1963</v>
      </c>
      <c r="E558" s="22" t="s">
        <v>1956</v>
      </c>
      <c r="F558" s="22" t="s">
        <v>1952</v>
      </c>
      <c r="G558" s="22" t="s">
        <v>2376</v>
      </c>
      <c r="H558" s="22" t="s">
        <v>4801</v>
      </c>
      <c r="I558" s="22">
        <v>1</v>
      </c>
      <c r="J558" s="22" t="s">
        <v>4988</v>
      </c>
      <c r="K558" s="22" t="s">
        <v>4989</v>
      </c>
      <c r="L558" s="24">
        <v>63339</v>
      </c>
      <c r="M558" s="24" t="s">
        <v>3959</v>
      </c>
      <c r="N558" s="24" t="s">
        <v>2006</v>
      </c>
      <c r="O558" s="22" t="s">
        <v>540</v>
      </c>
      <c r="P558" s="22" t="s">
        <v>1959</v>
      </c>
      <c r="Q558" s="22" t="s">
        <v>3939</v>
      </c>
      <c r="R558" s="22" t="s">
        <v>4795</v>
      </c>
      <c r="S558" s="25">
        <v>45014</v>
      </c>
      <c r="T558" s="22" t="s">
        <v>4921</v>
      </c>
      <c r="U558" s="25">
        <v>45014</v>
      </c>
      <c r="V558" s="25"/>
    </row>
    <row r="559" spans="1:22" x14ac:dyDescent="0.35">
      <c r="A559" s="22">
        <v>440533</v>
      </c>
      <c r="B559" s="22" t="s">
        <v>2542</v>
      </c>
      <c r="C559" s="22" t="s">
        <v>1950</v>
      </c>
      <c r="D559" s="22" t="s">
        <v>1951</v>
      </c>
      <c r="E559" s="22" t="s">
        <v>1956</v>
      </c>
      <c r="F559" s="22" t="s">
        <v>1952</v>
      </c>
      <c r="G559" s="22" t="s">
        <v>2166</v>
      </c>
      <c r="H559" s="22" t="s">
        <v>3969</v>
      </c>
      <c r="I559" s="22">
        <v>1</v>
      </c>
      <c r="J559" s="22" t="s">
        <v>4990</v>
      </c>
      <c r="K559" s="22" t="s">
        <v>4991</v>
      </c>
      <c r="L559" s="24">
        <v>55877</v>
      </c>
      <c r="M559" s="24" t="s">
        <v>3959</v>
      </c>
      <c r="N559" s="24" t="s">
        <v>2006</v>
      </c>
      <c r="O559" s="22" t="s">
        <v>40</v>
      </c>
      <c r="P559" s="22" t="s">
        <v>1971</v>
      </c>
      <c r="Q559" s="22" t="s">
        <v>3939</v>
      </c>
      <c r="R559" s="22" t="s">
        <v>4795</v>
      </c>
      <c r="S559" s="25">
        <v>45014</v>
      </c>
      <c r="T559" s="22" t="s">
        <v>4921</v>
      </c>
      <c r="U559" s="25">
        <v>45014</v>
      </c>
      <c r="V559" s="25"/>
    </row>
    <row r="560" spans="1:22" x14ac:dyDescent="0.35">
      <c r="A560" s="22">
        <v>441816</v>
      </c>
      <c r="B560" s="22" t="s">
        <v>2543</v>
      </c>
      <c r="C560" s="22" t="s">
        <v>1950</v>
      </c>
      <c r="D560" s="22" t="s">
        <v>1963</v>
      </c>
      <c r="E560" s="22" t="s">
        <v>1956</v>
      </c>
      <c r="F560" s="22" t="s">
        <v>1952</v>
      </c>
      <c r="G560" s="22" t="s">
        <v>624</v>
      </c>
      <c r="H560" s="22" t="s">
        <v>3969</v>
      </c>
      <c r="I560" s="22">
        <v>1</v>
      </c>
      <c r="J560" s="22" t="s">
        <v>4992</v>
      </c>
      <c r="K560" s="22" t="s">
        <v>4993</v>
      </c>
      <c r="L560" s="24">
        <v>344828</v>
      </c>
      <c r="M560" s="24" t="s">
        <v>3938</v>
      </c>
      <c r="N560" s="24" t="s">
        <v>2002</v>
      </c>
      <c r="O560" s="22" t="s">
        <v>40</v>
      </c>
      <c r="P560" s="22" t="s">
        <v>1971</v>
      </c>
      <c r="Q560" s="22" t="s">
        <v>3939</v>
      </c>
      <c r="R560" s="22" t="s">
        <v>4795</v>
      </c>
      <c r="S560" s="25">
        <v>45015</v>
      </c>
      <c r="T560" s="22" t="s">
        <v>4921</v>
      </c>
      <c r="U560" s="25">
        <v>45015</v>
      </c>
      <c r="V560" s="25"/>
    </row>
    <row r="561" spans="1:22" x14ac:dyDescent="0.35">
      <c r="A561" s="22">
        <v>441827</v>
      </c>
      <c r="B561" s="22" t="s">
        <v>2544</v>
      </c>
      <c r="C561" s="22" t="s">
        <v>1950</v>
      </c>
      <c r="D561" s="22" t="s">
        <v>1963</v>
      </c>
      <c r="E561" s="22" t="s">
        <v>1956</v>
      </c>
      <c r="F561" s="22" t="s">
        <v>1952</v>
      </c>
      <c r="G561" s="22" t="s">
        <v>2336</v>
      </c>
      <c r="H561" s="22" t="s">
        <v>4169</v>
      </c>
      <c r="I561" s="22">
        <v>1</v>
      </c>
      <c r="J561" s="22" t="s">
        <v>4994</v>
      </c>
      <c r="K561" s="22" t="s">
        <v>4995</v>
      </c>
      <c r="L561" s="24">
        <v>44467</v>
      </c>
      <c r="M561" s="24" t="s">
        <v>3949</v>
      </c>
      <c r="N561" s="24" t="s">
        <v>2009</v>
      </c>
      <c r="O561" s="22" t="s">
        <v>67</v>
      </c>
      <c r="P561" s="22" t="s">
        <v>1971</v>
      </c>
      <c r="Q561" s="22" t="s">
        <v>3939</v>
      </c>
      <c r="R561" s="22" t="s">
        <v>4795</v>
      </c>
      <c r="S561" s="25">
        <v>45015</v>
      </c>
      <c r="T561" s="22" t="s">
        <v>4921</v>
      </c>
      <c r="U561" s="25">
        <v>45015</v>
      </c>
      <c r="V561" s="25"/>
    </row>
    <row r="562" spans="1:22" x14ac:dyDescent="0.35">
      <c r="A562" s="22">
        <v>441830</v>
      </c>
      <c r="B562" s="22" t="s">
        <v>432</v>
      </c>
      <c r="C562" s="22" t="s">
        <v>17</v>
      </c>
      <c r="D562" s="22" t="s">
        <v>18</v>
      </c>
      <c r="E562" s="22" t="s">
        <v>59</v>
      </c>
      <c r="F562" s="22" t="s">
        <v>1952</v>
      </c>
      <c r="G562" s="22" t="s">
        <v>433</v>
      </c>
      <c r="H562" s="22" t="s">
        <v>4520</v>
      </c>
      <c r="I562" s="22">
        <v>1</v>
      </c>
      <c r="J562" s="22" t="s">
        <v>3053</v>
      </c>
      <c r="K562" s="22" t="s">
        <v>4996</v>
      </c>
      <c r="L562" s="24">
        <v>10560</v>
      </c>
      <c r="M562" s="24" t="s">
        <v>3957</v>
      </c>
      <c r="N562" s="24" t="s">
        <v>2011</v>
      </c>
      <c r="O562" s="22" t="s">
        <v>40</v>
      </c>
      <c r="P562" s="22" t="s">
        <v>1971</v>
      </c>
      <c r="Q562" s="22" t="s">
        <v>3939</v>
      </c>
      <c r="R562" s="22" t="s">
        <v>4795</v>
      </c>
      <c r="S562" s="25">
        <v>45015</v>
      </c>
      <c r="T562" s="22" t="s">
        <v>4921</v>
      </c>
      <c r="U562" s="25">
        <v>45015</v>
      </c>
      <c r="V562" s="25"/>
    </row>
    <row r="563" spans="1:22" x14ac:dyDescent="0.35">
      <c r="A563" s="22">
        <v>441877</v>
      </c>
      <c r="B563" s="22" t="s">
        <v>2546</v>
      </c>
      <c r="C563" s="22" t="s">
        <v>1950</v>
      </c>
      <c r="D563" s="22" t="s">
        <v>1963</v>
      </c>
      <c r="E563" s="22" t="s">
        <v>1956</v>
      </c>
      <c r="F563" s="22" t="s">
        <v>1952</v>
      </c>
      <c r="G563" s="22" t="s">
        <v>505</v>
      </c>
      <c r="H563" s="22" t="s">
        <v>3960</v>
      </c>
      <c r="I563" s="22">
        <v>1</v>
      </c>
      <c r="J563" s="22" t="s">
        <v>4997</v>
      </c>
      <c r="K563" s="22" t="s">
        <v>4998</v>
      </c>
      <c r="L563" s="24">
        <v>53995</v>
      </c>
      <c r="M563" s="24" t="s">
        <v>3959</v>
      </c>
      <c r="N563" s="24" t="s">
        <v>2006</v>
      </c>
      <c r="O563" s="22" t="s">
        <v>40</v>
      </c>
      <c r="P563" s="22" t="s">
        <v>1971</v>
      </c>
      <c r="Q563" s="22" t="s">
        <v>3939</v>
      </c>
      <c r="R563" s="22" t="s">
        <v>4795</v>
      </c>
      <c r="S563" s="25">
        <v>45015</v>
      </c>
      <c r="T563" s="22" t="s">
        <v>4921</v>
      </c>
      <c r="U563" s="25">
        <v>45015</v>
      </c>
      <c r="V563" s="25"/>
    </row>
    <row r="564" spans="1:22" x14ac:dyDescent="0.35">
      <c r="A564" s="22">
        <v>443251</v>
      </c>
      <c r="B564" s="22" t="s">
        <v>434</v>
      </c>
      <c r="C564" s="22" t="s">
        <v>17</v>
      </c>
      <c r="D564" s="22" t="s">
        <v>18</v>
      </c>
      <c r="E564" s="22" t="s">
        <v>73</v>
      </c>
      <c r="F564" s="22" t="s">
        <v>1952</v>
      </c>
      <c r="G564" s="22" t="s">
        <v>435</v>
      </c>
      <c r="H564" s="22" t="s">
        <v>4079</v>
      </c>
      <c r="I564" s="22">
        <v>1</v>
      </c>
      <c r="J564" s="22" t="s">
        <v>3054</v>
      </c>
      <c r="K564" s="22" t="s">
        <v>4999</v>
      </c>
      <c r="L564" s="24">
        <v>41551</v>
      </c>
      <c r="M564" s="24" t="s">
        <v>3949</v>
      </c>
      <c r="N564" s="24" t="s">
        <v>2009</v>
      </c>
      <c r="O564" s="22" t="s">
        <v>36</v>
      </c>
      <c r="P564" s="22" t="s">
        <v>1959</v>
      </c>
      <c r="Q564" s="22" t="s">
        <v>3939</v>
      </c>
      <c r="R564" s="22" t="s">
        <v>4795</v>
      </c>
      <c r="S564" s="25">
        <v>45016</v>
      </c>
      <c r="T564" s="22" t="s">
        <v>4921</v>
      </c>
      <c r="U564" s="25">
        <v>45016</v>
      </c>
      <c r="V564" s="25"/>
    </row>
    <row r="565" spans="1:22" x14ac:dyDescent="0.35">
      <c r="A565" s="22">
        <v>448636</v>
      </c>
      <c r="B565" s="22" t="s">
        <v>436</v>
      </c>
      <c r="C565" s="22" t="s">
        <v>17</v>
      </c>
      <c r="D565" s="22" t="s">
        <v>18</v>
      </c>
      <c r="E565" s="22" t="s">
        <v>73</v>
      </c>
      <c r="F565" s="22" t="s">
        <v>1952</v>
      </c>
      <c r="G565" s="22" t="s">
        <v>437</v>
      </c>
      <c r="H565" s="22" t="s">
        <v>3960</v>
      </c>
      <c r="I565" s="22">
        <v>1</v>
      </c>
      <c r="J565" s="22" t="s">
        <v>3055</v>
      </c>
      <c r="K565" s="22" t="s">
        <v>5000</v>
      </c>
      <c r="L565" s="24">
        <v>32305</v>
      </c>
      <c r="M565" s="24" t="s">
        <v>3949</v>
      </c>
      <c r="N565" s="24" t="s">
        <v>2009</v>
      </c>
      <c r="O565" s="22" t="s">
        <v>40</v>
      </c>
      <c r="P565" s="22" t="s">
        <v>1971</v>
      </c>
      <c r="Q565" s="22" t="s">
        <v>3945</v>
      </c>
      <c r="R565" s="22" t="s">
        <v>4795</v>
      </c>
      <c r="S565" s="25">
        <v>45019</v>
      </c>
      <c r="T565" s="22" t="s">
        <v>5001</v>
      </c>
      <c r="U565" s="25">
        <v>45019</v>
      </c>
      <c r="V565" s="25"/>
    </row>
    <row r="566" spans="1:22" x14ac:dyDescent="0.35">
      <c r="A566" s="22">
        <v>448707</v>
      </c>
      <c r="B566" s="22" t="s">
        <v>438</v>
      </c>
      <c r="C566" s="22" t="s">
        <v>17</v>
      </c>
      <c r="D566" s="22" t="s">
        <v>18</v>
      </c>
      <c r="E566" s="22" t="s">
        <v>46</v>
      </c>
      <c r="F566" s="22" t="s">
        <v>1952</v>
      </c>
      <c r="G566" s="22" t="s">
        <v>439</v>
      </c>
      <c r="H566" s="22" t="s">
        <v>4532</v>
      </c>
      <c r="I566" s="22">
        <v>1</v>
      </c>
      <c r="J566" s="22" t="s">
        <v>3056</v>
      </c>
      <c r="K566" s="22" t="s">
        <v>5002</v>
      </c>
      <c r="L566" s="24">
        <v>8213</v>
      </c>
      <c r="M566" s="24" t="s">
        <v>3957</v>
      </c>
      <c r="N566" s="24" t="s">
        <v>2015</v>
      </c>
      <c r="O566" s="22" t="s">
        <v>45</v>
      </c>
      <c r="P566" s="22" t="s">
        <v>1959</v>
      </c>
      <c r="Q566" s="22" t="s">
        <v>3945</v>
      </c>
      <c r="R566" s="22" t="s">
        <v>4795</v>
      </c>
      <c r="S566" s="25">
        <v>45019</v>
      </c>
      <c r="T566" s="22" t="s">
        <v>5001</v>
      </c>
      <c r="U566" s="25">
        <v>45019</v>
      </c>
      <c r="V566" s="25"/>
    </row>
    <row r="567" spans="1:22" x14ac:dyDescent="0.35">
      <c r="A567" s="22">
        <v>449505</v>
      </c>
      <c r="B567" s="22" t="s">
        <v>440</v>
      </c>
      <c r="C567" s="22" t="s">
        <v>17</v>
      </c>
      <c r="D567" s="22" t="s">
        <v>18</v>
      </c>
      <c r="E567" s="22" t="s">
        <v>73</v>
      </c>
      <c r="F567" s="22" t="s">
        <v>1952</v>
      </c>
      <c r="G567" s="22" t="s">
        <v>441</v>
      </c>
      <c r="H567" s="22" t="s">
        <v>4079</v>
      </c>
      <c r="I567" s="22">
        <v>1</v>
      </c>
      <c r="J567" s="22" t="s">
        <v>3057</v>
      </c>
      <c r="K567" s="22" t="s">
        <v>5003</v>
      </c>
      <c r="L567" s="24">
        <v>40005</v>
      </c>
      <c r="M567" s="24" t="s">
        <v>3949</v>
      </c>
      <c r="N567" s="24" t="s">
        <v>2009</v>
      </c>
      <c r="O567" s="22" t="s">
        <v>36</v>
      </c>
      <c r="P567" s="22" t="s">
        <v>1959</v>
      </c>
      <c r="Q567" s="22" t="s">
        <v>3945</v>
      </c>
      <c r="R567" s="22" t="s">
        <v>4795</v>
      </c>
      <c r="S567" s="25">
        <v>45020</v>
      </c>
      <c r="T567" s="22" t="s">
        <v>5001</v>
      </c>
      <c r="U567" s="25">
        <v>45020</v>
      </c>
      <c r="V567" s="25"/>
    </row>
    <row r="568" spans="1:22" x14ac:dyDescent="0.35">
      <c r="A568" s="22">
        <v>449525</v>
      </c>
      <c r="B568" s="22" t="s">
        <v>2547</v>
      </c>
      <c r="C568" s="22" t="s">
        <v>1950</v>
      </c>
      <c r="D568" s="22" t="s">
        <v>1963</v>
      </c>
      <c r="E568" s="22" t="s">
        <v>1956</v>
      </c>
      <c r="F568" s="22" t="s">
        <v>1952</v>
      </c>
      <c r="G568" s="22" t="s">
        <v>2452</v>
      </c>
      <c r="H568" s="22" t="s">
        <v>4311</v>
      </c>
      <c r="I568" s="22">
        <v>1</v>
      </c>
      <c r="J568" s="22" t="s">
        <v>5004</v>
      </c>
      <c r="K568" s="22" t="s">
        <v>5005</v>
      </c>
      <c r="L568" s="24">
        <v>107222</v>
      </c>
      <c r="M568" s="24" t="s">
        <v>3938</v>
      </c>
      <c r="N568" s="24" t="s">
        <v>2002</v>
      </c>
      <c r="O568" s="22" t="s">
        <v>40</v>
      </c>
      <c r="P568" s="22" t="s">
        <v>1971</v>
      </c>
      <c r="Q568" s="22" t="s">
        <v>3945</v>
      </c>
      <c r="R568" s="22" t="s">
        <v>4795</v>
      </c>
      <c r="S568" s="25">
        <v>45020</v>
      </c>
      <c r="T568" s="22" t="s">
        <v>5001</v>
      </c>
      <c r="U568" s="25">
        <v>45020</v>
      </c>
      <c r="V568" s="25"/>
    </row>
    <row r="569" spans="1:22" x14ac:dyDescent="0.35">
      <c r="A569" s="22">
        <v>451086</v>
      </c>
      <c r="B569" s="22" t="s">
        <v>2548</v>
      </c>
      <c r="C569" s="22" t="s">
        <v>1950</v>
      </c>
      <c r="D569" s="22" t="s">
        <v>1963</v>
      </c>
      <c r="E569" s="22" t="s">
        <v>1956</v>
      </c>
      <c r="F569" s="22" t="s">
        <v>1952</v>
      </c>
      <c r="G569" s="22" t="s">
        <v>682</v>
      </c>
      <c r="H569" s="22" t="s">
        <v>3995</v>
      </c>
      <c r="I569" s="22">
        <v>1</v>
      </c>
      <c r="J569" s="22" t="s">
        <v>5006</v>
      </c>
      <c r="K569" s="22" t="s">
        <v>5007</v>
      </c>
      <c r="L569" s="24">
        <v>107620</v>
      </c>
      <c r="M569" s="24" t="s">
        <v>3938</v>
      </c>
      <c r="N569" s="24" t="s">
        <v>2002</v>
      </c>
      <c r="O569" s="22" t="s">
        <v>45</v>
      </c>
      <c r="P569" s="22" t="s">
        <v>1959</v>
      </c>
      <c r="Q569" s="22" t="s">
        <v>3945</v>
      </c>
      <c r="R569" s="22" t="s">
        <v>4795</v>
      </c>
      <c r="S569" s="25">
        <v>45021</v>
      </c>
      <c r="T569" s="22" t="s">
        <v>5001</v>
      </c>
      <c r="U569" s="25">
        <v>45021</v>
      </c>
      <c r="V569" s="25"/>
    </row>
    <row r="570" spans="1:22" x14ac:dyDescent="0.35">
      <c r="A570" s="22">
        <v>457971</v>
      </c>
      <c r="B570" s="22" t="s">
        <v>2550</v>
      </c>
      <c r="C570" s="22" t="s">
        <v>1950</v>
      </c>
      <c r="D570" s="22" t="s">
        <v>1973</v>
      </c>
      <c r="E570" s="22" t="s">
        <v>73</v>
      </c>
      <c r="F570" s="22" t="s">
        <v>1952</v>
      </c>
      <c r="G570" s="22" t="s">
        <v>833</v>
      </c>
      <c r="H570" s="22" t="s">
        <v>4000</v>
      </c>
      <c r="I570" s="22">
        <v>1</v>
      </c>
      <c r="J570" s="22" t="s">
        <v>5008</v>
      </c>
      <c r="K570" s="22" t="s">
        <v>5009</v>
      </c>
      <c r="L570" s="24">
        <v>20859</v>
      </c>
      <c r="M570" s="24" t="s">
        <v>3949</v>
      </c>
      <c r="N570" s="24" t="s">
        <v>2011</v>
      </c>
      <c r="O570" s="22" t="s">
        <v>72</v>
      </c>
      <c r="P570" s="22" t="s">
        <v>1954</v>
      </c>
      <c r="Q570" s="22" t="s">
        <v>3945</v>
      </c>
      <c r="R570" s="22" t="s">
        <v>4795</v>
      </c>
      <c r="S570" s="25">
        <v>45026</v>
      </c>
      <c r="T570" s="22" t="s">
        <v>5001</v>
      </c>
      <c r="U570" s="25">
        <v>45026</v>
      </c>
      <c r="V570" s="25"/>
    </row>
    <row r="571" spans="1:22" x14ac:dyDescent="0.35">
      <c r="A571" s="22">
        <v>457994</v>
      </c>
      <c r="B571" s="22" t="s">
        <v>2552</v>
      </c>
      <c r="C571" s="22" t="s">
        <v>1950</v>
      </c>
      <c r="D571" s="22" t="s">
        <v>1963</v>
      </c>
      <c r="E571" s="22" t="s">
        <v>1956</v>
      </c>
      <c r="F571" s="22" t="s">
        <v>1952</v>
      </c>
      <c r="G571" s="22" t="s">
        <v>2453</v>
      </c>
      <c r="H571" s="22" t="s">
        <v>3969</v>
      </c>
      <c r="I571" s="22">
        <v>1</v>
      </c>
      <c r="J571" s="22" t="s">
        <v>5010</v>
      </c>
      <c r="K571" s="22" t="s">
        <v>5011</v>
      </c>
      <c r="L571" s="24">
        <v>36496</v>
      </c>
      <c r="M571" s="24" t="s">
        <v>3949</v>
      </c>
      <c r="N571" s="24" t="s">
        <v>2009</v>
      </c>
      <c r="O571" s="22" t="s">
        <v>40</v>
      </c>
      <c r="P571" s="22" t="s">
        <v>1971</v>
      </c>
      <c r="Q571" s="22" t="s">
        <v>3945</v>
      </c>
      <c r="R571" s="22" t="s">
        <v>4795</v>
      </c>
      <c r="S571" s="25">
        <v>45026</v>
      </c>
      <c r="T571" s="22" t="s">
        <v>5001</v>
      </c>
      <c r="U571" s="25">
        <v>45026</v>
      </c>
      <c r="V571" s="25"/>
    </row>
    <row r="572" spans="1:22" x14ac:dyDescent="0.35">
      <c r="A572" s="22">
        <v>458034</v>
      </c>
      <c r="B572" s="22" t="s">
        <v>442</v>
      </c>
      <c r="C572" s="22" t="s">
        <v>17</v>
      </c>
      <c r="D572" s="22" t="s">
        <v>18</v>
      </c>
      <c r="E572" s="22" t="s">
        <v>46</v>
      </c>
      <c r="F572" s="22" t="s">
        <v>1952</v>
      </c>
      <c r="G572" s="22" t="s">
        <v>443</v>
      </c>
      <c r="H572" s="22" t="s">
        <v>3969</v>
      </c>
      <c r="I572" s="22">
        <v>1</v>
      </c>
      <c r="J572" s="22" t="s">
        <v>3058</v>
      </c>
      <c r="K572" s="22" t="s">
        <v>5012</v>
      </c>
      <c r="L572" s="24">
        <v>178713</v>
      </c>
      <c r="M572" s="24" t="s">
        <v>3938</v>
      </c>
      <c r="N572" s="24" t="s">
        <v>2002</v>
      </c>
      <c r="O572" s="22" t="s">
        <v>40</v>
      </c>
      <c r="P572" s="22" t="s">
        <v>1971</v>
      </c>
      <c r="Q572" s="22" t="s">
        <v>3945</v>
      </c>
      <c r="R572" s="22" t="s">
        <v>4795</v>
      </c>
      <c r="S572" s="25">
        <v>45026</v>
      </c>
      <c r="T572" s="22" t="s">
        <v>5001</v>
      </c>
      <c r="U572" s="25">
        <v>45026</v>
      </c>
      <c r="V572" s="25"/>
    </row>
    <row r="573" spans="1:22" x14ac:dyDescent="0.35">
      <c r="A573" s="22">
        <v>460206</v>
      </c>
      <c r="B573" s="22" t="s">
        <v>2554</v>
      </c>
      <c r="C573" s="22" t="s">
        <v>1950</v>
      </c>
      <c r="D573" s="22" t="s">
        <v>1963</v>
      </c>
      <c r="E573" s="22" t="s">
        <v>1956</v>
      </c>
      <c r="F573" s="22" t="s">
        <v>1952</v>
      </c>
      <c r="G573" s="22" t="s">
        <v>2455</v>
      </c>
      <c r="H573" s="22" t="s">
        <v>4034</v>
      </c>
      <c r="I573" s="22">
        <v>1</v>
      </c>
      <c r="J573" s="22" t="s">
        <v>5013</v>
      </c>
      <c r="K573" s="22" t="s">
        <v>5014</v>
      </c>
      <c r="L573" s="24">
        <v>9740</v>
      </c>
      <c r="M573" s="24" t="s">
        <v>3957</v>
      </c>
      <c r="N573" s="24" t="s">
        <v>2015</v>
      </c>
      <c r="O573" s="22" t="s">
        <v>104</v>
      </c>
      <c r="P573" s="22" t="s">
        <v>1954</v>
      </c>
      <c r="Q573" s="22" t="s">
        <v>3945</v>
      </c>
      <c r="R573" s="22" t="s">
        <v>4795</v>
      </c>
      <c r="S573" s="25">
        <v>45028</v>
      </c>
      <c r="T573" s="22" t="s">
        <v>5001</v>
      </c>
      <c r="U573" s="25">
        <v>45028</v>
      </c>
      <c r="V573" s="25"/>
    </row>
    <row r="574" spans="1:22" x14ac:dyDescent="0.35">
      <c r="A574" s="22">
        <v>460230</v>
      </c>
      <c r="B574" s="22" t="s">
        <v>444</v>
      </c>
      <c r="C574" s="22" t="s">
        <v>17</v>
      </c>
      <c r="D574" s="22" t="s">
        <v>18</v>
      </c>
      <c r="E574" s="22" t="s">
        <v>59</v>
      </c>
      <c r="F574" s="22" t="s">
        <v>1952</v>
      </c>
      <c r="G574" s="22" t="s">
        <v>445</v>
      </c>
      <c r="H574" s="22" t="s">
        <v>4166</v>
      </c>
      <c r="I574" s="22">
        <v>1</v>
      </c>
      <c r="J574" s="22" t="s">
        <v>3059</v>
      </c>
      <c r="K574" s="22" t="s">
        <v>5015</v>
      </c>
      <c r="L574" s="24">
        <v>23126</v>
      </c>
      <c r="M574" s="24" t="s">
        <v>3949</v>
      </c>
      <c r="N574" s="24" t="s">
        <v>2011</v>
      </c>
      <c r="O574" s="22" t="s">
        <v>67</v>
      </c>
      <c r="P574" s="22" t="s">
        <v>1971</v>
      </c>
      <c r="Q574" s="22" t="s">
        <v>3945</v>
      </c>
      <c r="R574" s="22" t="s">
        <v>4795</v>
      </c>
      <c r="S574" s="25">
        <v>45028</v>
      </c>
      <c r="T574" s="22" t="s">
        <v>5001</v>
      </c>
      <c r="U574" s="25">
        <v>45028</v>
      </c>
      <c r="V574" s="25"/>
    </row>
    <row r="575" spans="1:22" x14ac:dyDescent="0.35">
      <c r="A575" s="22">
        <v>460240</v>
      </c>
      <c r="B575" s="22" t="s">
        <v>2555</v>
      </c>
      <c r="C575" s="22" t="s">
        <v>1950</v>
      </c>
      <c r="D575" s="22" t="s">
        <v>1963</v>
      </c>
      <c r="E575" s="22" t="s">
        <v>1956</v>
      </c>
      <c r="F575" s="22" t="s">
        <v>1952</v>
      </c>
      <c r="G575" s="22" t="s">
        <v>490</v>
      </c>
      <c r="H575" s="22" t="s">
        <v>4088</v>
      </c>
      <c r="I575" s="22">
        <v>1</v>
      </c>
      <c r="J575" s="22" t="s">
        <v>5016</v>
      </c>
      <c r="K575" s="22" t="s">
        <v>5017</v>
      </c>
      <c r="L575" s="24">
        <v>32406</v>
      </c>
      <c r="M575" s="24" t="s">
        <v>3949</v>
      </c>
      <c r="N575" s="24" t="s">
        <v>2009</v>
      </c>
      <c r="O575" s="22" t="s">
        <v>291</v>
      </c>
      <c r="P575" s="22" t="s">
        <v>1968</v>
      </c>
      <c r="Q575" s="22" t="s">
        <v>3945</v>
      </c>
      <c r="R575" s="22" t="s">
        <v>4795</v>
      </c>
      <c r="S575" s="25">
        <v>45028</v>
      </c>
      <c r="T575" s="22" t="s">
        <v>5001</v>
      </c>
      <c r="U575" s="25">
        <v>45028</v>
      </c>
      <c r="V575" s="25"/>
    </row>
    <row r="576" spans="1:22" x14ac:dyDescent="0.35">
      <c r="A576" s="22">
        <v>460243</v>
      </c>
      <c r="B576" s="22" t="s">
        <v>446</v>
      </c>
      <c r="C576" s="22" t="s">
        <v>17</v>
      </c>
      <c r="D576" s="22" t="s">
        <v>18</v>
      </c>
      <c r="E576" s="22" t="s">
        <v>25</v>
      </c>
      <c r="F576" s="22" t="s">
        <v>1952</v>
      </c>
      <c r="G576" s="22" t="s">
        <v>447</v>
      </c>
      <c r="H576" s="22" t="s">
        <v>4030</v>
      </c>
      <c r="I576" s="22">
        <v>1</v>
      </c>
      <c r="J576" s="22" t="s">
        <v>3060</v>
      </c>
      <c r="K576" s="22" t="s">
        <v>5018</v>
      </c>
      <c r="L576" s="24">
        <v>21415</v>
      </c>
      <c r="M576" s="24" t="s">
        <v>3949</v>
      </c>
      <c r="N576" s="24" t="s">
        <v>2011</v>
      </c>
      <c r="O576" s="22" t="s">
        <v>24</v>
      </c>
      <c r="P576" s="22" t="s">
        <v>1968</v>
      </c>
      <c r="Q576" s="22" t="s">
        <v>3945</v>
      </c>
      <c r="R576" s="22" t="s">
        <v>4795</v>
      </c>
      <c r="S576" s="25">
        <v>45028</v>
      </c>
      <c r="T576" s="22" t="s">
        <v>5001</v>
      </c>
      <c r="U576" s="25">
        <v>45028</v>
      </c>
      <c r="V576" s="25"/>
    </row>
    <row r="577" spans="1:22" x14ac:dyDescent="0.35">
      <c r="A577" s="22">
        <v>461389</v>
      </c>
      <c r="B577" s="22" t="s">
        <v>2556</v>
      </c>
      <c r="C577" s="22" t="s">
        <v>1950</v>
      </c>
      <c r="D577" s="22" t="s">
        <v>1963</v>
      </c>
      <c r="E577" s="22" t="s">
        <v>1956</v>
      </c>
      <c r="F577" s="22" t="s">
        <v>1952</v>
      </c>
      <c r="G577" s="22" t="s">
        <v>2456</v>
      </c>
      <c r="H577" s="22" t="s">
        <v>4091</v>
      </c>
      <c r="I577" s="22">
        <v>1</v>
      </c>
      <c r="J577" s="22" t="s">
        <v>5019</v>
      </c>
      <c r="K577" s="22" t="s">
        <v>5020</v>
      </c>
      <c r="L577" s="24">
        <v>7489</v>
      </c>
      <c r="M577" s="24" t="s">
        <v>3957</v>
      </c>
      <c r="N577" s="24" t="s">
        <v>2015</v>
      </c>
      <c r="O577" s="22" t="s">
        <v>339</v>
      </c>
      <c r="P577" s="22" t="s">
        <v>1954</v>
      </c>
      <c r="Q577" s="22" t="s">
        <v>3945</v>
      </c>
      <c r="R577" s="22" t="s">
        <v>4795</v>
      </c>
      <c r="S577" s="25">
        <v>45029</v>
      </c>
      <c r="T577" s="22" t="s">
        <v>5001</v>
      </c>
      <c r="U577" s="25">
        <v>45029</v>
      </c>
      <c r="V577" s="25"/>
    </row>
    <row r="578" spans="1:22" x14ac:dyDescent="0.35">
      <c r="A578" s="22">
        <v>462535</v>
      </c>
      <c r="B578" s="22" t="s">
        <v>448</v>
      </c>
      <c r="C578" s="22" t="s">
        <v>17</v>
      </c>
      <c r="D578" s="22" t="s">
        <v>18</v>
      </c>
      <c r="E578" s="22" t="s">
        <v>77</v>
      </c>
      <c r="F578" s="22" t="s">
        <v>1952</v>
      </c>
      <c r="G578" s="22" t="s">
        <v>449</v>
      </c>
      <c r="H578" s="22" t="s">
        <v>4017</v>
      </c>
      <c r="I578" s="22">
        <v>1</v>
      </c>
      <c r="J578" s="22" t="s">
        <v>3061</v>
      </c>
      <c r="K578" s="22" t="s">
        <v>5021</v>
      </c>
      <c r="L578" s="24">
        <v>26151</v>
      </c>
      <c r="M578" s="24" t="s">
        <v>3949</v>
      </c>
      <c r="N578" s="24" t="s">
        <v>2009</v>
      </c>
      <c r="O578" s="22" t="s">
        <v>40</v>
      </c>
      <c r="P578" s="22" t="s">
        <v>1971</v>
      </c>
      <c r="Q578" s="22" t="s">
        <v>3945</v>
      </c>
      <c r="R578" s="22" t="s">
        <v>4795</v>
      </c>
      <c r="S578" s="25">
        <v>45030</v>
      </c>
      <c r="T578" s="22" t="s">
        <v>5001</v>
      </c>
      <c r="U578" s="25">
        <v>45030</v>
      </c>
      <c r="V578" s="25"/>
    </row>
    <row r="579" spans="1:22" x14ac:dyDescent="0.35">
      <c r="A579" s="22">
        <v>462572</v>
      </c>
      <c r="B579" s="22" t="s">
        <v>2557</v>
      </c>
      <c r="C579" s="22" t="s">
        <v>1950</v>
      </c>
      <c r="D579" s="22" t="s">
        <v>1973</v>
      </c>
      <c r="E579" s="22" t="s">
        <v>59</v>
      </c>
      <c r="F579" s="22" t="s">
        <v>1952</v>
      </c>
      <c r="G579" s="22" t="s">
        <v>2458</v>
      </c>
      <c r="H579" s="22" t="s">
        <v>4520</v>
      </c>
      <c r="I579" s="22">
        <v>1</v>
      </c>
      <c r="J579" s="22" t="s">
        <v>5022</v>
      </c>
      <c r="K579" s="22" t="s">
        <v>5023</v>
      </c>
      <c r="L579" s="24">
        <v>26165</v>
      </c>
      <c r="M579" s="24" t="s">
        <v>3949</v>
      </c>
      <c r="N579" s="24" t="s">
        <v>2009</v>
      </c>
      <c r="O579" s="22" t="s">
        <v>40</v>
      </c>
      <c r="P579" s="22" t="s">
        <v>1971</v>
      </c>
      <c r="Q579" s="22" t="s">
        <v>3945</v>
      </c>
      <c r="R579" s="22" t="s">
        <v>4795</v>
      </c>
      <c r="S579" s="25">
        <v>45030</v>
      </c>
      <c r="T579" s="22" t="s">
        <v>5001</v>
      </c>
      <c r="U579" s="25">
        <v>45030</v>
      </c>
      <c r="V579" s="25"/>
    </row>
    <row r="580" spans="1:22" x14ac:dyDescent="0.35">
      <c r="A580" s="22">
        <v>462602</v>
      </c>
      <c r="B580" s="22" t="s">
        <v>450</v>
      </c>
      <c r="C580" s="22" t="s">
        <v>17</v>
      </c>
      <c r="D580" s="22" t="s">
        <v>18</v>
      </c>
      <c r="E580" s="22" t="s">
        <v>31</v>
      </c>
      <c r="F580" s="22" t="s">
        <v>1952</v>
      </c>
      <c r="G580" s="22" t="s">
        <v>451</v>
      </c>
      <c r="H580" s="22" t="s">
        <v>4079</v>
      </c>
      <c r="I580" s="22">
        <v>1</v>
      </c>
      <c r="J580" s="22" t="s">
        <v>3062</v>
      </c>
      <c r="K580" s="22" t="s">
        <v>5024</v>
      </c>
      <c r="L580" s="24">
        <v>22925</v>
      </c>
      <c r="M580" s="24" t="s">
        <v>3949</v>
      </c>
      <c r="N580" s="24" t="s">
        <v>2011</v>
      </c>
      <c r="O580" s="22" t="s">
        <v>36</v>
      </c>
      <c r="P580" s="22" t="s">
        <v>1959</v>
      </c>
      <c r="Q580" s="22" t="s">
        <v>3945</v>
      </c>
      <c r="R580" s="22" t="s">
        <v>4795</v>
      </c>
      <c r="S580" s="25">
        <v>45030</v>
      </c>
      <c r="T580" s="22" t="s">
        <v>5001</v>
      </c>
      <c r="U580" s="25">
        <v>45030</v>
      </c>
      <c r="V580" s="25"/>
    </row>
    <row r="581" spans="1:22" x14ac:dyDescent="0.35">
      <c r="A581" s="22">
        <v>462607</v>
      </c>
      <c r="B581" s="22" t="s">
        <v>2559</v>
      </c>
      <c r="C581" s="22" t="s">
        <v>1950</v>
      </c>
      <c r="D581" s="22" t="s">
        <v>1963</v>
      </c>
      <c r="E581" s="22" t="s">
        <v>1956</v>
      </c>
      <c r="F581" s="22" t="s">
        <v>1952</v>
      </c>
      <c r="G581" s="22" t="s">
        <v>463</v>
      </c>
      <c r="H581" s="22" t="s">
        <v>4017</v>
      </c>
      <c r="I581" s="22">
        <v>1</v>
      </c>
      <c r="J581" s="22" t="s">
        <v>5025</v>
      </c>
      <c r="K581" s="22" t="s">
        <v>5026</v>
      </c>
      <c r="L581" s="24">
        <v>14029</v>
      </c>
      <c r="M581" s="24" t="s">
        <v>3957</v>
      </c>
      <c r="N581" s="24" t="s">
        <v>2011</v>
      </c>
      <c r="O581" s="22" t="s">
        <v>40</v>
      </c>
      <c r="P581" s="22" t="s">
        <v>1971</v>
      </c>
      <c r="Q581" s="22" t="s">
        <v>3945</v>
      </c>
      <c r="R581" s="22" t="s">
        <v>4795</v>
      </c>
      <c r="S581" s="25">
        <v>45030</v>
      </c>
      <c r="T581" s="22" t="s">
        <v>5001</v>
      </c>
      <c r="U581" s="25">
        <v>45030</v>
      </c>
      <c r="V581" s="25"/>
    </row>
    <row r="582" spans="1:22" x14ac:dyDescent="0.35">
      <c r="A582" s="22">
        <v>467017</v>
      </c>
      <c r="B582" s="22" t="s">
        <v>452</v>
      </c>
      <c r="C582" s="22" t="s">
        <v>17</v>
      </c>
      <c r="D582" s="22" t="s">
        <v>18</v>
      </c>
      <c r="E582" s="22" t="s">
        <v>46</v>
      </c>
      <c r="F582" s="22" t="s">
        <v>1952</v>
      </c>
      <c r="G582" s="22" t="s">
        <v>453</v>
      </c>
      <c r="H582" s="22" t="s">
        <v>4017</v>
      </c>
      <c r="I582" s="22">
        <v>1</v>
      </c>
      <c r="J582" s="22" t="s">
        <v>3063</v>
      </c>
      <c r="K582" s="22" t="s">
        <v>5027</v>
      </c>
      <c r="L582" s="24">
        <v>12810</v>
      </c>
      <c r="M582" s="24" t="s">
        <v>3957</v>
      </c>
      <c r="N582" s="24" t="s">
        <v>2011</v>
      </c>
      <c r="O582" s="22" t="s">
        <v>40</v>
      </c>
      <c r="P582" s="22" t="s">
        <v>1971</v>
      </c>
      <c r="Q582" s="22" t="s">
        <v>3945</v>
      </c>
      <c r="R582" s="22" t="s">
        <v>4795</v>
      </c>
      <c r="S582" s="25">
        <v>45033</v>
      </c>
      <c r="T582" s="22" t="s">
        <v>5001</v>
      </c>
      <c r="U582" s="25">
        <v>45033</v>
      </c>
      <c r="V582" s="25"/>
    </row>
    <row r="583" spans="1:22" x14ac:dyDescent="0.35">
      <c r="A583" s="22">
        <v>467064</v>
      </c>
      <c r="B583" s="22" t="s">
        <v>454</v>
      </c>
      <c r="C583" s="22" t="s">
        <v>17</v>
      </c>
      <c r="D583" s="22" t="s">
        <v>18</v>
      </c>
      <c r="E583" s="22" t="s">
        <v>31</v>
      </c>
      <c r="F583" s="22" t="s">
        <v>1952</v>
      </c>
      <c r="G583" s="22" t="s">
        <v>455</v>
      </c>
      <c r="H583" s="22" t="s">
        <v>3963</v>
      </c>
      <c r="I583" s="22">
        <v>1</v>
      </c>
      <c r="J583" s="22" t="s">
        <v>3064</v>
      </c>
      <c r="K583" s="22" t="s">
        <v>5028</v>
      </c>
      <c r="L583" s="24">
        <v>18443</v>
      </c>
      <c r="M583" s="24" t="s">
        <v>3957</v>
      </c>
      <c r="N583" s="24" t="s">
        <v>2011</v>
      </c>
      <c r="O583" s="22" t="s">
        <v>30</v>
      </c>
      <c r="P583" s="22" t="s">
        <v>1968</v>
      </c>
      <c r="Q583" s="22" t="s">
        <v>3945</v>
      </c>
      <c r="R583" s="22" t="s">
        <v>4795</v>
      </c>
      <c r="S583" s="25">
        <v>45033</v>
      </c>
      <c r="T583" s="22" t="s">
        <v>5001</v>
      </c>
      <c r="U583" s="25">
        <v>45033</v>
      </c>
      <c r="V583" s="25"/>
    </row>
    <row r="584" spans="1:22" x14ac:dyDescent="0.35">
      <c r="A584" s="22">
        <v>467076</v>
      </c>
      <c r="B584" s="22" t="s">
        <v>456</v>
      </c>
      <c r="C584" s="22" t="s">
        <v>17</v>
      </c>
      <c r="D584" s="22" t="s">
        <v>18</v>
      </c>
      <c r="E584" s="22" t="s">
        <v>25</v>
      </c>
      <c r="F584" s="22" t="s">
        <v>1952</v>
      </c>
      <c r="G584" s="22" t="s">
        <v>457</v>
      </c>
      <c r="H584" s="22" t="s">
        <v>4131</v>
      </c>
      <c r="I584" s="22">
        <v>1</v>
      </c>
      <c r="J584" s="22" t="s">
        <v>3065</v>
      </c>
      <c r="K584" s="22" t="s">
        <v>5029</v>
      </c>
      <c r="L584" s="24">
        <v>30729</v>
      </c>
      <c r="M584" s="24" t="s">
        <v>3949</v>
      </c>
      <c r="N584" s="24" t="s">
        <v>2009</v>
      </c>
      <c r="O584" s="22" t="s">
        <v>104</v>
      </c>
      <c r="P584" s="22" t="s">
        <v>1954</v>
      </c>
      <c r="Q584" s="22" t="s">
        <v>3945</v>
      </c>
      <c r="R584" s="22" t="s">
        <v>4795</v>
      </c>
      <c r="S584" s="25">
        <v>45033</v>
      </c>
      <c r="T584" s="22" t="s">
        <v>5001</v>
      </c>
      <c r="U584" s="25">
        <v>45033</v>
      </c>
      <c r="V584" s="25"/>
    </row>
    <row r="585" spans="1:22" x14ac:dyDescent="0.35">
      <c r="A585" s="22">
        <v>468062</v>
      </c>
      <c r="B585" s="22" t="s">
        <v>458</v>
      </c>
      <c r="C585" s="22" t="s">
        <v>17</v>
      </c>
      <c r="D585" s="22" t="s">
        <v>18</v>
      </c>
      <c r="E585" s="22" t="s">
        <v>25</v>
      </c>
      <c r="F585" s="22" t="s">
        <v>1952</v>
      </c>
      <c r="G585" s="22" t="s">
        <v>459</v>
      </c>
      <c r="H585" s="22" t="s">
        <v>4205</v>
      </c>
      <c r="I585" s="22">
        <v>1</v>
      </c>
      <c r="J585" s="22" t="s">
        <v>3066</v>
      </c>
      <c r="K585" s="22" t="s">
        <v>5030</v>
      </c>
      <c r="L585" s="24">
        <v>17830</v>
      </c>
      <c r="M585" s="24" t="s">
        <v>3957</v>
      </c>
      <c r="N585" s="24" t="s">
        <v>2011</v>
      </c>
      <c r="O585" s="22" t="s">
        <v>24</v>
      </c>
      <c r="P585" s="22" t="s">
        <v>1968</v>
      </c>
      <c r="Q585" s="22" t="s">
        <v>3945</v>
      </c>
      <c r="R585" s="22" t="s">
        <v>4795</v>
      </c>
      <c r="S585" s="25">
        <v>45034</v>
      </c>
      <c r="T585" s="22" t="s">
        <v>5001</v>
      </c>
      <c r="U585" s="25">
        <v>45034</v>
      </c>
      <c r="V585" s="25"/>
    </row>
    <row r="586" spans="1:22" x14ac:dyDescent="0.35">
      <c r="A586" s="22">
        <v>469087</v>
      </c>
      <c r="B586" s="22" t="s">
        <v>2562</v>
      </c>
      <c r="C586" s="22" t="s">
        <v>1950</v>
      </c>
      <c r="D586" s="22" t="s">
        <v>1963</v>
      </c>
      <c r="E586" s="22" t="s">
        <v>1956</v>
      </c>
      <c r="F586" s="22" t="s">
        <v>1952</v>
      </c>
      <c r="G586" s="22" t="s">
        <v>2406</v>
      </c>
      <c r="H586" s="22" t="s">
        <v>4557</v>
      </c>
      <c r="I586" s="22">
        <v>1</v>
      </c>
      <c r="J586" s="22" t="s">
        <v>5031</v>
      </c>
      <c r="K586" s="22" t="s">
        <v>5032</v>
      </c>
      <c r="L586" s="24">
        <v>52103</v>
      </c>
      <c r="M586" s="24" t="s">
        <v>3959</v>
      </c>
      <c r="N586" s="24" t="s">
        <v>2006</v>
      </c>
      <c r="O586" s="22" t="s">
        <v>314</v>
      </c>
      <c r="P586" s="22" t="s">
        <v>1971</v>
      </c>
      <c r="Q586" s="22" t="s">
        <v>3945</v>
      </c>
      <c r="R586" s="22" t="s">
        <v>4795</v>
      </c>
      <c r="S586" s="25">
        <v>45035</v>
      </c>
      <c r="T586" s="22" t="s">
        <v>5001</v>
      </c>
      <c r="U586" s="25">
        <v>45035</v>
      </c>
      <c r="V586" s="25"/>
    </row>
    <row r="587" spans="1:22" x14ac:dyDescent="0.35">
      <c r="A587" s="22">
        <v>469145</v>
      </c>
      <c r="B587" s="22" t="s">
        <v>2563</v>
      </c>
      <c r="C587" s="22" t="s">
        <v>1950</v>
      </c>
      <c r="D587" s="22" t="s">
        <v>1963</v>
      </c>
      <c r="E587" s="22" t="s">
        <v>1956</v>
      </c>
      <c r="F587" s="22" t="s">
        <v>1952</v>
      </c>
      <c r="G587" s="22" t="s">
        <v>2461</v>
      </c>
      <c r="H587" s="22" t="s">
        <v>4030</v>
      </c>
      <c r="I587" s="22">
        <v>1</v>
      </c>
      <c r="J587" s="22" t="s">
        <v>5033</v>
      </c>
      <c r="K587" s="22" t="s">
        <v>5034</v>
      </c>
      <c r="L587" s="24">
        <v>26090</v>
      </c>
      <c r="M587" s="24" t="s">
        <v>3949</v>
      </c>
      <c r="N587" s="24" t="s">
        <v>2009</v>
      </c>
      <c r="O587" s="22" t="s">
        <v>24</v>
      </c>
      <c r="P587" s="22" t="s">
        <v>1968</v>
      </c>
      <c r="Q587" s="22" t="s">
        <v>3945</v>
      </c>
      <c r="R587" s="22" t="s">
        <v>4795</v>
      </c>
      <c r="S587" s="25">
        <v>45035</v>
      </c>
      <c r="T587" s="22" t="s">
        <v>5001</v>
      </c>
      <c r="U587" s="25">
        <v>45035</v>
      </c>
      <c r="V587" s="25"/>
    </row>
    <row r="588" spans="1:22" x14ac:dyDescent="0.35">
      <c r="A588" s="22">
        <v>469148</v>
      </c>
      <c r="B588" s="22" t="s">
        <v>460</v>
      </c>
      <c r="C588" s="22" t="s">
        <v>55</v>
      </c>
      <c r="D588" s="22" t="s">
        <v>128</v>
      </c>
      <c r="E588" s="22" t="s">
        <v>25</v>
      </c>
      <c r="F588" s="22" t="s">
        <v>1952</v>
      </c>
      <c r="G588" s="22" t="s">
        <v>461</v>
      </c>
      <c r="H588" s="22" t="s">
        <v>5035</v>
      </c>
      <c r="I588" s="22">
        <v>1</v>
      </c>
      <c r="J588" s="22" t="s">
        <v>3067</v>
      </c>
      <c r="K588" s="22" t="s">
        <v>5036</v>
      </c>
      <c r="L588" s="24">
        <v>20232</v>
      </c>
      <c r="M588" s="24" t="s">
        <v>3949</v>
      </c>
      <c r="N588" s="24" t="s">
        <v>2011</v>
      </c>
      <c r="O588" s="22" t="s">
        <v>188</v>
      </c>
      <c r="P588" s="22" t="s">
        <v>1954</v>
      </c>
      <c r="Q588" s="22" t="s">
        <v>3945</v>
      </c>
      <c r="R588" s="22" t="s">
        <v>4795</v>
      </c>
      <c r="S588" s="25">
        <v>45035</v>
      </c>
      <c r="T588" s="22" t="s">
        <v>5001</v>
      </c>
      <c r="U588" s="25">
        <v>45035</v>
      </c>
      <c r="V588" s="25"/>
    </row>
    <row r="589" spans="1:22" x14ac:dyDescent="0.35">
      <c r="A589" s="22">
        <v>469155</v>
      </c>
      <c r="B589" s="22" t="s">
        <v>2566</v>
      </c>
      <c r="C589" s="22" t="s">
        <v>1950</v>
      </c>
      <c r="D589" s="22" t="s">
        <v>1963</v>
      </c>
      <c r="E589" s="22" t="s">
        <v>1956</v>
      </c>
      <c r="F589" s="22" t="s">
        <v>1952</v>
      </c>
      <c r="G589" s="22" t="s">
        <v>830</v>
      </c>
      <c r="H589" s="22" t="s">
        <v>4034</v>
      </c>
      <c r="I589" s="22">
        <v>1</v>
      </c>
      <c r="J589" s="22" t="s">
        <v>5037</v>
      </c>
      <c r="K589" s="22" t="s">
        <v>5038</v>
      </c>
      <c r="L589" s="24">
        <v>16504</v>
      </c>
      <c r="M589" s="24" t="s">
        <v>3957</v>
      </c>
      <c r="N589" s="24" t="s">
        <v>2011</v>
      </c>
      <c r="O589" s="22" t="s">
        <v>104</v>
      </c>
      <c r="P589" s="22" t="s">
        <v>1954</v>
      </c>
      <c r="Q589" s="22" t="s">
        <v>3945</v>
      </c>
      <c r="R589" s="22" t="s">
        <v>4795</v>
      </c>
      <c r="S589" s="25">
        <v>45035</v>
      </c>
      <c r="T589" s="22" t="s">
        <v>5001</v>
      </c>
      <c r="U589" s="25">
        <v>45035</v>
      </c>
      <c r="V589" s="25"/>
    </row>
    <row r="590" spans="1:22" x14ac:dyDescent="0.35">
      <c r="A590" s="22">
        <v>470249</v>
      </c>
      <c r="B590" s="22" t="s">
        <v>462</v>
      </c>
      <c r="C590" s="22" t="s">
        <v>17</v>
      </c>
      <c r="D590" s="22" t="s">
        <v>18</v>
      </c>
      <c r="E590" s="22" t="s">
        <v>77</v>
      </c>
      <c r="F590" s="22" t="s">
        <v>1952</v>
      </c>
      <c r="G590" s="22" t="s">
        <v>463</v>
      </c>
      <c r="H590" s="22" t="s">
        <v>4017</v>
      </c>
      <c r="I590" s="22">
        <v>1</v>
      </c>
      <c r="J590" s="22" t="s">
        <v>3068</v>
      </c>
      <c r="K590" s="22" t="s">
        <v>5039</v>
      </c>
      <c r="L590" s="24">
        <v>14029</v>
      </c>
      <c r="M590" s="24" t="s">
        <v>3957</v>
      </c>
      <c r="N590" s="24" t="s">
        <v>2011</v>
      </c>
      <c r="O590" s="22" t="s">
        <v>40</v>
      </c>
      <c r="P590" s="22" t="s">
        <v>1971</v>
      </c>
      <c r="Q590" s="22" t="s">
        <v>3945</v>
      </c>
      <c r="R590" s="22" t="s">
        <v>4795</v>
      </c>
      <c r="S590" s="25">
        <v>45036</v>
      </c>
      <c r="T590" s="22" t="s">
        <v>5001</v>
      </c>
      <c r="U590" s="25">
        <v>45036</v>
      </c>
      <c r="V590" s="25"/>
    </row>
    <row r="591" spans="1:22" x14ac:dyDescent="0.35">
      <c r="A591" s="22">
        <v>476021</v>
      </c>
      <c r="B591" s="22" t="s">
        <v>2567</v>
      </c>
      <c r="C591" s="22" t="s">
        <v>1950</v>
      </c>
      <c r="D591" s="22" t="s">
        <v>1951</v>
      </c>
      <c r="E591" s="22" t="s">
        <v>21</v>
      </c>
      <c r="F591" s="22" t="s">
        <v>1952</v>
      </c>
      <c r="G591" s="22" t="s">
        <v>190</v>
      </c>
      <c r="H591" s="22" t="s">
        <v>1967</v>
      </c>
      <c r="I591" s="22">
        <v>1</v>
      </c>
      <c r="J591" s="22" t="s">
        <v>5040</v>
      </c>
      <c r="K591" s="22" t="s">
        <v>5041</v>
      </c>
      <c r="L591" s="24">
        <v>2982818</v>
      </c>
      <c r="M591" s="24" t="s">
        <v>3938</v>
      </c>
      <c r="N591" s="24" t="s">
        <v>2002</v>
      </c>
      <c r="O591" s="22" t="s">
        <v>191</v>
      </c>
      <c r="P591" s="22" t="s">
        <v>1968</v>
      </c>
      <c r="Q591" s="22" t="s">
        <v>3945</v>
      </c>
      <c r="R591" s="22" t="s">
        <v>4795</v>
      </c>
      <c r="S591" s="25">
        <v>45040</v>
      </c>
      <c r="T591" s="22" t="s">
        <v>5001</v>
      </c>
      <c r="U591" s="25">
        <v>45040</v>
      </c>
      <c r="V591" s="25"/>
    </row>
    <row r="592" spans="1:22" x14ac:dyDescent="0.35">
      <c r="A592" s="22">
        <v>476044</v>
      </c>
      <c r="B592" s="22" t="s">
        <v>2568</v>
      </c>
      <c r="C592" s="22" t="s">
        <v>1950</v>
      </c>
      <c r="D592" s="22" t="s">
        <v>1963</v>
      </c>
      <c r="E592" s="22" t="s">
        <v>1956</v>
      </c>
      <c r="F592" s="22" t="s">
        <v>1952</v>
      </c>
      <c r="G592" s="22" t="s">
        <v>2104</v>
      </c>
      <c r="H592" s="22" t="s">
        <v>4088</v>
      </c>
      <c r="I592" s="22">
        <v>1</v>
      </c>
      <c r="J592" s="22" t="s">
        <v>5042</v>
      </c>
      <c r="K592" s="22" t="s">
        <v>5043</v>
      </c>
      <c r="L592" s="24">
        <v>97577</v>
      </c>
      <c r="M592" s="24" t="s">
        <v>3959</v>
      </c>
      <c r="N592" s="24" t="s">
        <v>2006</v>
      </c>
      <c r="O592" s="22" t="s">
        <v>291</v>
      </c>
      <c r="P592" s="22" t="s">
        <v>1968</v>
      </c>
      <c r="Q592" s="22" t="s">
        <v>3945</v>
      </c>
      <c r="R592" s="22" t="s">
        <v>4795</v>
      </c>
      <c r="S592" s="25">
        <v>45040</v>
      </c>
      <c r="T592" s="22" t="s">
        <v>5001</v>
      </c>
      <c r="U592" s="25">
        <v>45040</v>
      </c>
      <c r="V592" s="25"/>
    </row>
    <row r="593" spans="1:22" x14ac:dyDescent="0.35">
      <c r="A593" s="22">
        <v>476053</v>
      </c>
      <c r="B593" s="22" t="s">
        <v>2569</v>
      </c>
      <c r="C593" s="22" t="s">
        <v>1950</v>
      </c>
      <c r="D593" s="22" t="s">
        <v>1963</v>
      </c>
      <c r="E593" s="22" t="s">
        <v>1956</v>
      </c>
      <c r="F593" s="22" t="s">
        <v>1952</v>
      </c>
      <c r="G593" s="22" t="s">
        <v>652</v>
      </c>
      <c r="H593" s="22" t="s">
        <v>4000</v>
      </c>
      <c r="I593" s="22">
        <v>1</v>
      </c>
      <c r="J593" s="22" t="s">
        <v>5044</v>
      </c>
      <c r="K593" s="22" t="s">
        <v>5045</v>
      </c>
      <c r="L593" s="24">
        <v>34905</v>
      </c>
      <c r="M593" s="24" t="s">
        <v>3949</v>
      </c>
      <c r="N593" s="24" t="s">
        <v>2009</v>
      </c>
      <c r="O593" s="22" t="s">
        <v>72</v>
      </c>
      <c r="P593" s="22" t="s">
        <v>1954</v>
      </c>
      <c r="Q593" s="22" t="s">
        <v>3945</v>
      </c>
      <c r="R593" s="22" t="s">
        <v>4795</v>
      </c>
      <c r="S593" s="25">
        <v>45040</v>
      </c>
      <c r="T593" s="22" t="s">
        <v>5001</v>
      </c>
      <c r="U593" s="25">
        <v>45040</v>
      </c>
      <c r="V593" s="25"/>
    </row>
    <row r="594" spans="1:22" x14ac:dyDescent="0.35">
      <c r="A594" s="22">
        <v>476057</v>
      </c>
      <c r="B594" s="22" t="s">
        <v>464</v>
      </c>
      <c r="C594" s="22" t="s">
        <v>17</v>
      </c>
      <c r="D594" s="22" t="s">
        <v>18</v>
      </c>
      <c r="E594" s="22" t="s">
        <v>77</v>
      </c>
      <c r="F594" s="22" t="s">
        <v>1952</v>
      </c>
      <c r="G594" s="22" t="s">
        <v>161</v>
      </c>
      <c r="H594" s="22" t="s">
        <v>4017</v>
      </c>
      <c r="I594" s="22">
        <v>1</v>
      </c>
      <c r="J594" s="22" t="s">
        <v>3069</v>
      </c>
      <c r="K594" s="22" t="s">
        <v>5046</v>
      </c>
      <c r="L594" s="24">
        <v>20577</v>
      </c>
      <c r="M594" s="24" t="s">
        <v>3949</v>
      </c>
      <c r="N594" s="24" t="s">
        <v>2011</v>
      </c>
      <c r="O594" s="22" t="s">
        <v>40</v>
      </c>
      <c r="P594" s="22" t="s">
        <v>1971</v>
      </c>
      <c r="Q594" s="22" t="s">
        <v>3945</v>
      </c>
      <c r="R594" s="22" t="s">
        <v>4795</v>
      </c>
      <c r="S594" s="25">
        <v>45040</v>
      </c>
      <c r="T594" s="22" t="s">
        <v>5001</v>
      </c>
      <c r="U594" s="25">
        <v>45040</v>
      </c>
      <c r="V594" s="25"/>
    </row>
    <row r="595" spans="1:22" x14ac:dyDescent="0.35">
      <c r="A595" s="22">
        <v>476061</v>
      </c>
      <c r="B595" s="22" t="s">
        <v>2570</v>
      </c>
      <c r="C595" s="22" t="s">
        <v>1950</v>
      </c>
      <c r="D595" s="22" t="s">
        <v>1963</v>
      </c>
      <c r="E595" s="22" t="s">
        <v>1956</v>
      </c>
      <c r="F595" s="22" t="s">
        <v>1952</v>
      </c>
      <c r="G595" s="22" t="s">
        <v>1067</v>
      </c>
      <c r="H595" s="22" t="s">
        <v>3960</v>
      </c>
      <c r="I595" s="22">
        <v>1</v>
      </c>
      <c r="J595" s="22" t="s">
        <v>5047</v>
      </c>
      <c r="K595" s="22" t="s">
        <v>5048</v>
      </c>
      <c r="L595" s="24">
        <v>14461</v>
      </c>
      <c r="M595" s="24" t="s">
        <v>3957</v>
      </c>
      <c r="N595" s="24" t="s">
        <v>2011</v>
      </c>
      <c r="O595" s="22" t="s">
        <v>40</v>
      </c>
      <c r="P595" s="22" t="s">
        <v>1971</v>
      </c>
      <c r="Q595" s="22" t="s">
        <v>3945</v>
      </c>
      <c r="R595" s="22" t="s">
        <v>4795</v>
      </c>
      <c r="S595" s="25">
        <v>45040</v>
      </c>
      <c r="T595" s="22" t="s">
        <v>5001</v>
      </c>
      <c r="U595" s="25">
        <v>45040</v>
      </c>
      <c r="V595" s="25"/>
    </row>
    <row r="596" spans="1:22" x14ac:dyDescent="0.35">
      <c r="A596" s="22">
        <v>476955</v>
      </c>
      <c r="B596" s="22" t="s">
        <v>2571</v>
      </c>
      <c r="C596" s="22" t="s">
        <v>1950</v>
      </c>
      <c r="D596" s="22" t="s">
        <v>1963</v>
      </c>
      <c r="E596" s="22" t="s">
        <v>1956</v>
      </c>
      <c r="F596" s="22" t="s">
        <v>1952</v>
      </c>
      <c r="G596" s="22" t="s">
        <v>2463</v>
      </c>
      <c r="H596" s="22" t="s">
        <v>4108</v>
      </c>
      <c r="I596" s="22">
        <v>1</v>
      </c>
      <c r="J596" s="22" t="s">
        <v>5049</v>
      </c>
      <c r="K596" s="22" t="s">
        <v>5050</v>
      </c>
      <c r="L596" s="24">
        <v>33684</v>
      </c>
      <c r="M596" s="24" t="s">
        <v>3949</v>
      </c>
      <c r="N596" s="24" t="s">
        <v>2009</v>
      </c>
      <c r="O596" s="22" t="s">
        <v>359</v>
      </c>
      <c r="P596" s="22" t="s">
        <v>1991</v>
      </c>
      <c r="Q596" s="22" t="s">
        <v>3945</v>
      </c>
      <c r="R596" s="22" t="s">
        <v>4795</v>
      </c>
      <c r="S596" s="25">
        <v>45041</v>
      </c>
      <c r="T596" s="22" t="s">
        <v>5001</v>
      </c>
      <c r="U596" s="25">
        <v>45041</v>
      </c>
      <c r="V596" s="25"/>
    </row>
    <row r="597" spans="1:22" x14ac:dyDescent="0.35">
      <c r="A597" s="22">
        <v>476969</v>
      </c>
      <c r="B597" s="22" t="s">
        <v>2572</v>
      </c>
      <c r="C597" s="22" t="s">
        <v>1950</v>
      </c>
      <c r="D597" s="22" t="s">
        <v>1951</v>
      </c>
      <c r="E597" s="22" t="s">
        <v>1956</v>
      </c>
      <c r="F597" s="22" t="s">
        <v>1952</v>
      </c>
      <c r="G597" s="22" t="s">
        <v>2464</v>
      </c>
      <c r="H597" s="22" t="s">
        <v>4048</v>
      </c>
      <c r="I597" s="22">
        <v>1</v>
      </c>
      <c r="J597" s="22" t="s">
        <v>5051</v>
      </c>
      <c r="K597" s="22" t="s">
        <v>5052</v>
      </c>
      <c r="L597" s="24">
        <v>160751</v>
      </c>
      <c r="M597" s="24" t="s">
        <v>3938</v>
      </c>
      <c r="N597" s="24" t="s">
        <v>2002</v>
      </c>
      <c r="O597" s="22" t="s">
        <v>40</v>
      </c>
      <c r="P597" s="22" t="s">
        <v>1971</v>
      </c>
      <c r="Q597" s="22" t="s">
        <v>3945</v>
      </c>
      <c r="R597" s="22" t="s">
        <v>4795</v>
      </c>
      <c r="S597" s="25">
        <v>45041</v>
      </c>
      <c r="T597" s="22" t="s">
        <v>5001</v>
      </c>
      <c r="U597" s="25">
        <v>45041</v>
      </c>
      <c r="V597" s="25"/>
    </row>
    <row r="598" spans="1:22" x14ac:dyDescent="0.35">
      <c r="A598" s="22">
        <v>476989</v>
      </c>
      <c r="B598" s="22" t="s">
        <v>465</v>
      </c>
      <c r="C598" s="22" t="s">
        <v>17</v>
      </c>
      <c r="D598" s="22" t="s">
        <v>18</v>
      </c>
      <c r="E598" s="22" t="s">
        <v>46</v>
      </c>
      <c r="F598" s="22" t="s">
        <v>1952</v>
      </c>
      <c r="G598" s="22" t="s">
        <v>466</v>
      </c>
      <c r="H598" s="22" t="s">
        <v>3969</v>
      </c>
      <c r="I598" s="22">
        <v>1</v>
      </c>
      <c r="J598" s="22" t="s">
        <v>3070</v>
      </c>
      <c r="K598" s="22" t="s">
        <v>5053</v>
      </c>
      <c r="L598" s="24">
        <v>31756</v>
      </c>
      <c r="M598" s="24" t="s">
        <v>3949</v>
      </c>
      <c r="N598" s="24" t="s">
        <v>2009</v>
      </c>
      <c r="O598" s="22" t="s">
        <v>40</v>
      </c>
      <c r="P598" s="22" t="s">
        <v>1971</v>
      </c>
      <c r="Q598" s="22" t="s">
        <v>3945</v>
      </c>
      <c r="R598" s="22" t="s">
        <v>4795</v>
      </c>
      <c r="S598" s="25">
        <v>45041</v>
      </c>
      <c r="T598" s="22" t="s">
        <v>5001</v>
      </c>
      <c r="U598" s="25">
        <v>45041</v>
      </c>
      <c r="V598" s="25"/>
    </row>
    <row r="599" spans="1:22" x14ac:dyDescent="0.35">
      <c r="A599" s="22">
        <v>477856</v>
      </c>
      <c r="B599" s="22" t="s">
        <v>2573</v>
      </c>
      <c r="C599" s="22" t="s">
        <v>1950</v>
      </c>
      <c r="D599" s="22" t="s">
        <v>1963</v>
      </c>
      <c r="E599" s="22" t="s">
        <v>1956</v>
      </c>
      <c r="F599" s="22" t="s">
        <v>1952</v>
      </c>
      <c r="G599" s="22" t="s">
        <v>407</v>
      </c>
      <c r="H599" s="22" t="s">
        <v>4593</v>
      </c>
      <c r="I599" s="22">
        <v>1</v>
      </c>
      <c r="J599" s="22" t="s">
        <v>5054</v>
      </c>
      <c r="K599" s="22" t="s">
        <v>5055</v>
      </c>
      <c r="L599" s="24">
        <v>247331</v>
      </c>
      <c r="M599" s="24" t="s">
        <v>3938</v>
      </c>
      <c r="N599" s="24" t="s">
        <v>2002</v>
      </c>
      <c r="O599" s="22" t="s">
        <v>314</v>
      </c>
      <c r="P599" s="22" t="s">
        <v>1971</v>
      </c>
      <c r="Q599" s="22" t="s">
        <v>3945</v>
      </c>
      <c r="R599" s="22" t="s">
        <v>4795</v>
      </c>
      <c r="S599" s="25">
        <v>45042</v>
      </c>
      <c r="T599" s="22" t="s">
        <v>5001</v>
      </c>
      <c r="U599" s="25">
        <v>45042</v>
      </c>
      <c r="V599" s="25"/>
    </row>
    <row r="600" spans="1:22" x14ac:dyDescent="0.35">
      <c r="A600" s="22">
        <v>477857</v>
      </c>
      <c r="B600" s="22" t="s">
        <v>467</v>
      </c>
      <c r="C600" s="22" t="s">
        <v>17</v>
      </c>
      <c r="D600" s="22" t="s">
        <v>18</v>
      </c>
      <c r="E600" s="22" t="s">
        <v>21</v>
      </c>
      <c r="F600" s="22" t="s">
        <v>1952</v>
      </c>
      <c r="G600" s="22" t="s">
        <v>468</v>
      </c>
      <c r="H600" s="22" t="s">
        <v>3969</v>
      </c>
      <c r="I600" s="22">
        <v>1</v>
      </c>
      <c r="J600" s="22" t="s">
        <v>3071</v>
      </c>
      <c r="K600" s="22" t="s">
        <v>5056</v>
      </c>
      <c r="L600" s="24">
        <v>5175</v>
      </c>
      <c r="M600" s="24" t="s">
        <v>3957</v>
      </c>
      <c r="N600" s="24" t="s">
        <v>2015</v>
      </c>
      <c r="O600" s="22" t="s">
        <v>40</v>
      </c>
      <c r="P600" s="22" t="s">
        <v>1971</v>
      </c>
      <c r="Q600" s="22" t="s">
        <v>3945</v>
      </c>
      <c r="R600" s="22" t="s">
        <v>4795</v>
      </c>
      <c r="S600" s="25">
        <v>45042</v>
      </c>
      <c r="T600" s="22" t="s">
        <v>5001</v>
      </c>
      <c r="U600" s="25">
        <v>45042</v>
      </c>
      <c r="V600" s="25"/>
    </row>
    <row r="601" spans="1:22" x14ac:dyDescent="0.35">
      <c r="A601" s="22">
        <v>477858</v>
      </c>
      <c r="B601" s="22" t="s">
        <v>2574</v>
      </c>
      <c r="C601" s="22" t="s">
        <v>1950</v>
      </c>
      <c r="D601" s="22" t="s">
        <v>1963</v>
      </c>
      <c r="E601" s="22" t="s">
        <v>1956</v>
      </c>
      <c r="F601" s="22" t="s">
        <v>1952</v>
      </c>
      <c r="G601" s="22" t="s">
        <v>1608</v>
      </c>
      <c r="H601" s="22" t="s">
        <v>4300</v>
      </c>
      <c r="I601" s="22">
        <v>1</v>
      </c>
      <c r="J601" s="22" t="s">
        <v>5057</v>
      </c>
      <c r="K601" s="22" t="s">
        <v>5058</v>
      </c>
      <c r="L601" s="24">
        <v>8168</v>
      </c>
      <c r="M601" s="24" t="s">
        <v>3957</v>
      </c>
      <c r="N601" s="24" t="s">
        <v>2015</v>
      </c>
      <c r="O601" s="22" t="s">
        <v>40</v>
      </c>
      <c r="P601" s="22" t="s">
        <v>1971</v>
      </c>
      <c r="Q601" s="22" t="s">
        <v>3945</v>
      </c>
      <c r="R601" s="22" t="s">
        <v>4795</v>
      </c>
      <c r="S601" s="25">
        <v>45042</v>
      </c>
      <c r="T601" s="22" t="s">
        <v>5001</v>
      </c>
      <c r="U601" s="25">
        <v>45042</v>
      </c>
      <c r="V601" s="25"/>
    </row>
    <row r="602" spans="1:22" x14ac:dyDescent="0.35">
      <c r="A602" s="22">
        <v>477947</v>
      </c>
      <c r="B602" s="22" t="s">
        <v>469</v>
      </c>
      <c r="C602" s="22" t="s">
        <v>55</v>
      </c>
      <c r="D602" s="22" t="s">
        <v>128</v>
      </c>
      <c r="E602" s="22" t="s">
        <v>59</v>
      </c>
      <c r="F602" s="22" t="s">
        <v>1952</v>
      </c>
      <c r="G602" s="22" t="s">
        <v>470</v>
      </c>
      <c r="H602" s="22" t="s">
        <v>4050</v>
      </c>
      <c r="I602" s="22">
        <v>1</v>
      </c>
      <c r="J602" s="22" t="s">
        <v>3072</v>
      </c>
      <c r="K602" s="22" t="s">
        <v>5059</v>
      </c>
      <c r="L602" s="24">
        <v>43624</v>
      </c>
      <c r="M602" s="24" t="s">
        <v>3949</v>
      </c>
      <c r="N602" s="24" t="s">
        <v>2009</v>
      </c>
      <c r="O602" s="22" t="s">
        <v>67</v>
      </c>
      <c r="P602" s="22" t="s">
        <v>1971</v>
      </c>
      <c r="Q602" s="22" t="s">
        <v>3945</v>
      </c>
      <c r="R602" s="22" t="s">
        <v>4795</v>
      </c>
      <c r="S602" s="25">
        <v>45042</v>
      </c>
      <c r="T602" s="22" t="s">
        <v>5001</v>
      </c>
      <c r="U602" s="25">
        <v>45042</v>
      </c>
      <c r="V602" s="25"/>
    </row>
    <row r="603" spans="1:22" x14ac:dyDescent="0.35">
      <c r="A603" s="22">
        <v>479066</v>
      </c>
      <c r="B603" s="22" t="s">
        <v>471</v>
      </c>
      <c r="C603" s="22" t="s">
        <v>17</v>
      </c>
      <c r="D603" s="22" t="s">
        <v>18</v>
      </c>
      <c r="E603" s="22" t="s">
        <v>77</v>
      </c>
      <c r="F603" s="22" t="s">
        <v>1952</v>
      </c>
      <c r="G603" s="22" t="s">
        <v>472</v>
      </c>
      <c r="H603" s="22" t="s">
        <v>4017</v>
      </c>
      <c r="I603" s="22">
        <v>1</v>
      </c>
      <c r="J603" s="22" t="s">
        <v>3073</v>
      </c>
      <c r="K603" s="22" t="s">
        <v>5060</v>
      </c>
      <c r="L603" s="24">
        <v>19188</v>
      </c>
      <c r="M603" s="24" t="s">
        <v>3957</v>
      </c>
      <c r="N603" s="24" t="s">
        <v>2011</v>
      </c>
      <c r="O603" s="22" t="s">
        <v>40</v>
      </c>
      <c r="P603" s="22" t="s">
        <v>1971</v>
      </c>
      <c r="Q603" s="22" t="s">
        <v>3945</v>
      </c>
      <c r="R603" s="22" t="s">
        <v>4795</v>
      </c>
      <c r="S603" s="25">
        <v>45043</v>
      </c>
      <c r="T603" s="22" t="s">
        <v>5001</v>
      </c>
      <c r="U603" s="25">
        <v>45043</v>
      </c>
      <c r="V603" s="25"/>
    </row>
    <row r="604" spans="1:22" x14ac:dyDescent="0.35">
      <c r="A604" s="22">
        <v>479071</v>
      </c>
      <c r="B604" s="22" t="s">
        <v>2575</v>
      </c>
      <c r="C604" s="22" t="s">
        <v>1950</v>
      </c>
      <c r="D604" s="22" t="s">
        <v>1963</v>
      </c>
      <c r="E604" s="22" t="s">
        <v>1956</v>
      </c>
      <c r="F604" s="22" t="s">
        <v>1952</v>
      </c>
      <c r="G604" s="22" t="s">
        <v>2468</v>
      </c>
      <c r="H604" s="22" t="s">
        <v>4030</v>
      </c>
      <c r="I604" s="22">
        <v>1</v>
      </c>
      <c r="J604" s="22" t="s">
        <v>5061</v>
      </c>
      <c r="K604" s="22" t="s">
        <v>5062</v>
      </c>
      <c r="L604" s="24">
        <v>50033</v>
      </c>
      <c r="M604" s="24" t="s">
        <v>3959</v>
      </c>
      <c r="N604" s="24" t="s">
        <v>2006</v>
      </c>
      <c r="O604" s="22" t="s">
        <v>24</v>
      </c>
      <c r="P604" s="22" t="s">
        <v>1968</v>
      </c>
      <c r="Q604" s="22" t="s">
        <v>3945</v>
      </c>
      <c r="R604" s="22" t="s">
        <v>4795</v>
      </c>
      <c r="S604" s="25">
        <v>45043</v>
      </c>
      <c r="T604" s="22" t="s">
        <v>5001</v>
      </c>
      <c r="U604" s="25">
        <v>45043</v>
      </c>
      <c r="V604" s="25"/>
    </row>
    <row r="605" spans="1:22" x14ac:dyDescent="0.35">
      <c r="A605" s="22">
        <v>479095</v>
      </c>
      <c r="B605" s="22" t="s">
        <v>2576</v>
      </c>
      <c r="C605" s="22" t="s">
        <v>1950</v>
      </c>
      <c r="D605" s="22" t="s">
        <v>1973</v>
      </c>
      <c r="E605" s="22" t="s">
        <v>59</v>
      </c>
      <c r="F605" s="22" t="s">
        <v>1952</v>
      </c>
      <c r="G605" s="22" t="s">
        <v>2138</v>
      </c>
      <c r="H605" s="22" t="s">
        <v>4169</v>
      </c>
      <c r="I605" s="22">
        <v>1</v>
      </c>
      <c r="J605" s="22" t="s">
        <v>5063</v>
      </c>
      <c r="K605" s="22" t="s">
        <v>5064</v>
      </c>
      <c r="L605" s="24">
        <v>10652</v>
      </c>
      <c r="M605" s="24" t="s">
        <v>3957</v>
      </c>
      <c r="N605" s="24" t="s">
        <v>2011</v>
      </c>
      <c r="O605" s="22" t="s">
        <v>67</v>
      </c>
      <c r="P605" s="22" t="s">
        <v>1971</v>
      </c>
      <c r="Q605" s="22" t="s">
        <v>3945</v>
      </c>
      <c r="R605" s="22" t="s">
        <v>4795</v>
      </c>
      <c r="S605" s="25">
        <v>45043</v>
      </c>
      <c r="T605" s="22" t="s">
        <v>5001</v>
      </c>
      <c r="U605" s="25">
        <v>45043</v>
      </c>
      <c r="V605" s="25"/>
    </row>
    <row r="606" spans="1:22" x14ac:dyDescent="0.35">
      <c r="A606" s="22">
        <v>479816</v>
      </c>
      <c r="B606" s="22" t="s">
        <v>2577</v>
      </c>
      <c r="C606" s="22" t="s">
        <v>1950</v>
      </c>
      <c r="D606" s="22" t="s">
        <v>1963</v>
      </c>
      <c r="E606" s="22" t="s">
        <v>1956</v>
      </c>
      <c r="F606" s="22" t="s">
        <v>1952</v>
      </c>
      <c r="G606" s="22" t="s">
        <v>2469</v>
      </c>
      <c r="H606" s="22" t="s">
        <v>4091</v>
      </c>
      <c r="I606" s="22">
        <v>1</v>
      </c>
      <c r="J606" s="22" t="s">
        <v>5065</v>
      </c>
      <c r="K606" s="22" t="s">
        <v>5066</v>
      </c>
      <c r="L606" s="24">
        <v>10609</v>
      </c>
      <c r="M606" s="24" t="s">
        <v>3957</v>
      </c>
      <c r="N606" s="24" t="s">
        <v>2011</v>
      </c>
      <c r="O606" s="22" t="s">
        <v>339</v>
      </c>
      <c r="P606" s="22" t="s">
        <v>1954</v>
      </c>
      <c r="Q606" s="22" t="s">
        <v>3945</v>
      </c>
      <c r="R606" s="22" t="s">
        <v>4795</v>
      </c>
      <c r="S606" s="25">
        <v>45044</v>
      </c>
      <c r="T606" s="22" t="s">
        <v>5001</v>
      </c>
      <c r="U606" s="25">
        <v>45044</v>
      </c>
      <c r="V606" s="25"/>
    </row>
    <row r="607" spans="1:22" x14ac:dyDescent="0.35">
      <c r="A607" s="22">
        <v>479916</v>
      </c>
      <c r="B607" s="22" t="s">
        <v>473</v>
      </c>
      <c r="C607" s="22" t="s">
        <v>17</v>
      </c>
      <c r="D607" s="22" t="s">
        <v>18</v>
      </c>
      <c r="E607" s="22" t="s">
        <v>73</v>
      </c>
      <c r="F607" s="22" t="s">
        <v>1952</v>
      </c>
      <c r="G607" s="22" t="s">
        <v>474</v>
      </c>
      <c r="H607" s="22" t="s">
        <v>3978</v>
      </c>
      <c r="I607" s="22">
        <v>1</v>
      </c>
      <c r="J607" s="22" t="s">
        <v>3074</v>
      </c>
      <c r="K607" s="22" t="s">
        <v>5067</v>
      </c>
      <c r="L607" s="24">
        <v>46249</v>
      </c>
      <c r="M607" s="24" t="s">
        <v>3949</v>
      </c>
      <c r="N607" s="24" t="s">
        <v>2009</v>
      </c>
      <c r="O607" s="22" t="s">
        <v>36</v>
      </c>
      <c r="P607" s="22" t="s">
        <v>1959</v>
      </c>
      <c r="Q607" s="22" t="s">
        <v>3945</v>
      </c>
      <c r="R607" s="22" t="s">
        <v>4795</v>
      </c>
      <c r="S607" s="25">
        <v>45044</v>
      </c>
      <c r="T607" s="22" t="s">
        <v>5001</v>
      </c>
      <c r="U607" s="25">
        <v>45044</v>
      </c>
      <c r="V607" s="25"/>
    </row>
    <row r="608" spans="1:22" x14ac:dyDescent="0.35">
      <c r="A608" s="22">
        <v>480189</v>
      </c>
      <c r="B608" s="22" t="s">
        <v>2578</v>
      </c>
      <c r="C608" s="22" t="s">
        <v>1950</v>
      </c>
      <c r="D608" s="22" t="s">
        <v>1963</v>
      </c>
      <c r="E608" s="22" t="s">
        <v>1956</v>
      </c>
      <c r="F608" s="22" t="s">
        <v>1952</v>
      </c>
      <c r="G608" s="22" t="s">
        <v>830</v>
      </c>
      <c r="H608" s="22" t="s">
        <v>4034</v>
      </c>
      <c r="I608" s="22">
        <v>1</v>
      </c>
      <c r="J608" s="22" t="s">
        <v>5068</v>
      </c>
      <c r="K608" s="22" t="s">
        <v>5069</v>
      </c>
      <c r="L608" s="24">
        <v>16504</v>
      </c>
      <c r="M608" s="24" t="s">
        <v>3957</v>
      </c>
      <c r="N608" s="24" t="s">
        <v>2011</v>
      </c>
      <c r="O608" s="22" t="s">
        <v>104</v>
      </c>
      <c r="P608" s="22" t="s">
        <v>1954</v>
      </c>
      <c r="Q608" s="22" t="s">
        <v>3945</v>
      </c>
      <c r="R608" s="22" t="s">
        <v>4795</v>
      </c>
      <c r="S608" s="25">
        <v>45044</v>
      </c>
      <c r="T608" s="22" t="s">
        <v>5001</v>
      </c>
      <c r="U608" s="25">
        <v>45044</v>
      </c>
      <c r="V608" s="25"/>
    </row>
    <row r="609" spans="1:22" x14ac:dyDescent="0.35">
      <c r="A609" s="22">
        <v>480201</v>
      </c>
      <c r="B609" s="22" t="s">
        <v>2579</v>
      </c>
      <c r="C609" s="22" t="s">
        <v>1950</v>
      </c>
      <c r="D609" s="22" t="s">
        <v>1973</v>
      </c>
      <c r="E609" s="22" t="s">
        <v>31</v>
      </c>
      <c r="F609" s="22" t="s">
        <v>1952</v>
      </c>
      <c r="G609" s="22" t="s">
        <v>1261</v>
      </c>
      <c r="H609" s="22" t="s">
        <v>3947</v>
      </c>
      <c r="I609" s="22">
        <v>1</v>
      </c>
      <c r="J609" s="22" t="s">
        <v>5070</v>
      </c>
      <c r="K609" s="22" t="s">
        <v>5071</v>
      </c>
      <c r="L609" s="24">
        <v>27657</v>
      </c>
      <c r="M609" s="24" t="s">
        <v>3949</v>
      </c>
      <c r="N609" s="24" t="s">
        <v>2009</v>
      </c>
      <c r="O609" s="22" t="s">
        <v>24</v>
      </c>
      <c r="P609" s="22" t="s">
        <v>1968</v>
      </c>
      <c r="Q609" s="22" t="s">
        <v>3945</v>
      </c>
      <c r="R609" s="22" t="s">
        <v>4795</v>
      </c>
      <c r="S609" s="25">
        <v>45044</v>
      </c>
      <c r="T609" s="22" t="s">
        <v>5001</v>
      </c>
      <c r="U609" s="25">
        <v>45044</v>
      </c>
      <c r="V609" s="25"/>
    </row>
    <row r="610" spans="1:22" x14ac:dyDescent="0.35">
      <c r="A610" s="22">
        <v>480229</v>
      </c>
      <c r="B610" s="22" t="s">
        <v>475</v>
      </c>
      <c r="C610" s="22" t="s">
        <v>17</v>
      </c>
      <c r="D610" s="22" t="s">
        <v>18</v>
      </c>
      <c r="E610" s="22" t="s">
        <v>31</v>
      </c>
      <c r="F610" s="22" t="s">
        <v>1952</v>
      </c>
      <c r="G610" s="22" t="s">
        <v>476</v>
      </c>
      <c r="H610" s="22" t="s">
        <v>4670</v>
      </c>
      <c r="I610" s="22">
        <v>1</v>
      </c>
      <c r="J610" s="22" t="s">
        <v>3075</v>
      </c>
      <c r="K610" s="22" t="s">
        <v>5072</v>
      </c>
      <c r="L610" s="24">
        <v>78425</v>
      </c>
      <c r="M610" s="24" t="s">
        <v>3959</v>
      </c>
      <c r="N610" s="24" t="s">
        <v>2006</v>
      </c>
      <c r="O610" s="22" t="s">
        <v>36</v>
      </c>
      <c r="P610" s="22" t="s">
        <v>1959</v>
      </c>
      <c r="Q610" s="22" t="s">
        <v>3945</v>
      </c>
      <c r="R610" s="22" t="s">
        <v>4795</v>
      </c>
      <c r="S610" s="25">
        <v>45044</v>
      </c>
      <c r="T610" s="22" t="s">
        <v>5001</v>
      </c>
      <c r="U610" s="25">
        <v>45044</v>
      </c>
      <c r="V610" s="25"/>
    </row>
    <row r="611" spans="1:22" x14ac:dyDescent="0.35">
      <c r="A611" s="22">
        <v>489221</v>
      </c>
      <c r="B611" s="22" t="s">
        <v>2580</v>
      </c>
      <c r="C611" s="22" t="s">
        <v>1950</v>
      </c>
      <c r="D611" s="22" t="s">
        <v>1963</v>
      </c>
      <c r="E611" s="22" t="s">
        <v>1956</v>
      </c>
      <c r="F611" s="22" t="s">
        <v>1952</v>
      </c>
      <c r="G611" s="22" t="s">
        <v>459</v>
      </c>
      <c r="H611" s="22" t="s">
        <v>4205</v>
      </c>
      <c r="I611" s="22">
        <v>1</v>
      </c>
      <c r="J611" s="22" t="s">
        <v>5073</v>
      </c>
      <c r="K611" s="22" t="s">
        <v>5074</v>
      </c>
      <c r="L611" s="24">
        <v>17830</v>
      </c>
      <c r="M611" s="24" t="s">
        <v>3957</v>
      </c>
      <c r="N611" s="24" t="s">
        <v>2011</v>
      </c>
      <c r="O611" s="22" t="s">
        <v>24</v>
      </c>
      <c r="P611" s="22" t="s">
        <v>1968</v>
      </c>
      <c r="Q611" s="22" t="s">
        <v>3950</v>
      </c>
      <c r="R611" s="22" t="s">
        <v>4795</v>
      </c>
      <c r="S611" s="25">
        <v>45051</v>
      </c>
      <c r="T611" s="22" t="s">
        <v>5075</v>
      </c>
      <c r="U611" s="25">
        <v>45051</v>
      </c>
      <c r="V611" s="25"/>
    </row>
    <row r="612" spans="1:22" x14ac:dyDescent="0.35">
      <c r="A612" s="22">
        <v>489225</v>
      </c>
      <c r="B612" s="22" t="s">
        <v>477</v>
      </c>
      <c r="C612" s="22" t="s">
        <v>55</v>
      </c>
      <c r="D612" s="22" t="s">
        <v>65</v>
      </c>
      <c r="E612" s="22" t="s">
        <v>59</v>
      </c>
      <c r="F612" s="22" t="s">
        <v>1952</v>
      </c>
      <c r="G612" s="22" t="s">
        <v>478</v>
      </c>
      <c r="H612" s="22" t="s">
        <v>4062</v>
      </c>
      <c r="I612" s="22">
        <v>1</v>
      </c>
      <c r="J612" s="22" t="s">
        <v>3076</v>
      </c>
      <c r="K612" s="22" t="s">
        <v>5076</v>
      </c>
      <c r="L612" s="24">
        <v>37172</v>
      </c>
      <c r="M612" s="24" t="s">
        <v>3949</v>
      </c>
      <c r="N612" s="24" t="s">
        <v>2009</v>
      </c>
      <c r="O612" s="22" t="s">
        <v>67</v>
      </c>
      <c r="P612" s="22" t="s">
        <v>1971</v>
      </c>
      <c r="Q612" s="22" t="s">
        <v>3950</v>
      </c>
      <c r="R612" s="22" t="s">
        <v>4795</v>
      </c>
      <c r="S612" s="25">
        <v>45051</v>
      </c>
      <c r="T612" s="22" t="s">
        <v>5075</v>
      </c>
      <c r="U612" s="25">
        <v>45051</v>
      </c>
      <c r="V612" s="25"/>
    </row>
    <row r="613" spans="1:22" x14ac:dyDescent="0.35">
      <c r="A613" s="22">
        <v>489253</v>
      </c>
      <c r="B613" s="22" t="s">
        <v>479</v>
      </c>
      <c r="C613" s="22" t="s">
        <v>55</v>
      </c>
      <c r="D613" s="22" t="s">
        <v>65</v>
      </c>
      <c r="E613" s="22" t="s">
        <v>46</v>
      </c>
      <c r="F613" s="22" t="s">
        <v>1952</v>
      </c>
      <c r="G613" s="22" t="s">
        <v>480</v>
      </c>
      <c r="H613" s="22" t="s">
        <v>254</v>
      </c>
      <c r="I613" s="22">
        <v>1</v>
      </c>
      <c r="J613" s="22" t="s">
        <v>3077</v>
      </c>
      <c r="K613" s="22" t="s">
        <v>5077</v>
      </c>
      <c r="L613" s="24">
        <v>7860</v>
      </c>
      <c r="M613" s="24" t="s">
        <v>3957</v>
      </c>
      <c r="N613" s="24" t="s">
        <v>2015</v>
      </c>
      <c r="O613" s="22" t="s">
        <v>40</v>
      </c>
      <c r="P613" s="22" t="s">
        <v>1971</v>
      </c>
      <c r="Q613" s="22" t="s">
        <v>3950</v>
      </c>
      <c r="R613" s="22" t="s">
        <v>4795</v>
      </c>
      <c r="S613" s="25">
        <v>45051</v>
      </c>
      <c r="T613" s="22" t="s">
        <v>5075</v>
      </c>
      <c r="U613" s="25">
        <v>45051</v>
      </c>
      <c r="V613" s="25"/>
    </row>
    <row r="614" spans="1:22" x14ac:dyDescent="0.35">
      <c r="A614" s="22">
        <v>496138</v>
      </c>
      <c r="B614" s="22" t="s">
        <v>2583</v>
      </c>
      <c r="C614" s="22" t="s">
        <v>1950</v>
      </c>
      <c r="D614" s="22" t="s">
        <v>1963</v>
      </c>
      <c r="E614" s="22" t="s">
        <v>1956</v>
      </c>
      <c r="F614" s="22" t="s">
        <v>1952</v>
      </c>
      <c r="G614" s="22" t="s">
        <v>1123</v>
      </c>
      <c r="H614" s="22" t="s">
        <v>3935</v>
      </c>
      <c r="I614" s="22">
        <v>1</v>
      </c>
      <c r="J614" s="22" t="s">
        <v>5078</v>
      </c>
      <c r="K614" s="22" t="s">
        <v>5079</v>
      </c>
      <c r="L614" s="24">
        <v>10749</v>
      </c>
      <c r="M614" s="24" t="s">
        <v>3957</v>
      </c>
      <c r="N614" s="24" t="s">
        <v>2011</v>
      </c>
      <c r="O614" s="22" t="s">
        <v>30</v>
      </c>
      <c r="P614" s="22" t="s">
        <v>1968</v>
      </c>
      <c r="Q614" s="22" t="s">
        <v>3950</v>
      </c>
      <c r="R614" s="22" t="s">
        <v>4795</v>
      </c>
      <c r="S614" s="25">
        <v>45055</v>
      </c>
      <c r="T614" s="22" t="s">
        <v>5075</v>
      </c>
      <c r="U614" s="25">
        <v>45055</v>
      </c>
      <c r="V614" s="25"/>
    </row>
    <row r="615" spans="1:22" x14ac:dyDescent="0.35">
      <c r="A615" s="22">
        <v>496143</v>
      </c>
      <c r="B615" s="22" t="s">
        <v>2584</v>
      </c>
      <c r="C615" s="22" t="s">
        <v>1950</v>
      </c>
      <c r="D615" s="22" t="s">
        <v>1963</v>
      </c>
      <c r="E615" s="22" t="s">
        <v>1956</v>
      </c>
      <c r="F615" s="22" t="s">
        <v>1952</v>
      </c>
      <c r="G615" s="22" t="s">
        <v>630</v>
      </c>
      <c r="H615" s="22" t="s">
        <v>3995</v>
      </c>
      <c r="I615" s="22">
        <v>1</v>
      </c>
      <c r="J615" s="22" t="s">
        <v>5080</v>
      </c>
      <c r="K615" s="22" t="s">
        <v>5081</v>
      </c>
      <c r="L615" s="24">
        <v>87672</v>
      </c>
      <c r="M615" s="24" t="s">
        <v>3959</v>
      </c>
      <c r="N615" s="24" t="s">
        <v>2006</v>
      </c>
      <c r="O615" s="22" t="s">
        <v>45</v>
      </c>
      <c r="P615" s="22" t="s">
        <v>1959</v>
      </c>
      <c r="Q615" s="22" t="s">
        <v>3950</v>
      </c>
      <c r="R615" s="22" t="s">
        <v>4795</v>
      </c>
      <c r="S615" s="25">
        <v>45055</v>
      </c>
      <c r="T615" s="22" t="s">
        <v>5075</v>
      </c>
      <c r="U615" s="25">
        <v>45055</v>
      </c>
      <c r="V615" s="25"/>
    </row>
    <row r="616" spans="1:22" x14ac:dyDescent="0.35">
      <c r="A616" s="22">
        <v>496163</v>
      </c>
      <c r="B616" s="22" t="s">
        <v>2585</v>
      </c>
      <c r="C616" s="22" t="s">
        <v>1950</v>
      </c>
      <c r="D616" s="22" t="s">
        <v>1963</v>
      </c>
      <c r="E616" s="22" t="s">
        <v>1956</v>
      </c>
      <c r="F616" s="22" t="s">
        <v>1952</v>
      </c>
      <c r="G616" s="22" t="s">
        <v>2476</v>
      </c>
      <c r="H616" s="22" t="s">
        <v>4945</v>
      </c>
      <c r="I616" s="22">
        <v>1</v>
      </c>
      <c r="J616" s="22" t="s">
        <v>5082</v>
      </c>
      <c r="K616" s="22" t="s">
        <v>5083</v>
      </c>
      <c r="L616" s="24">
        <v>628849</v>
      </c>
      <c r="M616" s="24" t="s">
        <v>3938</v>
      </c>
      <c r="N616" s="24" t="s">
        <v>2002</v>
      </c>
      <c r="O616" s="22" t="s">
        <v>405</v>
      </c>
      <c r="P616" s="22" t="s">
        <v>1959</v>
      </c>
      <c r="Q616" s="22" t="s">
        <v>3950</v>
      </c>
      <c r="R616" s="22" t="s">
        <v>4795</v>
      </c>
      <c r="S616" s="25">
        <v>45055</v>
      </c>
      <c r="T616" s="22" t="s">
        <v>5075</v>
      </c>
      <c r="U616" s="25">
        <v>45055</v>
      </c>
      <c r="V616" s="25"/>
    </row>
    <row r="617" spans="1:22" x14ac:dyDescent="0.35">
      <c r="A617" s="22">
        <v>496169</v>
      </c>
      <c r="B617" s="22" t="s">
        <v>2586</v>
      </c>
      <c r="C617" s="22" t="s">
        <v>1950</v>
      </c>
      <c r="D617" s="22" t="s">
        <v>1963</v>
      </c>
      <c r="E617" s="22" t="s">
        <v>1956</v>
      </c>
      <c r="F617" s="22" t="s">
        <v>1952</v>
      </c>
      <c r="G617" s="22" t="s">
        <v>2389</v>
      </c>
      <c r="H617" s="22" t="s">
        <v>4017</v>
      </c>
      <c r="I617" s="22">
        <v>1</v>
      </c>
      <c r="J617" s="22" t="s">
        <v>5084</v>
      </c>
      <c r="K617" s="22" t="s">
        <v>5085</v>
      </c>
      <c r="L617" s="24">
        <v>7630</v>
      </c>
      <c r="M617" s="24" t="s">
        <v>3957</v>
      </c>
      <c r="N617" s="24" t="s">
        <v>2015</v>
      </c>
      <c r="O617" s="22" t="s">
        <v>40</v>
      </c>
      <c r="P617" s="22" t="s">
        <v>1971</v>
      </c>
      <c r="Q617" s="22" t="s">
        <v>3950</v>
      </c>
      <c r="R617" s="22" t="s">
        <v>4795</v>
      </c>
      <c r="S617" s="25">
        <v>45055</v>
      </c>
      <c r="T617" s="22" t="s">
        <v>5075</v>
      </c>
      <c r="U617" s="25">
        <v>45055</v>
      </c>
      <c r="V617" s="25"/>
    </row>
    <row r="618" spans="1:22" x14ac:dyDescent="0.35">
      <c r="A618" s="22">
        <v>496345</v>
      </c>
      <c r="B618" s="22" t="s">
        <v>2587</v>
      </c>
      <c r="C618" s="22" t="s">
        <v>1950</v>
      </c>
      <c r="D618" s="22" t="s">
        <v>1963</v>
      </c>
      <c r="E618" s="22" t="s">
        <v>1956</v>
      </c>
      <c r="F618" s="22" t="s">
        <v>1952</v>
      </c>
      <c r="G618" s="22" t="s">
        <v>2141</v>
      </c>
      <c r="H618" s="22" t="s">
        <v>3980</v>
      </c>
      <c r="I618" s="22">
        <v>1</v>
      </c>
      <c r="J618" s="22" t="s">
        <v>5086</v>
      </c>
      <c r="K618" s="22" t="s">
        <v>5087</v>
      </c>
      <c r="L618" s="24">
        <v>23621</v>
      </c>
      <c r="M618" s="24" t="s">
        <v>3949</v>
      </c>
      <c r="N618" s="24" t="s">
        <v>2011</v>
      </c>
      <c r="O618" s="22" t="s">
        <v>58</v>
      </c>
      <c r="P618" s="22" t="s">
        <v>1959</v>
      </c>
      <c r="Q618" s="22" t="s">
        <v>3950</v>
      </c>
      <c r="R618" s="22" t="s">
        <v>4795</v>
      </c>
      <c r="S618" s="25">
        <v>45056</v>
      </c>
      <c r="T618" s="22" t="s">
        <v>5075</v>
      </c>
      <c r="U618" s="25">
        <v>45056</v>
      </c>
      <c r="V618" s="25"/>
    </row>
    <row r="619" spans="1:22" x14ac:dyDescent="0.35">
      <c r="A619" s="22">
        <v>496613</v>
      </c>
      <c r="B619" s="22" t="s">
        <v>2588</v>
      </c>
      <c r="C619" s="22" t="s">
        <v>1950</v>
      </c>
      <c r="D619" s="22" t="s">
        <v>1963</v>
      </c>
      <c r="E619" s="22" t="s">
        <v>1956</v>
      </c>
      <c r="F619" s="22" t="s">
        <v>1952</v>
      </c>
      <c r="G619" s="22" t="s">
        <v>2478</v>
      </c>
      <c r="H619" s="22" t="s">
        <v>4648</v>
      </c>
      <c r="I619" s="22">
        <v>1</v>
      </c>
      <c r="J619" s="22" t="s">
        <v>5088</v>
      </c>
      <c r="K619" s="22" t="s">
        <v>5089</v>
      </c>
      <c r="L619" s="24">
        <v>208857</v>
      </c>
      <c r="M619" s="24" t="s">
        <v>3938</v>
      </c>
      <c r="N619" s="24" t="s">
        <v>2002</v>
      </c>
      <c r="O619" s="22" t="s">
        <v>314</v>
      </c>
      <c r="P619" s="22" t="s">
        <v>1971</v>
      </c>
      <c r="Q619" s="22" t="s">
        <v>3950</v>
      </c>
      <c r="R619" s="22" t="s">
        <v>4795</v>
      </c>
      <c r="S619" s="25">
        <v>45057</v>
      </c>
      <c r="T619" s="22" t="s">
        <v>5075</v>
      </c>
      <c r="U619" s="25">
        <v>45057</v>
      </c>
      <c r="V619" s="25"/>
    </row>
    <row r="620" spans="1:22" x14ac:dyDescent="0.35">
      <c r="A620" s="22">
        <v>496621</v>
      </c>
      <c r="B620" s="22" t="s">
        <v>481</v>
      </c>
      <c r="C620" s="22" t="s">
        <v>17</v>
      </c>
      <c r="D620" s="22" t="s">
        <v>18</v>
      </c>
      <c r="E620" s="22" t="s">
        <v>46</v>
      </c>
      <c r="F620" s="22" t="s">
        <v>1952</v>
      </c>
      <c r="G620" s="22" t="s">
        <v>482</v>
      </c>
      <c r="H620" s="22" t="s">
        <v>254</v>
      </c>
      <c r="I620" s="22">
        <v>1</v>
      </c>
      <c r="J620" s="22" t="s">
        <v>3078</v>
      </c>
      <c r="K620" s="22" t="s">
        <v>5090</v>
      </c>
      <c r="L620" s="24">
        <v>11169</v>
      </c>
      <c r="M620" s="24" t="s">
        <v>3957</v>
      </c>
      <c r="N620" s="24" t="s">
        <v>2011</v>
      </c>
      <c r="O620" s="22" t="s">
        <v>40</v>
      </c>
      <c r="P620" s="22" t="s">
        <v>1971</v>
      </c>
      <c r="Q620" s="22" t="s">
        <v>3950</v>
      </c>
      <c r="R620" s="22" t="s">
        <v>4795</v>
      </c>
      <c r="S620" s="25">
        <v>45057</v>
      </c>
      <c r="T620" s="22" t="s">
        <v>5075</v>
      </c>
      <c r="U620" s="25">
        <v>45057</v>
      </c>
      <c r="V620" s="25"/>
    </row>
    <row r="621" spans="1:22" x14ac:dyDescent="0.35">
      <c r="A621" s="22">
        <v>496628</v>
      </c>
      <c r="B621" s="22" t="s">
        <v>483</v>
      </c>
      <c r="C621" s="22" t="s">
        <v>17</v>
      </c>
      <c r="D621" s="22" t="s">
        <v>18</v>
      </c>
      <c r="E621" s="22" t="s">
        <v>59</v>
      </c>
      <c r="F621" s="22" t="s">
        <v>1952</v>
      </c>
      <c r="G621" s="22" t="s">
        <v>484</v>
      </c>
      <c r="H621" s="22" t="s">
        <v>3963</v>
      </c>
      <c r="I621" s="22">
        <v>1</v>
      </c>
      <c r="J621" s="22" t="s">
        <v>3079</v>
      </c>
      <c r="K621" s="22" t="s">
        <v>5091</v>
      </c>
      <c r="L621" s="24">
        <v>29827</v>
      </c>
      <c r="M621" s="24" t="s">
        <v>3949</v>
      </c>
      <c r="N621" s="24" t="s">
        <v>2009</v>
      </c>
      <c r="O621" s="22" t="s">
        <v>30</v>
      </c>
      <c r="P621" s="22" t="s">
        <v>1968</v>
      </c>
      <c r="Q621" s="22" t="s">
        <v>3950</v>
      </c>
      <c r="R621" s="22" t="s">
        <v>4795</v>
      </c>
      <c r="S621" s="25">
        <v>45057</v>
      </c>
      <c r="T621" s="22" t="s">
        <v>5075</v>
      </c>
      <c r="U621" s="25">
        <v>45057</v>
      </c>
      <c r="V621" s="25"/>
    </row>
    <row r="622" spans="1:22" x14ac:dyDescent="0.35">
      <c r="A622" s="22">
        <v>496846</v>
      </c>
      <c r="B622" s="22" t="s">
        <v>485</v>
      </c>
      <c r="C622" s="22" t="s">
        <v>17</v>
      </c>
      <c r="D622" s="22" t="s">
        <v>18</v>
      </c>
      <c r="E622" s="22" t="s">
        <v>77</v>
      </c>
      <c r="F622" s="22" t="s">
        <v>1952</v>
      </c>
      <c r="G622" s="22" t="s">
        <v>486</v>
      </c>
      <c r="H622" s="22" t="s">
        <v>4017</v>
      </c>
      <c r="I622" s="22">
        <v>1</v>
      </c>
      <c r="J622" s="22" t="s">
        <v>3080</v>
      </c>
      <c r="K622" s="22" t="s">
        <v>5092</v>
      </c>
      <c r="L622" s="24">
        <v>39379</v>
      </c>
      <c r="M622" s="24" t="s">
        <v>3949</v>
      </c>
      <c r="N622" s="24" t="s">
        <v>2009</v>
      </c>
      <c r="O622" s="22" t="s">
        <v>40</v>
      </c>
      <c r="P622" s="22" t="s">
        <v>1971</v>
      </c>
      <c r="Q622" s="22" t="s">
        <v>3950</v>
      </c>
      <c r="R622" s="22" t="s">
        <v>4795</v>
      </c>
      <c r="S622" s="25">
        <v>45058</v>
      </c>
      <c r="T622" s="22" t="s">
        <v>5075</v>
      </c>
      <c r="U622" s="25">
        <v>45058</v>
      </c>
      <c r="V622" s="25"/>
    </row>
    <row r="623" spans="1:22" x14ac:dyDescent="0.35">
      <c r="A623" s="22">
        <v>512095</v>
      </c>
      <c r="B623" s="22" t="s">
        <v>487</v>
      </c>
      <c r="C623" s="22" t="s">
        <v>17</v>
      </c>
      <c r="D623" s="22" t="s">
        <v>18</v>
      </c>
      <c r="E623" s="22" t="s">
        <v>46</v>
      </c>
      <c r="F623" s="22" t="s">
        <v>1952</v>
      </c>
      <c r="G623" s="22" t="s">
        <v>488</v>
      </c>
      <c r="H623" s="22" t="s">
        <v>254</v>
      </c>
      <c r="I623" s="22">
        <v>1</v>
      </c>
      <c r="J623" s="22" t="s">
        <v>3081</v>
      </c>
      <c r="K623" s="22" t="s">
        <v>5093</v>
      </c>
      <c r="L623" s="24">
        <v>14084</v>
      </c>
      <c r="M623" s="24" t="s">
        <v>3957</v>
      </c>
      <c r="N623" s="24" t="s">
        <v>2011</v>
      </c>
      <c r="O623" s="22" t="s">
        <v>40</v>
      </c>
      <c r="P623" s="22" t="s">
        <v>1971</v>
      </c>
      <c r="Q623" s="22" t="s">
        <v>3950</v>
      </c>
      <c r="R623" s="22" t="s">
        <v>4795</v>
      </c>
      <c r="S623" s="25">
        <v>45061</v>
      </c>
      <c r="T623" s="22" t="s">
        <v>5075</v>
      </c>
      <c r="U623" s="25">
        <v>45061</v>
      </c>
      <c r="V623" s="25"/>
    </row>
    <row r="624" spans="1:22" x14ac:dyDescent="0.35">
      <c r="A624" s="22">
        <v>512155</v>
      </c>
      <c r="B624" s="22" t="s">
        <v>489</v>
      </c>
      <c r="C624" s="22" t="s">
        <v>55</v>
      </c>
      <c r="D624" s="22" t="s">
        <v>128</v>
      </c>
      <c r="E624" s="22" t="s">
        <v>25</v>
      </c>
      <c r="F624" s="22" t="s">
        <v>1952</v>
      </c>
      <c r="G624" s="22" t="s">
        <v>490</v>
      </c>
      <c r="H624" s="22" t="s">
        <v>4088</v>
      </c>
      <c r="I624" s="22">
        <v>1</v>
      </c>
      <c r="J624" s="22" t="s">
        <v>3082</v>
      </c>
      <c r="K624" s="22" t="s">
        <v>5094</v>
      </c>
      <c r="L624" s="24">
        <v>32406</v>
      </c>
      <c r="M624" s="24" t="s">
        <v>3949</v>
      </c>
      <c r="N624" s="24" t="s">
        <v>2009</v>
      </c>
      <c r="O624" s="22" t="s">
        <v>291</v>
      </c>
      <c r="P624" s="22" t="s">
        <v>1968</v>
      </c>
      <c r="Q624" s="22" t="s">
        <v>3950</v>
      </c>
      <c r="R624" s="22" t="s">
        <v>4795</v>
      </c>
      <c r="S624" s="25">
        <v>45061</v>
      </c>
      <c r="T624" s="22" t="s">
        <v>5075</v>
      </c>
      <c r="U624" s="25">
        <v>45061</v>
      </c>
      <c r="V624" s="25"/>
    </row>
    <row r="625" spans="1:22" x14ac:dyDescent="0.35">
      <c r="A625" s="22">
        <v>513366</v>
      </c>
      <c r="B625" s="22" t="s">
        <v>2589</v>
      </c>
      <c r="C625" s="22" t="s">
        <v>1950</v>
      </c>
      <c r="D625" s="22" t="s">
        <v>1951</v>
      </c>
      <c r="E625" s="22" t="s">
        <v>1956</v>
      </c>
      <c r="F625" s="22" t="s">
        <v>1952</v>
      </c>
      <c r="G625" s="22" t="s">
        <v>165</v>
      </c>
      <c r="H625" s="22" t="s">
        <v>3983</v>
      </c>
      <c r="I625" s="22">
        <v>1</v>
      </c>
      <c r="J625" s="22" t="s">
        <v>5095</v>
      </c>
      <c r="K625" s="22" t="s">
        <v>5096</v>
      </c>
      <c r="L625" s="24">
        <v>375485</v>
      </c>
      <c r="M625" s="24" t="s">
        <v>3938</v>
      </c>
      <c r="N625" s="24" t="s">
        <v>2002</v>
      </c>
      <c r="O625" s="22" t="s">
        <v>20</v>
      </c>
      <c r="P625" s="22" t="s">
        <v>1971</v>
      </c>
      <c r="Q625" s="22" t="s">
        <v>3950</v>
      </c>
      <c r="R625" s="22" t="s">
        <v>4795</v>
      </c>
      <c r="S625" s="25">
        <v>45062</v>
      </c>
      <c r="T625" s="22" t="s">
        <v>5075</v>
      </c>
      <c r="U625" s="25">
        <v>45062</v>
      </c>
      <c r="V625" s="25"/>
    </row>
    <row r="626" spans="1:22" x14ac:dyDescent="0.35">
      <c r="A626" s="22">
        <v>513378</v>
      </c>
      <c r="B626" s="22" t="s">
        <v>491</v>
      </c>
      <c r="C626" s="22" t="s">
        <v>17</v>
      </c>
      <c r="D626" s="22" t="s">
        <v>18</v>
      </c>
      <c r="E626" s="22" t="s">
        <v>73</v>
      </c>
      <c r="F626" s="22" t="s">
        <v>1952</v>
      </c>
      <c r="G626" s="22" t="s">
        <v>492</v>
      </c>
      <c r="H626" s="22" t="s">
        <v>4108</v>
      </c>
      <c r="I626" s="22">
        <v>1</v>
      </c>
      <c r="J626" s="22" t="s">
        <v>3083</v>
      </c>
      <c r="K626" s="22" t="s">
        <v>5097</v>
      </c>
      <c r="L626" s="24">
        <v>214564</v>
      </c>
      <c r="M626" s="24" t="s">
        <v>3938</v>
      </c>
      <c r="N626" s="24" t="s">
        <v>2002</v>
      </c>
      <c r="O626" s="22" t="s">
        <v>359</v>
      </c>
      <c r="P626" s="22" t="s">
        <v>1991</v>
      </c>
      <c r="Q626" s="22" t="s">
        <v>3950</v>
      </c>
      <c r="R626" s="22" t="s">
        <v>4795</v>
      </c>
      <c r="S626" s="25">
        <v>45062</v>
      </c>
      <c r="T626" s="22" t="s">
        <v>5075</v>
      </c>
      <c r="U626" s="25">
        <v>45062</v>
      </c>
      <c r="V626" s="25"/>
    </row>
    <row r="627" spans="1:22" x14ac:dyDescent="0.35">
      <c r="A627" s="22">
        <v>514491</v>
      </c>
      <c r="B627" s="22" t="s">
        <v>493</v>
      </c>
      <c r="C627" s="22" t="s">
        <v>17</v>
      </c>
      <c r="D627" s="22" t="s">
        <v>18</v>
      </c>
      <c r="E627" s="22" t="s">
        <v>73</v>
      </c>
      <c r="F627" s="22" t="s">
        <v>1952</v>
      </c>
      <c r="G627" s="22" t="s">
        <v>494</v>
      </c>
      <c r="H627" s="22" t="s">
        <v>4160</v>
      </c>
      <c r="I627" s="22">
        <v>1</v>
      </c>
      <c r="J627" s="22" t="s">
        <v>3084</v>
      </c>
      <c r="K627" s="22" t="s">
        <v>5098</v>
      </c>
      <c r="L627" s="24">
        <v>71316</v>
      </c>
      <c r="M627" s="24" t="s">
        <v>3959</v>
      </c>
      <c r="N627" s="24" t="s">
        <v>2006</v>
      </c>
      <c r="O627" s="22" t="s">
        <v>36</v>
      </c>
      <c r="P627" s="22" t="s">
        <v>1959</v>
      </c>
      <c r="Q627" s="22" t="s">
        <v>3950</v>
      </c>
      <c r="R627" s="22" t="s">
        <v>4795</v>
      </c>
      <c r="S627" s="25">
        <v>45063</v>
      </c>
      <c r="T627" s="22" t="s">
        <v>5075</v>
      </c>
      <c r="U627" s="25">
        <v>45063</v>
      </c>
      <c r="V627" s="25"/>
    </row>
    <row r="628" spans="1:22" x14ac:dyDescent="0.35">
      <c r="A628" s="22">
        <v>514538</v>
      </c>
      <c r="B628" s="22" t="s">
        <v>495</v>
      </c>
      <c r="C628" s="22" t="s">
        <v>17</v>
      </c>
      <c r="D628" s="22" t="s">
        <v>18</v>
      </c>
      <c r="E628" s="22" t="s">
        <v>46</v>
      </c>
      <c r="F628" s="22" t="s">
        <v>1952</v>
      </c>
      <c r="G628" s="22" t="s">
        <v>496</v>
      </c>
      <c r="H628" s="22" t="s">
        <v>254</v>
      </c>
      <c r="I628" s="22">
        <v>1</v>
      </c>
      <c r="J628" s="22" t="s">
        <v>3085</v>
      </c>
      <c r="K628" s="22" t="s">
        <v>5099</v>
      </c>
      <c r="L628" s="24">
        <v>8633</v>
      </c>
      <c r="M628" s="24" t="s">
        <v>3957</v>
      </c>
      <c r="N628" s="24" t="s">
        <v>2015</v>
      </c>
      <c r="O628" s="22" t="s">
        <v>40</v>
      </c>
      <c r="P628" s="22" t="s">
        <v>1971</v>
      </c>
      <c r="Q628" s="22" t="s">
        <v>3950</v>
      </c>
      <c r="R628" s="22" t="s">
        <v>4795</v>
      </c>
      <c r="S628" s="25">
        <v>45063</v>
      </c>
      <c r="T628" s="22" t="s">
        <v>5075</v>
      </c>
      <c r="U628" s="25">
        <v>45063</v>
      </c>
      <c r="V628" s="25"/>
    </row>
    <row r="629" spans="1:22" x14ac:dyDescent="0.35">
      <c r="A629" s="22">
        <v>514540</v>
      </c>
      <c r="B629" s="22" t="s">
        <v>2591</v>
      </c>
      <c r="C629" s="22" t="s">
        <v>1950</v>
      </c>
      <c r="D629" s="22" t="s">
        <v>1963</v>
      </c>
      <c r="E629" s="22" t="s">
        <v>1956</v>
      </c>
      <c r="F629" s="22" t="s">
        <v>1952</v>
      </c>
      <c r="G629" s="22" t="s">
        <v>570</v>
      </c>
      <c r="H629" s="22" t="s">
        <v>4028</v>
      </c>
      <c r="I629" s="22">
        <v>1</v>
      </c>
      <c r="J629" s="22" t="s">
        <v>5100</v>
      </c>
      <c r="K629" s="22" t="s">
        <v>5101</v>
      </c>
      <c r="L629" s="24">
        <v>48532</v>
      </c>
      <c r="M629" s="24" t="s">
        <v>3949</v>
      </c>
      <c r="N629" s="24" t="s">
        <v>2009</v>
      </c>
      <c r="O629" s="22" t="s">
        <v>40</v>
      </c>
      <c r="P629" s="22" t="s">
        <v>1971</v>
      </c>
      <c r="Q629" s="22" t="s">
        <v>3950</v>
      </c>
      <c r="R629" s="22" t="s">
        <v>4795</v>
      </c>
      <c r="S629" s="25">
        <v>45063</v>
      </c>
      <c r="T629" s="22" t="s">
        <v>5075</v>
      </c>
      <c r="U629" s="25">
        <v>45063</v>
      </c>
      <c r="V629" s="25"/>
    </row>
    <row r="630" spans="1:22" x14ac:dyDescent="0.35">
      <c r="A630" s="22">
        <v>514554</v>
      </c>
      <c r="B630" s="22" t="s">
        <v>497</v>
      </c>
      <c r="C630" s="22" t="s">
        <v>17</v>
      </c>
      <c r="D630" s="22" t="s">
        <v>18</v>
      </c>
      <c r="E630" s="22" t="s">
        <v>21</v>
      </c>
      <c r="F630" s="22" t="s">
        <v>1952</v>
      </c>
      <c r="G630" s="22" t="s">
        <v>498</v>
      </c>
      <c r="H630" s="22" t="s">
        <v>4202</v>
      </c>
      <c r="I630" s="22">
        <v>1</v>
      </c>
      <c r="J630" s="22" t="s">
        <v>3086</v>
      </c>
      <c r="K630" s="22" t="s">
        <v>5102</v>
      </c>
      <c r="L630" s="24">
        <v>23053</v>
      </c>
      <c r="M630" s="24" t="s">
        <v>3949</v>
      </c>
      <c r="N630" s="24" t="s">
        <v>2011</v>
      </c>
      <c r="O630" s="22" t="s">
        <v>53</v>
      </c>
      <c r="P630" s="22" t="s">
        <v>1959</v>
      </c>
      <c r="Q630" s="22" t="s">
        <v>3950</v>
      </c>
      <c r="R630" s="22" t="s">
        <v>4795</v>
      </c>
      <c r="S630" s="25">
        <v>45063</v>
      </c>
      <c r="T630" s="22" t="s">
        <v>5075</v>
      </c>
      <c r="U630" s="25">
        <v>45063</v>
      </c>
      <c r="V630" s="25"/>
    </row>
    <row r="631" spans="1:22" x14ac:dyDescent="0.35">
      <c r="A631" s="22">
        <v>514609</v>
      </c>
      <c r="B631" s="22" t="s">
        <v>2592</v>
      </c>
      <c r="C631" s="22" t="s">
        <v>1950</v>
      </c>
      <c r="D631" s="22" t="s">
        <v>1963</v>
      </c>
      <c r="E631" s="22" t="s">
        <v>1956</v>
      </c>
      <c r="F631" s="22" t="s">
        <v>1952</v>
      </c>
      <c r="G631" s="22" t="s">
        <v>2487</v>
      </c>
      <c r="H631" s="22" t="s">
        <v>4466</v>
      </c>
      <c r="I631" s="22">
        <v>1</v>
      </c>
      <c r="J631" s="22" t="s">
        <v>5103</v>
      </c>
      <c r="K631" s="22" t="s">
        <v>5104</v>
      </c>
      <c r="L631" s="24">
        <v>69876</v>
      </c>
      <c r="M631" s="24" t="s">
        <v>3959</v>
      </c>
      <c r="N631" s="24" t="s">
        <v>2006</v>
      </c>
      <c r="O631" s="22" t="s">
        <v>58</v>
      </c>
      <c r="P631" s="22" t="s">
        <v>1959</v>
      </c>
      <c r="Q631" s="22" t="s">
        <v>3950</v>
      </c>
      <c r="R631" s="22" t="s">
        <v>4795</v>
      </c>
      <c r="S631" s="25">
        <v>45063</v>
      </c>
      <c r="T631" s="22" t="s">
        <v>5075</v>
      </c>
      <c r="U631" s="25">
        <v>45063</v>
      </c>
      <c r="V631" s="25"/>
    </row>
    <row r="632" spans="1:22" x14ac:dyDescent="0.35">
      <c r="A632" s="22">
        <v>515665</v>
      </c>
      <c r="B632" s="22" t="s">
        <v>2593</v>
      </c>
      <c r="C632" s="22" t="s">
        <v>1950</v>
      </c>
      <c r="D632" s="22" t="s">
        <v>1951</v>
      </c>
      <c r="E632" s="22" t="s">
        <v>1956</v>
      </c>
      <c r="F632" s="22" t="s">
        <v>1952</v>
      </c>
      <c r="G632" s="22" t="s">
        <v>2100</v>
      </c>
      <c r="H632" s="22" t="s">
        <v>4082</v>
      </c>
      <c r="I632" s="22">
        <v>1</v>
      </c>
      <c r="J632" s="22" t="s">
        <v>5105</v>
      </c>
      <c r="K632" s="22" t="s">
        <v>5106</v>
      </c>
      <c r="L632" s="24">
        <v>168099</v>
      </c>
      <c r="M632" s="24" t="s">
        <v>3938</v>
      </c>
      <c r="N632" s="24" t="s">
        <v>2002</v>
      </c>
      <c r="O632" s="22" t="s">
        <v>67</v>
      </c>
      <c r="P632" s="22" t="s">
        <v>1971</v>
      </c>
      <c r="Q632" s="22" t="s">
        <v>3950</v>
      </c>
      <c r="R632" s="22" t="s">
        <v>4795</v>
      </c>
      <c r="S632" s="25">
        <v>45064</v>
      </c>
      <c r="T632" s="22" t="s">
        <v>5075</v>
      </c>
      <c r="U632" s="25">
        <v>45064</v>
      </c>
      <c r="V632" s="25"/>
    </row>
    <row r="633" spans="1:22" x14ac:dyDescent="0.35">
      <c r="A633" s="22">
        <v>515739</v>
      </c>
      <c r="B633" s="22" t="s">
        <v>2594</v>
      </c>
      <c r="C633" s="22" t="s">
        <v>1950</v>
      </c>
      <c r="D633" s="22" t="s">
        <v>1963</v>
      </c>
      <c r="E633" s="22" t="s">
        <v>1956</v>
      </c>
      <c r="F633" s="22" t="s">
        <v>1952</v>
      </c>
      <c r="G633" s="22" t="s">
        <v>1456</v>
      </c>
      <c r="H633" s="22" t="s">
        <v>3969</v>
      </c>
      <c r="I633" s="22">
        <v>1</v>
      </c>
      <c r="J633" s="22" t="s">
        <v>5107</v>
      </c>
      <c r="K633" s="22" t="s">
        <v>5108</v>
      </c>
      <c r="L633" s="24">
        <v>48475</v>
      </c>
      <c r="M633" s="24" t="s">
        <v>3949</v>
      </c>
      <c r="N633" s="24" t="s">
        <v>2009</v>
      </c>
      <c r="O633" s="22" t="s">
        <v>40</v>
      </c>
      <c r="P633" s="22" t="s">
        <v>1971</v>
      </c>
      <c r="Q633" s="22" t="s">
        <v>3950</v>
      </c>
      <c r="R633" s="22" t="s">
        <v>4795</v>
      </c>
      <c r="S633" s="25">
        <v>45064</v>
      </c>
      <c r="T633" s="22" t="s">
        <v>5075</v>
      </c>
      <c r="U633" s="25">
        <v>45064</v>
      </c>
      <c r="V633" s="25"/>
    </row>
    <row r="634" spans="1:22" x14ac:dyDescent="0.35">
      <c r="A634" s="22">
        <v>515759</v>
      </c>
      <c r="B634" s="22" t="s">
        <v>499</v>
      </c>
      <c r="C634" s="22" t="s">
        <v>17</v>
      </c>
      <c r="D634" s="22" t="s">
        <v>18</v>
      </c>
      <c r="E634" s="22" t="s">
        <v>59</v>
      </c>
      <c r="F634" s="22" t="s">
        <v>1952</v>
      </c>
      <c r="G634" s="22" t="s">
        <v>500</v>
      </c>
      <c r="H634" s="22" t="s">
        <v>3969</v>
      </c>
      <c r="I634" s="22">
        <v>1</v>
      </c>
      <c r="J634" s="22" t="s">
        <v>3087</v>
      </c>
      <c r="K634" s="22" t="s">
        <v>5109</v>
      </c>
      <c r="L634" s="24">
        <v>15001</v>
      </c>
      <c r="M634" s="24" t="s">
        <v>3957</v>
      </c>
      <c r="N634" s="24" t="s">
        <v>2011</v>
      </c>
      <c r="O634" s="22" t="s">
        <v>40</v>
      </c>
      <c r="P634" s="22" t="s">
        <v>1971</v>
      </c>
      <c r="Q634" s="22" t="s">
        <v>3950</v>
      </c>
      <c r="R634" s="22" t="s">
        <v>4795</v>
      </c>
      <c r="S634" s="25">
        <v>45064</v>
      </c>
      <c r="T634" s="22" t="s">
        <v>5075</v>
      </c>
      <c r="U634" s="25">
        <v>45064</v>
      </c>
      <c r="V634" s="25"/>
    </row>
    <row r="635" spans="1:22" x14ac:dyDescent="0.35">
      <c r="A635" s="22">
        <v>517132</v>
      </c>
      <c r="B635" s="22" t="s">
        <v>501</v>
      </c>
      <c r="C635" s="22" t="s">
        <v>17</v>
      </c>
      <c r="D635" s="22" t="s">
        <v>18</v>
      </c>
      <c r="E635" s="22" t="s">
        <v>59</v>
      </c>
      <c r="F635" s="22" t="s">
        <v>1952</v>
      </c>
      <c r="G635" s="22" t="s">
        <v>502</v>
      </c>
      <c r="H635" s="22" t="s">
        <v>4071</v>
      </c>
      <c r="I635" s="22">
        <v>1</v>
      </c>
      <c r="J635" s="22" t="s">
        <v>3088</v>
      </c>
      <c r="K635" s="22" t="s">
        <v>5110</v>
      </c>
      <c r="L635" s="24">
        <v>32694</v>
      </c>
      <c r="M635" s="24" t="s">
        <v>3949</v>
      </c>
      <c r="N635" s="24" t="s">
        <v>2009</v>
      </c>
      <c r="O635" s="22" t="s">
        <v>67</v>
      </c>
      <c r="P635" s="22" t="s">
        <v>1971</v>
      </c>
      <c r="Q635" s="22" t="s">
        <v>3950</v>
      </c>
      <c r="R635" s="22" t="s">
        <v>4795</v>
      </c>
      <c r="S635" s="25">
        <v>45065</v>
      </c>
      <c r="T635" s="22" t="s">
        <v>5075</v>
      </c>
      <c r="U635" s="25">
        <v>45065</v>
      </c>
      <c r="V635" s="25"/>
    </row>
    <row r="636" spans="1:22" x14ac:dyDescent="0.35">
      <c r="A636" s="22">
        <v>517174</v>
      </c>
      <c r="B636" s="22" t="s">
        <v>503</v>
      </c>
      <c r="C636" s="22" t="s">
        <v>17</v>
      </c>
      <c r="D636" s="22" t="s">
        <v>18</v>
      </c>
      <c r="E636" s="22" t="s">
        <v>59</v>
      </c>
      <c r="F636" s="22" t="s">
        <v>1952</v>
      </c>
      <c r="G636" s="22" t="s">
        <v>504</v>
      </c>
      <c r="H636" s="22" t="s">
        <v>4520</v>
      </c>
      <c r="I636" s="22">
        <v>1</v>
      </c>
      <c r="J636" s="22" t="s">
        <v>3089</v>
      </c>
      <c r="K636" s="22" t="s">
        <v>5111</v>
      </c>
      <c r="L636" s="24">
        <v>6298</v>
      </c>
      <c r="M636" s="24" t="s">
        <v>3957</v>
      </c>
      <c r="N636" s="24" t="s">
        <v>2015</v>
      </c>
      <c r="O636" s="22" t="s">
        <v>40</v>
      </c>
      <c r="P636" s="22" t="s">
        <v>1971</v>
      </c>
      <c r="Q636" s="22" t="s">
        <v>3950</v>
      </c>
      <c r="R636" s="22" t="s">
        <v>4795</v>
      </c>
      <c r="S636" s="25">
        <v>45065</v>
      </c>
      <c r="T636" s="22" t="s">
        <v>5075</v>
      </c>
      <c r="U636" s="25">
        <v>45065</v>
      </c>
      <c r="V636" s="25"/>
    </row>
    <row r="637" spans="1:22" x14ac:dyDescent="0.35">
      <c r="A637" s="22">
        <v>521964</v>
      </c>
      <c r="B637" s="22" t="s">
        <v>2596</v>
      </c>
      <c r="C637" s="22" t="s">
        <v>1950</v>
      </c>
      <c r="D637" s="22" t="s">
        <v>1963</v>
      </c>
      <c r="E637" s="22" t="s">
        <v>1956</v>
      </c>
      <c r="F637" s="22" t="s">
        <v>1952</v>
      </c>
      <c r="G637" s="22" t="s">
        <v>801</v>
      </c>
      <c r="H637" s="22" t="s">
        <v>4520</v>
      </c>
      <c r="I637" s="22">
        <v>1</v>
      </c>
      <c r="J637" s="22" t="s">
        <v>5112</v>
      </c>
      <c r="K637" s="22" t="s">
        <v>5113</v>
      </c>
      <c r="L637" s="24">
        <v>108551</v>
      </c>
      <c r="M637" s="24" t="s">
        <v>3938</v>
      </c>
      <c r="N637" s="24" t="s">
        <v>2002</v>
      </c>
      <c r="O637" s="22" t="s">
        <v>40</v>
      </c>
      <c r="P637" s="22" t="s">
        <v>1971</v>
      </c>
      <c r="Q637" s="22" t="s">
        <v>3950</v>
      </c>
      <c r="R637" s="22" t="s">
        <v>4795</v>
      </c>
      <c r="S637" s="25">
        <v>45068</v>
      </c>
      <c r="T637" s="22" t="s">
        <v>5075</v>
      </c>
      <c r="U637" s="25">
        <v>45068</v>
      </c>
      <c r="V637" s="25"/>
    </row>
    <row r="638" spans="1:22" x14ac:dyDescent="0.35">
      <c r="A638" s="22">
        <v>524056</v>
      </c>
      <c r="B638" s="22" t="s">
        <v>2597</v>
      </c>
      <c r="C638" s="22" t="s">
        <v>1950</v>
      </c>
      <c r="D638" s="22" t="s">
        <v>1963</v>
      </c>
      <c r="E638" s="22" t="s">
        <v>1956</v>
      </c>
      <c r="F638" s="22" t="s">
        <v>1952</v>
      </c>
      <c r="G638" s="22" t="s">
        <v>2492</v>
      </c>
      <c r="H638" s="22" t="s">
        <v>4821</v>
      </c>
      <c r="I638" s="22">
        <v>1</v>
      </c>
      <c r="J638" s="22" t="s">
        <v>5114</v>
      </c>
      <c r="K638" s="22" t="s">
        <v>5115</v>
      </c>
      <c r="L638" s="24">
        <v>59960</v>
      </c>
      <c r="M638" s="24" t="s">
        <v>3959</v>
      </c>
      <c r="N638" s="24" t="s">
        <v>2006</v>
      </c>
      <c r="O638" s="22" t="s">
        <v>72</v>
      </c>
      <c r="P638" s="22" t="s">
        <v>1954</v>
      </c>
      <c r="Q638" s="22" t="s">
        <v>3950</v>
      </c>
      <c r="R638" s="22" t="s">
        <v>4795</v>
      </c>
      <c r="S638" s="25">
        <v>45070</v>
      </c>
      <c r="T638" s="22" t="s">
        <v>5075</v>
      </c>
      <c r="U638" s="25">
        <v>45070</v>
      </c>
      <c r="V638" s="25"/>
    </row>
    <row r="639" spans="1:22" x14ac:dyDescent="0.35">
      <c r="A639" s="22">
        <v>524114</v>
      </c>
      <c r="B639" s="22" t="s">
        <v>2598</v>
      </c>
      <c r="C639" s="22" t="s">
        <v>17</v>
      </c>
      <c r="D639" s="22" t="s">
        <v>18</v>
      </c>
      <c r="E639" s="22" t="s">
        <v>73</v>
      </c>
      <c r="F639" s="22" t="s">
        <v>1952</v>
      </c>
      <c r="G639" s="22" t="s">
        <v>505</v>
      </c>
      <c r="H639" s="22" t="s">
        <v>3960</v>
      </c>
      <c r="I639" s="22">
        <v>1</v>
      </c>
      <c r="J639" s="22" t="s">
        <v>3091</v>
      </c>
      <c r="K639" s="22" t="s">
        <v>5116</v>
      </c>
      <c r="L639" s="24">
        <v>53995</v>
      </c>
      <c r="M639" s="24" t="s">
        <v>3959</v>
      </c>
      <c r="N639" s="24" t="s">
        <v>2006</v>
      </c>
      <c r="O639" s="22" t="s">
        <v>40</v>
      </c>
      <c r="P639" s="22" t="s">
        <v>1971</v>
      </c>
      <c r="Q639" s="22" t="s">
        <v>3950</v>
      </c>
      <c r="R639" s="22" t="s">
        <v>4795</v>
      </c>
      <c r="S639" s="25">
        <v>45070</v>
      </c>
      <c r="T639" s="22" t="s">
        <v>5075</v>
      </c>
      <c r="U639" s="25">
        <v>45070</v>
      </c>
      <c r="V639" s="25"/>
    </row>
    <row r="640" spans="1:22" x14ac:dyDescent="0.35">
      <c r="A640" s="22">
        <v>525234</v>
      </c>
      <c r="B640" s="22" t="s">
        <v>506</v>
      </c>
      <c r="C640" s="22" t="s">
        <v>17</v>
      </c>
      <c r="D640" s="22" t="s">
        <v>18</v>
      </c>
      <c r="E640" s="22" t="s">
        <v>77</v>
      </c>
      <c r="F640" s="22" t="s">
        <v>1952</v>
      </c>
      <c r="G640" s="22" t="s">
        <v>507</v>
      </c>
      <c r="H640" s="22" t="s">
        <v>4017</v>
      </c>
      <c r="I640" s="22">
        <v>1</v>
      </c>
      <c r="J640" s="22" t="s">
        <v>3092</v>
      </c>
      <c r="K640" s="22" t="s">
        <v>5117</v>
      </c>
      <c r="L640" s="24">
        <v>31385</v>
      </c>
      <c r="M640" s="24" t="s">
        <v>3949</v>
      </c>
      <c r="N640" s="24" t="s">
        <v>2009</v>
      </c>
      <c r="O640" s="22" t="s">
        <v>40</v>
      </c>
      <c r="P640" s="22" t="s">
        <v>1971</v>
      </c>
      <c r="Q640" s="22" t="s">
        <v>3950</v>
      </c>
      <c r="R640" s="22" t="s">
        <v>4795</v>
      </c>
      <c r="S640" s="25">
        <v>45071</v>
      </c>
      <c r="T640" s="22" t="s">
        <v>5075</v>
      </c>
      <c r="U640" s="25">
        <v>45071</v>
      </c>
      <c r="V640" s="25"/>
    </row>
    <row r="641" spans="1:22" x14ac:dyDescent="0.35">
      <c r="A641" s="22">
        <v>526405</v>
      </c>
      <c r="B641" s="22" t="s">
        <v>2600</v>
      </c>
      <c r="C641" s="22" t="s">
        <v>1950</v>
      </c>
      <c r="D641" s="22" t="s">
        <v>1951</v>
      </c>
      <c r="E641" s="22" t="s">
        <v>1956</v>
      </c>
      <c r="F641" s="22" t="s">
        <v>1952</v>
      </c>
      <c r="G641" s="22" t="s">
        <v>2494</v>
      </c>
      <c r="H641" s="22" t="s">
        <v>4000</v>
      </c>
      <c r="I641" s="22">
        <v>1</v>
      </c>
      <c r="J641" s="22" t="s">
        <v>5118</v>
      </c>
      <c r="K641" s="22" t="s">
        <v>5119</v>
      </c>
      <c r="L641" s="24">
        <v>86629</v>
      </c>
      <c r="M641" s="24" t="s">
        <v>3959</v>
      </c>
      <c r="N641" s="24" t="s">
        <v>2006</v>
      </c>
      <c r="O641" s="22" t="s">
        <v>72</v>
      </c>
      <c r="P641" s="22" t="s">
        <v>1954</v>
      </c>
      <c r="Q641" s="22" t="s">
        <v>3950</v>
      </c>
      <c r="R641" s="22" t="s">
        <v>4795</v>
      </c>
      <c r="S641" s="25">
        <v>45072</v>
      </c>
      <c r="T641" s="22" t="s">
        <v>5075</v>
      </c>
      <c r="U641" s="25">
        <v>45072</v>
      </c>
      <c r="V641" s="25"/>
    </row>
    <row r="642" spans="1:22" x14ac:dyDescent="0.35">
      <c r="A642" s="22">
        <v>526480</v>
      </c>
      <c r="B642" s="22" t="s">
        <v>2601</v>
      </c>
      <c r="C642" s="22" t="s">
        <v>1950</v>
      </c>
      <c r="D642" s="22" t="s">
        <v>1951</v>
      </c>
      <c r="E642" s="22" t="s">
        <v>1956</v>
      </c>
      <c r="F642" s="22" t="s">
        <v>1952</v>
      </c>
      <c r="G642" s="22" t="s">
        <v>2329</v>
      </c>
      <c r="H642" s="22" t="s">
        <v>4028</v>
      </c>
      <c r="I642" s="22">
        <v>1</v>
      </c>
      <c r="J642" s="22" t="s">
        <v>5120</v>
      </c>
      <c r="K642" s="22" t="s">
        <v>5121</v>
      </c>
      <c r="L642" s="24">
        <v>90724</v>
      </c>
      <c r="M642" s="24" t="s">
        <v>3959</v>
      </c>
      <c r="N642" s="24" t="s">
        <v>2006</v>
      </c>
      <c r="O642" s="22" t="s">
        <v>40</v>
      </c>
      <c r="P642" s="22" t="s">
        <v>1971</v>
      </c>
      <c r="Q642" s="22" t="s">
        <v>3950</v>
      </c>
      <c r="R642" s="22" t="s">
        <v>4795</v>
      </c>
      <c r="S642" s="25">
        <v>45072</v>
      </c>
      <c r="T642" s="22" t="s">
        <v>5075</v>
      </c>
      <c r="U642" s="25">
        <v>45072</v>
      </c>
      <c r="V642" s="25"/>
    </row>
    <row r="643" spans="1:22" x14ac:dyDescent="0.35">
      <c r="A643" s="22">
        <v>531742</v>
      </c>
      <c r="B643" s="22" t="s">
        <v>508</v>
      </c>
      <c r="C643" s="22" t="s">
        <v>17</v>
      </c>
      <c r="D643" s="22" t="s">
        <v>18</v>
      </c>
      <c r="E643" s="22" t="s">
        <v>46</v>
      </c>
      <c r="F643" s="22" t="s">
        <v>1952</v>
      </c>
      <c r="G643" s="22" t="s">
        <v>338</v>
      </c>
      <c r="H643" s="22" t="s">
        <v>4091</v>
      </c>
      <c r="I643" s="22">
        <v>1</v>
      </c>
      <c r="J643" s="22" t="s">
        <v>3093</v>
      </c>
      <c r="K643" s="22" t="s">
        <v>5122</v>
      </c>
      <c r="L643" s="24">
        <v>55164</v>
      </c>
      <c r="M643" s="24" t="s">
        <v>3959</v>
      </c>
      <c r="N643" s="24" t="s">
        <v>2006</v>
      </c>
      <c r="O643" s="22" t="s">
        <v>339</v>
      </c>
      <c r="P643" s="22" t="s">
        <v>1954</v>
      </c>
      <c r="Q643" s="22" t="s">
        <v>3950</v>
      </c>
      <c r="R643" s="22" t="s">
        <v>4795</v>
      </c>
      <c r="S643" s="25">
        <v>45076</v>
      </c>
      <c r="T643" s="22" t="s">
        <v>5075</v>
      </c>
      <c r="U643" s="25">
        <v>45076</v>
      </c>
      <c r="V643" s="25"/>
    </row>
    <row r="644" spans="1:22" x14ac:dyDescent="0.35">
      <c r="A644" s="22">
        <v>534022</v>
      </c>
      <c r="B644" s="22" t="s">
        <v>509</v>
      </c>
      <c r="C644" s="22" t="s">
        <v>17</v>
      </c>
      <c r="D644" s="22" t="s">
        <v>18</v>
      </c>
      <c r="E644" s="22" t="s">
        <v>73</v>
      </c>
      <c r="F644" s="22" t="s">
        <v>1952</v>
      </c>
      <c r="G644" s="22" t="s">
        <v>510</v>
      </c>
      <c r="H644" s="22" t="s">
        <v>4000</v>
      </c>
      <c r="I644" s="22">
        <v>1</v>
      </c>
      <c r="J644" s="22" t="s">
        <v>3094</v>
      </c>
      <c r="K644" s="22" t="s">
        <v>5123</v>
      </c>
      <c r="L644" s="24">
        <v>42480</v>
      </c>
      <c r="M644" s="24" t="s">
        <v>3949</v>
      </c>
      <c r="N644" s="24" t="s">
        <v>2009</v>
      </c>
      <c r="O644" s="22" t="s">
        <v>72</v>
      </c>
      <c r="P644" s="22" t="s">
        <v>1954</v>
      </c>
      <c r="Q644" s="22" t="s">
        <v>2846</v>
      </c>
      <c r="R644" s="22" t="s">
        <v>4795</v>
      </c>
      <c r="S644" s="25">
        <v>45078</v>
      </c>
      <c r="T644" s="22" t="s">
        <v>5124</v>
      </c>
      <c r="U644" s="25">
        <v>45078</v>
      </c>
      <c r="V644" s="25"/>
    </row>
    <row r="645" spans="1:22" x14ac:dyDescent="0.35">
      <c r="A645" s="22">
        <v>534074</v>
      </c>
      <c r="B645" s="22" t="s">
        <v>511</v>
      </c>
      <c r="C645" s="22" t="s">
        <v>17</v>
      </c>
      <c r="D645" s="22" t="s">
        <v>18</v>
      </c>
      <c r="E645" s="22" t="s">
        <v>73</v>
      </c>
      <c r="F645" s="22" t="s">
        <v>1952</v>
      </c>
      <c r="G645" s="22" t="s">
        <v>512</v>
      </c>
      <c r="H645" s="22" t="s">
        <v>4000</v>
      </c>
      <c r="I645" s="22">
        <v>1</v>
      </c>
      <c r="J645" s="22" t="s">
        <v>3095</v>
      </c>
      <c r="K645" s="22" t="s">
        <v>5125</v>
      </c>
      <c r="L645" s="24">
        <v>19129</v>
      </c>
      <c r="M645" s="24" t="s">
        <v>3957</v>
      </c>
      <c r="N645" s="24" t="s">
        <v>2011</v>
      </c>
      <c r="O645" s="22" t="s">
        <v>72</v>
      </c>
      <c r="P645" s="22" t="s">
        <v>1954</v>
      </c>
      <c r="Q645" s="22" t="s">
        <v>2846</v>
      </c>
      <c r="R645" s="22" t="s">
        <v>4795</v>
      </c>
      <c r="S645" s="25">
        <v>45078</v>
      </c>
      <c r="T645" s="22" t="s">
        <v>5124</v>
      </c>
      <c r="U645" s="25">
        <v>45078</v>
      </c>
      <c r="V645" s="25"/>
    </row>
    <row r="646" spans="1:22" x14ac:dyDescent="0.35">
      <c r="A646" s="22">
        <v>534097</v>
      </c>
      <c r="B646" s="22" t="s">
        <v>2602</v>
      </c>
      <c r="C646" s="22" t="s">
        <v>1950</v>
      </c>
      <c r="D646" s="22" t="s">
        <v>1951</v>
      </c>
      <c r="E646" s="22" t="s">
        <v>1956</v>
      </c>
      <c r="F646" s="22" t="s">
        <v>1952</v>
      </c>
      <c r="G646" s="22" t="s">
        <v>2496</v>
      </c>
      <c r="H646" s="22" t="s">
        <v>3969</v>
      </c>
      <c r="I646" s="22">
        <v>1</v>
      </c>
      <c r="J646" s="22" t="s">
        <v>5126</v>
      </c>
      <c r="K646" s="22" t="s">
        <v>5127</v>
      </c>
      <c r="L646" s="24">
        <v>2416339</v>
      </c>
      <c r="M646" s="24" t="s">
        <v>3938</v>
      </c>
      <c r="N646" s="24" t="s">
        <v>2002</v>
      </c>
      <c r="O646" s="22" t="s">
        <v>40</v>
      </c>
      <c r="P646" s="22" t="s">
        <v>1971</v>
      </c>
      <c r="Q646" s="22" t="s">
        <v>2846</v>
      </c>
      <c r="R646" s="22" t="s">
        <v>4795</v>
      </c>
      <c r="S646" s="25">
        <v>45078</v>
      </c>
      <c r="T646" s="22" t="s">
        <v>5124</v>
      </c>
      <c r="U646" s="25">
        <v>45078</v>
      </c>
      <c r="V646" s="25"/>
    </row>
    <row r="647" spans="1:22" x14ac:dyDescent="0.35">
      <c r="A647" s="22">
        <v>534112</v>
      </c>
      <c r="B647" s="22" t="s">
        <v>2603</v>
      </c>
      <c r="C647" s="22" t="s">
        <v>1950</v>
      </c>
      <c r="D647" s="22" t="s">
        <v>1963</v>
      </c>
      <c r="E647" s="22" t="s">
        <v>1956</v>
      </c>
      <c r="F647" s="22" t="s">
        <v>1952</v>
      </c>
      <c r="G647" s="22" t="s">
        <v>1331</v>
      </c>
      <c r="H647" s="22" t="s">
        <v>4034</v>
      </c>
      <c r="I647" s="22">
        <v>1</v>
      </c>
      <c r="J647" s="22" t="s">
        <v>5128</v>
      </c>
      <c r="K647" s="22" t="s">
        <v>5129</v>
      </c>
      <c r="L647" s="24">
        <v>12241</v>
      </c>
      <c r="M647" s="24" t="s">
        <v>3957</v>
      </c>
      <c r="N647" s="24" t="s">
        <v>2011</v>
      </c>
      <c r="O647" s="22" t="s">
        <v>104</v>
      </c>
      <c r="P647" s="22" t="s">
        <v>1954</v>
      </c>
      <c r="Q647" s="22" t="s">
        <v>2846</v>
      </c>
      <c r="R647" s="22" t="s">
        <v>4795</v>
      </c>
      <c r="S647" s="25">
        <v>45078</v>
      </c>
      <c r="T647" s="22" t="s">
        <v>5124</v>
      </c>
      <c r="U647" s="25">
        <v>45078</v>
      </c>
      <c r="V647" s="25"/>
    </row>
    <row r="648" spans="1:22" x14ac:dyDescent="0.35">
      <c r="A648" s="22">
        <v>535417</v>
      </c>
      <c r="B648" s="22" t="s">
        <v>513</v>
      </c>
      <c r="C648" s="22" t="s">
        <v>17</v>
      </c>
      <c r="D648" s="22" t="s">
        <v>18</v>
      </c>
      <c r="E648" s="22" t="s">
        <v>77</v>
      </c>
      <c r="F648" s="22" t="s">
        <v>1952</v>
      </c>
      <c r="G648" s="22" t="s">
        <v>514</v>
      </c>
      <c r="H648" s="22" t="s">
        <v>4211</v>
      </c>
      <c r="I648" s="22">
        <v>1</v>
      </c>
      <c r="J648" s="22" t="s">
        <v>3096</v>
      </c>
      <c r="K648" s="22" t="s">
        <v>5130</v>
      </c>
      <c r="L648" s="24">
        <v>65635</v>
      </c>
      <c r="M648" s="24" t="s">
        <v>3959</v>
      </c>
      <c r="N648" s="24" t="s">
        <v>2006</v>
      </c>
      <c r="O648" s="22" t="s">
        <v>76</v>
      </c>
      <c r="P648" s="22" t="s">
        <v>1959</v>
      </c>
      <c r="Q648" s="22" t="s">
        <v>2846</v>
      </c>
      <c r="R648" s="22" t="s">
        <v>4795</v>
      </c>
      <c r="S648" s="25">
        <v>45079</v>
      </c>
      <c r="T648" s="22" t="s">
        <v>5124</v>
      </c>
      <c r="U648" s="25">
        <v>45079</v>
      </c>
      <c r="V648" s="25"/>
    </row>
    <row r="649" spans="1:22" x14ac:dyDescent="0.35">
      <c r="A649" s="22">
        <v>541553</v>
      </c>
      <c r="B649" s="22" t="s">
        <v>515</v>
      </c>
      <c r="C649" s="22" t="s">
        <v>17</v>
      </c>
      <c r="D649" s="22" t="s">
        <v>18</v>
      </c>
      <c r="E649" s="22" t="s">
        <v>73</v>
      </c>
      <c r="F649" s="22" t="s">
        <v>1952</v>
      </c>
      <c r="G649" s="22" t="s">
        <v>516</v>
      </c>
      <c r="H649" s="22" t="s">
        <v>5131</v>
      </c>
      <c r="I649" s="22">
        <v>1</v>
      </c>
      <c r="J649" s="22" t="s">
        <v>3097</v>
      </c>
      <c r="K649" s="22" t="s">
        <v>5132</v>
      </c>
      <c r="L649" s="24">
        <v>38094</v>
      </c>
      <c r="M649" s="24" t="s">
        <v>3949</v>
      </c>
      <c r="N649" s="24" t="s">
        <v>2009</v>
      </c>
      <c r="O649" s="22" t="s">
        <v>359</v>
      </c>
      <c r="P649" s="22" t="s">
        <v>1991</v>
      </c>
      <c r="Q649" s="22" t="s">
        <v>2846</v>
      </c>
      <c r="R649" s="22" t="s">
        <v>4795</v>
      </c>
      <c r="S649" s="25">
        <v>45083</v>
      </c>
      <c r="T649" s="22" t="s">
        <v>5124</v>
      </c>
      <c r="U649" s="25">
        <v>45083</v>
      </c>
      <c r="V649" s="25"/>
    </row>
    <row r="650" spans="1:22" x14ac:dyDescent="0.35">
      <c r="A650" s="22">
        <v>552399</v>
      </c>
      <c r="B650" s="22" t="s">
        <v>517</v>
      </c>
      <c r="C650" s="22" t="s">
        <v>55</v>
      </c>
      <c r="D650" s="22" t="s">
        <v>56</v>
      </c>
      <c r="E650" s="22" t="s">
        <v>73</v>
      </c>
      <c r="F650" s="22" t="s">
        <v>1952</v>
      </c>
      <c r="G650" s="22" t="s">
        <v>429</v>
      </c>
      <c r="H650" s="22" t="s">
        <v>4000</v>
      </c>
      <c r="I650" s="22">
        <v>1</v>
      </c>
      <c r="J650" s="22" t="s">
        <v>3098</v>
      </c>
      <c r="K650" s="22" t="s">
        <v>5133</v>
      </c>
      <c r="L650" s="24">
        <v>112843</v>
      </c>
      <c r="M650" s="24" t="s">
        <v>3938</v>
      </c>
      <c r="N650" s="24" t="s">
        <v>2002</v>
      </c>
      <c r="O650" s="22" t="s">
        <v>72</v>
      </c>
      <c r="P650" s="22" t="s">
        <v>1954</v>
      </c>
      <c r="Q650" s="22" t="s">
        <v>2846</v>
      </c>
      <c r="R650" s="22" t="s">
        <v>4795</v>
      </c>
      <c r="S650" s="25">
        <v>45090</v>
      </c>
      <c r="T650" s="22" t="s">
        <v>5124</v>
      </c>
      <c r="U650" s="25">
        <v>45090</v>
      </c>
      <c r="V650" s="25"/>
    </row>
    <row r="651" spans="1:22" x14ac:dyDescent="0.35">
      <c r="A651" s="22">
        <v>555619</v>
      </c>
      <c r="B651" s="22" t="s">
        <v>518</v>
      </c>
      <c r="C651" s="22" t="s">
        <v>17</v>
      </c>
      <c r="D651" s="22" t="s">
        <v>18</v>
      </c>
      <c r="E651" s="22" t="s">
        <v>46</v>
      </c>
      <c r="F651" s="22" t="s">
        <v>1952</v>
      </c>
      <c r="G651" s="22" t="s">
        <v>519</v>
      </c>
      <c r="H651" s="22" t="s">
        <v>3969</v>
      </c>
      <c r="I651" s="22">
        <v>1</v>
      </c>
      <c r="J651" s="22" t="s">
        <v>3099</v>
      </c>
      <c r="K651" s="22" t="s">
        <v>5134</v>
      </c>
      <c r="L651" s="24">
        <v>16546</v>
      </c>
      <c r="M651" s="24" t="s">
        <v>3957</v>
      </c>
      <c r="N651" s="24" t="s">
        <v>2011</v>
      </c>
      <c r="O651" s="22" t="s">
        <v>40</v>
      </c>
      <c r="P651" s="22" t="s">
        <v>1971</v>
      </c>
      <c r="Q651" s="22" t="s">
        <v>2846</v>
      </c>
      <c r="R651" s="22" t="s">
        <v>4795</v>
      </c>
      <c r="S651" s="25">
        <v>45091</v>
      </c>
      <c r="T651" s="22" t="s">
        <v>5124</v>
      </c>
      <c r="U651" s="25">
        <v>45091</v>
      </c>
      <c r="V651" s="25"/>
    </row>
    <row r="652" spans="1:22" x14ac:dyDescent="0.35">
      <c r="A652" s="22">
        <v>556757</v>
      </c>
      <c r="B652" s="22" t="s">
        <v>520</v>
      </c>
      <c r="C652" s="22" t="s">
        <v>17</v>
      </c>
      <c r="D652" s="22" t="s">
        <v>18</v>
      </c>
      <c r="E652" s="22" t="s">
        <v>21</v>
      </c>
      <c r="F652" s="22" t="s">
        <v>1952</v>
      </c>
      <c r="G652" s="22" t="s">
        <v>521</v>
      </c>
      <c r="H652" s="22" t="s">
        <v>3983</v>
      </c>
      <c r="I652" s="22">
        <v>1</v>
      </c>
      <c r="J652" s="22" t="s">
        <v>3100</v>
      </c>
      <c r="K652" s="22" t="s">
        <v>5135</v>
      </c>
      <c r="L652" s="24">
        <v>134944</v>
      </c>
      <c r="M652" s="24" t="s">
        <v>3938</v>
      </c>
      <c r="N652" s="24" t="s">
        <v>2002</v>
      </c>
      <c r="O652" s="22" t="s">
        <v>20</v>
      </c>
      <c r="P652" s="22" t="s">
        <v>1971</v>
      </c>
      <c r="Q652" s="22" t="s">
        <v>2846</v>
      </c>
      <c r="R652" s="22" t="s">
        <v>4795</v>
      </c>
      <c r="S652" s="25">
        <v>45092</v>
      </c>
      <c r="T652" s="22" t="s">
        <v>5124</v>
      </c>
      <c r="U652" s="25">
        <v>45092</v>
      </c>
      <c r="V652" s="25"/>
    </row>
    <row r="653" spans="1:22" x14ac:dyDescent="0.35">
      <c r="A653" s="22">
        <v>556811</v>
      </c>
      <c r="B653" s="22" t="s">
        <v>522</v>
      </c>
      <c r="C653" s="22" t="s">
        <v>17</v>
      </c>
      <c r="D653" s="22" t="s">
        <v>18</v>
      </c>
      <c r="E653" s="22" t="s">
        <v>25</v>
      </c>
      <c r="F653" s="22" t="s">
        <v>1952</v>
      </c>
      <c r="G653" s="22" t="s">
        <v>523</v>
      </c>
      <c r="H653" s="22" t="s">
        <v>4034</v>
      </c>
      <c r="I653" s="22">
        <v>1</v>
      </c>
      <c r="J653" s="22" t="s">
        <v>3101</v>
      </c>
      <c r="K653" s="22" t="s">
        <v>5136</v>
      </c>
      <c r="L653" s="24">
        <v>8001</v>
      </c>
      <c r="M653" s="24" t="s">
        <v>3957</v>
      </c>
      <c r="N653" s="24" t="s">
        <v>2015</v>
      </c>
      <c r="O653" s="22" t="s">
        <v>104</v>
      </c>
      <c r="P653" s="22" t="s">
        <v>1954</v>
      </c>
      <c r="Q653" s="22" t="s">
        <v>2846</v>
      </c>
      <c r="R653" s="22" t="s">
        <v>4795</v>
      </c>
      <c r="S653" s="25">
        <v>45092</v>
      </c>
      <c r="T653" s="22" t="s">
        <v>5124</v>
      </c>
      <c r="U653" s="25">
        <v>45092</v>
      </c>
      <c r="V653" s="25"/>
    </row>
    <row r="654" spans="1:22" x14ac:dyDescent="0.35">
      <c r="A654" s="22">
        <v>556850</v>
      </c>
      <c r="B654" s="22" t="s">
        <v>524</v>
      </c>
      <c r="C654" s="22" t="s">
        <v>17</v>
      </c>
      <c r="D654" s="22" t="s">
        <v>18</v>
      </c>
      <c r="E654" s="22" t="s">
        <v>21</v>
      </c>
      <c r="F654" s="22" t="s">
        <v>1952</v>
      </c>
      <c r="G654" s="22" t="s">
        <v>525</v>
      </c>
      <c r="H654" s="22" t="s">
        <v>3983</v>
      </c>
      <c r="I654" s="22">
        <v>1</v>
      </c>
      <c r="J654" s="22" t="s">
        <v>3102</v>
      </c>
      <c r="K654" s="22" t="s">
        <v>5137</v>
      </c>
      <c r="L654" s="24">
        <v>45062</v>
      </c>
      <c r="M654" s="24" t="s">
        <v>3949</v>
      </c>
      <c r="N654" s="24" t="s">
        <v>2009</v>
      </c>
      <c r="O654" s="22" t="s">
        <v>20</v>
      </c>
      <c r="P654" s="22" t="s">
        <v>1971</v>
      </c>
      <c r="Q654" s="22" t="s">
        <v>2846</v>
      </c>
      <c r="R654" s="22" t="s">
        <v>4795</v>
      </c>
      <c r="S654" s="25">
        <v>45092</v>
      </c>
      <c r="T654" s="22" t="s">
        <v>5124</v>
      </c>
      <c r="U654" s="25">
        <v>45092</v>
      </c>
      <c r="V654" s="25"/>
    </row>
    <row r="655" spans="1:22" x14ac:dyDescent="0.35">
      <c r="A655" s="22">
        <v>556872</v>
      </c>
      <c r="B655" s="22" t="s">
        <v>2604</v>
      </c>
      <c r="C655" s="22" t="s">
        <v>1950</v>
      </c>
      <c r="D655" s="22" t="s">
        <v>1973</v>
      </c>
      <c r="E655" s="22" t="s">
        <v>59</v>
      </c>
      <c r="F655" s="22" t="s">
        <v>1952</v>
      </c>
      <c r="G655" s="22" t="s">
        <v>2502</v>
      </c>
      <c r="H655" s="22" t="s">
        <v>4520</v>
      </c>
      <c r="I655" s="22">
        <v>1</v>
      </c>
      <c r="J655" s="22" t="s">
        <v>5138</v>
      </c>
      <c r="K655" s="22" t="s">
        <v>5139</v>
      </c>
      <c r="L655" s="24">
        <v>5164</v>
      </c>
      <c r="M655" s="24" t="s">
        <v>3957</v>
      </c>
      <c r="N655" s="24" t="s">
        <v>2015</v>
      </c>
      <c r="O655" s="22" t="s">
        <v>40</v>
      </c>
      <c r="P655" s="22" t="s">
        <v>1971</v>
      </c>
      <c r="Q655" s="22" t="s">
        <v>2846</v>
      </c>
      <c r="R655" s="22" t="s">
        <v>4795</v>
      </c>
      <c r="S655" s="25">
        <v>45092</v>
      </c>
      <c r="T655" s="22" t="s">
        <v>5124</v>
      </c>
      <c r="U655" s="25">
        <v>45092</v>
      </c>
      <c r="V655" s="25"/>
    </row>
    <row r="656" spans="1:22" x14ac:dyDescent="0.35">
      <c r="A656" s="22">
        <v>556877</v>
      </c>
      <c r="B656" s="22" t="s">
        <v>526</v>
      </c>
      <c r="C656" s="22" t="s">
        <v>55</v>
      </c>
      <c r="D656" s="22" t="s">
        <v>65</v>
      </c>
      <c r="E656" s="22" t="s">
        <v>59</v>
      </c>
      <c r="F656" s="22" t="s">
        <v>1952</v>
      </c>
      <c r="G656" s="22" t="s">
        <v>527</v>
      </c>
      <c r="H656" s="22" t="s">
        <v>4046</v>
      </c>
      <c r="I656" s="22">
        <v>1</v>
      </c>
      <c r="J656" s="22" t="s">
        <v>3103</v>
      </c>
      <c r="K656" s="22" t="s">
        <v>5140</v>
      </c>
      <c r="L656" s="24">
        <v>74614</v>
      </c>
      <c r="M656" s="24" t="s">
        <v>3959</v>
      </c>
      <c r="N656" s="24" t="s">
        <v>2006</v>
      </c>
      <c r="O656" s="22" t="s">
        <v>30</v>
      </c>
      <c r="P656" s="22" t="s">
        <v>1968</v>
      </c>
      <c r="Q656" s="22" t="s">
        <v>2846</v>
      </c>
      <c r="R656" s="22" t="s">
        <v>4795</v>
      </c>
      <c r="S656" s="25">
        <v>45092</v>
      </c>
      <c r="T656" s="22" t="s">
        <v>5124</v>
      </c>
      <c r="U656" s="25">
        <v>45092</v>
      </c>
      <c r="V656" s="25"/>
    </row>
    <row r="657" spans="1:22" x14ac:dyDescent="0.35">
      <c r="A657" s="22">
        <v>558138</v>
      </c>
      <c r="B657" s="22" t="s">
        <v>2605</v>
      </c>
      <c r="C657" s="22" t="s">
        <v>1950</v>
      </c>
      <c r="D657" s="22" t="s">
        <v>1973</v>
      </c>
      <c r="E657" s="22" t="s">
        <v>59</v>
      </c>
      <c r="F657" s="22" t="s">
        <v>1952</v>
      </c>
      <c r="G657" s="22" t="s">
        <v>2504</v>
      </c>
      <c r="H657" s="22" t="s">
        <v>4520</v>
      </c>
      <c r="I657" s="22">
        <v>1</v>
      </c>
      <c r="J657" s="22" t="s">
        <v>5141</v>
      </c>
      <c r="K657" s="22" t="s">
        <v>5142</v>
      </c>
      <c r="L657" s="24">
        <v>3994</v>
      </c>
      <c r="M657" s="24" t="s">
        <v>3957</v>
      </c>
      <c r="N657" s="24" t="s">
        <v>2015</v>
      </c>
      <c r="O657" s="22" t="s">
        <v>40</v>
      </c>
      <c r="P657" s="22" t="s">
        <v>1971</v>
      </c>
      <c r="Q657" s="22" t="s">
        <v>2846</v>
      </c>
      <c r="R657" s="22" t="s">
        <v>4795</v>
      </c>
      <c r="S657" s="25">
        <v>45093</v>
      </c>
      <c r="T657" s="22" t="s">
        <v>5124</v>
      </c>
      <c r="U657" s="25">
        <v>45093</v>
      </c>
      <c r="V657" s="25"/>
    </row>
    <row r="658" spans="1:22" x14ac:dyDescent="0.35">
      <c r="A658" s="22">
        <v>562887</v>
      </c>
      <c r="B658" s="22" t="s">
        <v>528</v>
      </c>
      <c r="C658" s="22" t="s">
        <v>17</v>
      </c>
      <c r="D658" s="22" t="s">
        <v>18</v>
      </c>
      <c r="E658" s="22" t="s">
        <v>21</v>
      </c>
      <c r="F658" s="22" t="s">
        <v>1952</v>
      </c>
      <c r="G658" s="22" t="s">
        <v>190</v>
      </c>
      <c r="H658" s="22" t="s">
        <v>1967</v>
      </c>
      <c r="I658" s="22">
        <v>1</v>
      </c>
      <c r="J658" s="22" t="s">
        <v>3104</v>
      </c>
      <c r="K658" s="22" t="s">
        <v>5143</v>
      </c>
      <c r="L658" s="24">
        <v>2982818</v>
      </c>
      <c r="M658" s="24" t="s">
        <v>3938</v>
      </c>
      <c r="N658" s="24" t="s">
        <v>2002</v>
      </c>
      <c r="O658" s="22" t="s">
        <v>191</v>
      </c>
      <c r="P658" s="22" t="s">
        <v>1968</v>
      </c>
      <c r="Q658" s="22" t="s">
        <v>2846</v>
      </c>
      <c r="R658" s="22" t="s">
        <v>4795</v>
      </c>
      <c r="S658" s="25">
        <v>45096</v>
      </c>
      <c r="T658" s="22" t="s">
        <v>5124</v>
      </c>
      <c r="U658" s="25">
        <v>45096</v>
      </c>
      <c r="V658" s="25"/>
    </row>
    <row r="659" spans="1:22" x14ac:dyDescent="0.35">
      <c r="A659" s="22">
        <v>562888</v>
      </c>
      <c r="B659" s="22" t="s">
        <v>2606</v>
      </c>
      <c r="C659" s="22" t="s">
        <v>1950</v>
      </c>
      <c r="D659" s="22" t="s">
        <v>1973</v>
      </c>
      <c r="E659" s="22" t="s">
        <v>59</v>
      </c>
      <c r="F659" s="22" t="s">
        <v>1952</v>
      </c>
      <c r="G659" s="22" t="s">
        <v>2505</v>
      </c>
      <c r="H659" s="22" t="s">
        <v>4520</v>
      </c>
      <c r="I659" s="22">
        <v>1</v>
      </c>
      <c r="J659" s="22" t="s">
        <v>5144</v>
      </c>
      <c r="K659" s="22" t="s">
        <v>5145</v>
      </c>
      <c r="L659" s="24">
        <v>3252</v>
      </c>
      <c r="M659" s="24" t="s">
        <v>3957</v>
      </c>
      <c r="N659" s="24" t="s">
        <v>2015</v>
      </c>
      <c r="O659" s="22" t="s">
        <v>40</v>
      </c>
      <c r="P659" s="22" t="s">
        <v>1971</v>
      </c>
      <c r="Q659" s="22" t="s">
        <v>2846</v>
      </c>
      <c r="R659" s="22" t="s">
        <v>4795</v>
      </c>
      <c r="S659" s="25">
        <v>45096</v>
      </c>
      <c r="T659" s="22" t="s">
        <v>5124</v>
      </c>
      <c r="U659" s="25">
        <v>45096</v>
      </c>
      <c r="V659" s="25"/>
    </row>
    <row r="660" spans="1:22" x14ac:dyDescent="0.35">
      <c r="A660" s="22">
        <v>563987</v>
      </c>
      <c r="B660" s="22" t="s">
        <v>2607</v>
      </c>
      <c r="C660" s="22" t="s">
        <v>1950</v>
      </c>
      <c r="D660" s="22" t="s">
        <v>2045</v>
      </c>
      <c r="E660" s="22" t="s">
        <v>25</v>
      </c>
      <c r="F660" s="22" t="s">
        <v>1952</v>
      </c>
      <c r="G660" s="22" t="s">
        <v>447</v>
      </c>
      <c r="H660" s="22" t="s">
        <v>4030</v>
      </c>
      <c r="I660" s="22">
        <v>1</v>
      </c>
      <c r="J660" s="22" t="s">
        <v>5146</v>
      </c>
      <c r="K660" s="22" t="s">
        <v>5147</v>
      </c>
      <c r="L660" s="24">
        <v>21415</v>
      </c>
      <c r="M660" s="24" t="s">
        <v>3949</v>
      </c>
      <c r="N660" s="24" t="s">
        <v>2011</v>
      </c>
      <c r="O660" s="22" t="s">
        <v>24</v>
      </c>
      <c r="P660" s="22" t="s">
        <v>1968</v>
      </c>
      <c r="Q660" s="22" t="s">
        <v>2846</v>
      </c>
      <c r="R660" s="22" t="s">
        <v>4795</v>
      </c>
      <c r="S660" s="25">
        <v>45097</v>
      </c>
      <c r="T660" s="22" t="s">
        <v>5124</v>
      </c>
      <c r="U660" s="25">
        <v>45097</v>
      </c>
      <c r="V660" s="25"/>
    </row>
    <row r="661" spans="1:22" x14ac:dyDescent="0.35">
      <c r="A661" s="22">
        <v>563991</v>
      </c>
      <c r="B661" s="22" t="s">
        <v>2608</v>
      </c>
      <c r="C661" s="22" t="s">
        <v>1950</v>
      </c>
      <c r="D661" s="22" t="s">
        <v>1951</v>
      </c>
      <c r="E661" s="22" t="s">
        <v>1956</v>
      </c>
      <c r="F661" s="22" t="s">
        <v>1952</v>
      </c>
      <c r="G661" s="22" t="s">
        <v>2494</v>
      </c>
      <c r="H661" s="22" t="s">
        <v>4000</v>
      </c>
      <c r="I661" s="22">
        <v>1</v>
      </c>
      <c r="J661" s="22" t="s">
        <v>5148</v>
      </c>
      <c r="K661" s="22" t="s">
        <v>5149</v>
      </c>
      <c r="L661" s="24">
        <v>86629</v>
      </c>
      <c r="M661" s="24" t="s">
        <v>3959</v>
      </c>
      <c r="N661" s="24" t="s">
        <v>2006</v>
      </c>
      <c r="O661" s="22" t="s">
        <v>72</v>
      </c>
      <c r="P661" s="22" t="s">
        <v>1954</v>
      </c>
      <c r="Q661" s="22" t="s">
        <v>2846</v>
      </c>
      <c r="R661" s="22" t="s">
        <v>4795</v>
      </c>
      <c r="S661" s="25">
        <v>45097</v>
      </c>
      <c r="T661" s="22" t="s">
        <v>5124</v>
      </c>
      <c r="U661" s="25">
        <v>45097</v>
      </c>
      <c r="V661" s="25"/>
    </row>
    <row r="662" spans="1:22" x14ac:dyDescent="0.35">
      <c r="A662" s="22">
        <v>564004</v>
      </c>
      <c r="B662" s="22" t="s">
        <v>529</v>
      </c>
      <c r="C662" s="22" t="s">
        <v>55</v>
      </c>
      <c r="D662" s="22" t="s">
        <v>56</v>
      </c>
      <c r="E662" s="22" t="s">
        <v>73</v>
      </c>
      <c r="F662" s="22" t="s">
        <v>1952</v>
      </c>
      <c r="G662" s="22" t="s">
        <v>530</v>
      </c>
      <c r="H662" s="22" t="s">
        <v>4821</v>
      </c>
      <c r="I662" s="22">
        <v>1</v>
      </c>
      <c r="J662" s="22" t="s">
        <v>3105</v>
      </c>
      <c r="K662" s="22" t="s">
        <v>5150</v>
      </c>
      <c r="L662" s="24">
        <v>75526</v>
      </c>
      <c r="M662" s="24" t="s">
        <v>3959</v>
      </c>
      <c r="N662" s="24" t="s">
        <v>2006</v>
      </c>
      <c r="O662" s="22" t="s">
        <v>72</v>
      </c>
      <c r="P662" s="22" t="s">
        <v>1954</v>
      </c>
      <c r="Q662" s="22" t="s">
        <v>2846</v>
      </c>
      <c r="R662" s="22" t="s">
        <v>4795</v>
      </c>
      <c r="S662" s="25">
        <v>45097</v>
      </c>
      <c r="T662" s="22" t="s">
        <v>5124</v>
      </c>
      <c r="U662" s="25">
        <v>45097</v>
      </c>
      <c r="V662" s="25"/>
    </row>
    <row r="663" spans="1:22" x14ac:dyDescent="0.35">
      <c r="A663" s="22">
        <v>564012</v>
      </c>
      <c r="B663" s="22" t="s">
        <v>531</v>
      </c>
      <c r="C663" s="22" t="s">
        <v>17</v>
      </c>
      <c r="D663" s="22" t="s">
        <v>18</v>
      </c>
      <c r="E663" s="22" t="s">
        <v>73</v>
      </c>
      <c r="F663" s="22" t="s">
        <v>1952</v>
      </c>
      <c r="G663" s="22" t="s">
        <v>532</v>
      </c>
      <c r="H663" s="22" t="s">
        <v>3954</v>
      </c>
      <c r="I663" s="22">
        <v>1</v>
      </c>
      <c r="J663" s="22" t="s">
        <v>3106</v>
      </c>
      <c r="K663" s="22" t="s">
        <v>5151</v>
      </c>
      <c r="L663" s="24">
        <v>15113</v>
      </c>
      <c r="M663" s="24" t="s">
        <v>3957</v>
      </c>
      <c r="N663" s="24" t="s">
        <v>2011</v>
      </c>
      <c r="O663" s="22" t="s">
        <v>40</v>
      </c>
      <c r="P663" s="22" t="s">
        <v>1971</v>
      </c>
      <c r="Q663" s="22" t="s">
        <v>2846</v>
      </c>
      <c r="R663" s="22" t="s">
        <v>4795</v>
      </c>
      <c r="S663" s="25">
        <v>45097</v>
      </c>
      <c r="T663" s="22" t="s">
        <v>5124</v>
      </c>
      <c r="U663" s="25">
        <v>45097</v>
      </c>
      <c r="V663" s="25"/>
    </row>
    <row r="664" spans="1:22" x14ac:dyDescent="0.35">
      <c r="A664" s="22">
        <v>564015</v>
      </c>
      <c r="B664" s="22" t="s">
        <v>533</v>
      </c>
      <c r="C664" s="22" t="s">
        <v>17</v>
      </c>
      <c r="D664" s="22" t="s">
        <v>18</v>
      </c>
      <c r="E664" s="22" t="s">
        <v>31</v>
      </c>
      <c r="F664" s="22" t="s">
        <v>1952</v>
      </c>
      <c r="G664" s="22" t="s">
        <v>455</v>
      </c>
      <c r="H664" s="22" t="s">
        <v>3963</v>
      </c>
      <c r="I664" s="22">
        <v>1</v>
      </c>
      <c r="J664" s="22" t="s">
        <v>3107</v>
      </c>
      <c r="K664" s="22" t="s">
        <v>5152</v>
      </c>
      <c r="L664" s="24">
        <v>18443</v>
      </c>
      <c r="M664" s="24" t="s">
        <v>3957</v>
      </c>
      <c r="N664" s="24" t="s">
        <v>2011</v>
      </c>
      <c r="O664" s="22" t="s">
        <v>30</v>
      </c>
      <c r="P664" s="22" t="s">
        <v>1968</v>
      </c>
      <c r="Q664" s="22" t="s">
        <v>2846</v>
      </c>
      <c r="R664" s="22" t="s">
        <v>4795</v>
      </c>
      <c r="S664" s="25">
        <v>45097</v>
      </c>
      <c r="T664" s="22" t="s">
        <v>5124</v>
      </c>
      <c r="U664" s="25">
        <v>45097</v>
      </c>
      <c r="V664" s="25"/>
    </row>
    <row r="665" spans="1:22" x14ac:dyDescent="0.35">
      <c r="A665" s="22">
        <v>565224</v>
      </c>
      <c r="B665" s="22" t="s">
        <v>2609</v>
      </c>
      <c r="C665" s="22" t="s">
        <v>1950</v>
      </c>
      <c r="D665" s="22" t="s">
        <v>1951</v>
      </c>
      <c r="E665" s="22" t="s">
        <v>1956</v>
      </c>
      <c r="F665" s="22" t="s">
        <v>1952</v>
      </c>
      <c r="G665" s="22" t="s">
        <v>2388</v>
      </c>
      <c r="H665" s="22" t="s">
        <v>4077</v>
      </c>
      <c r="I665" s="22">
        <v>1</v>
      </c>
      <c r="J665" s="22" t="s">
        <v>5153</v>
      </c>
      <c r="K665" s="22" t="s">
        <v>5154</v>
      </c>
      <c r="L665" s="24">
        <v>357311</v>
      </c>
      <c r="M665" s="24" t="s">
        <v>3938</v>
      </c>
      <c r="N665" s="24" t="s">
        <v>2002</v>
      </c>
      <c r="O665" s="22" t="s">
        <v>72</v>
      </c>
      <c r="P665" s="22" t="s">
        <v>1954</v>
      </c>
      <c r="Q665" s="22" t="s">
        <v>2846</v>
      </c>
      <c r="R665" s="22" t="s">
        <v>4795</v>
      </c>
      <c r="S665" s="25">
        <v>45098</v>
      </c>
      <c r="T665" s="22" t="s">
        <v>5124</v>
      </c>
      <c r="U665" s="25">
        <v>45098</v>
      </c>
      <c r="V665" s="25"/>
    </row>
    <row r="666" spans="1:22" x14ac:dyDescent="0.35">
      <c r="A666" s="22">
        <v>565253</v>
      </c>
      <c r="B666" s="22" t="s">
        <v>534</v>
      </c>
      <c r="C666" s="22" t="s">
        <v>55</v>
      </c>
      <c r="D666" s="22" t="s">
        <v>128</v>
      </c>
      <c r="E666" s="22" t="s">
        <v>21</v>
      </c>
      <c r="F666" s="22" t="s">
        <v>1952</v>
      </c>
      <c r="G666" s="22" t="s">
        <v>535</v>
      </c>
      <c r="H666" s="22" t="s">
        <v>3983</v>
      </c>
      <c r="I666" s="22">
        <v>1</v>
      </c>
      <c r="J666" s="22" t="s">
        <v>3108</v>
      </c>
      <c r="K666" s="22" t="s">
        <v>5155</v>
      </c>
      <c r="L666" s="24">
        <v>78442</v>
      </c>
      <c r="M666" s="24" t="s">
        <v>3959</v>
      </c>
      <c r="N666" s="24" t="s">
        <v>2006</v>
      </c>
      <c r="O666" s="22" t="s">
        <v>20</v>
      </c>
      <c r="P666" s="22" t="s">
        <v>1971</v>
      </c>
      <c r="Q666" s="22" t="s">
        <v>2846</v>
      </c>
      <c r="R666" s="22" t="s">
        <v>4795</v>
      </c>
      <c r="S666" s="25">
        <v>45098</v>
      </c>
      <c r="T666" s="22" t="s">
        <v>5124</v>
      </c>
      <c r="U666" s="25">
        <v>45098</v>
      </c>
      <c r="V666" s="25"/>
    </row>
    <row r="667" spans="1:22" x14ac:dyDescent="0.35">
      <c r="A667" s="22">
        <v>566640</v>
      </c>
      <c r="B667" s="22" t="s">
        <v>2611</v>
      </c>
      <c r="C667" s="22" t="s">
        <v>1950</v>
      </c>
      <c r="D667" s="22" t="s">
        <v>1963</v>
      </c>
      <c r="E667" s="22" t="s">
        <v>1956</v>
      </c>
      <c r="F667" s="22" t="s">
        <v>1952</v>
      </c>
      <c r="G667" s="22" t="s">
        <v>941</v>
      </c>
      <c r="H667" s="22" t="s">
        <v>4012</v>
      </c>
      <c r="I667" s="22">
        <v>1</v>
      </c>
      <c r="J667" s="22" t="s">
        <v>5156</v>
      </c>
      <c r="K667" s="22" t="s">
        <v>5157</v>
      </c>
      <c r="L667" s="24">
        <v>56896</v>
      </c>
      <c r="M667" s="24" t="s">
        <v>3959</v>
      </c>
      <c r="N667" s="24" t="s">
        <v>2006</v>
      </c>
      <c r="O667" s="22" t="s">
        <v>45</v>
      </c>
      <c r="P667" s="22" t="s">
        <v>1959</v>
      </c>
      <c r="Q667" s="22" t="s">
        <v>2846</v>
      </c>
      <c r="R667" s="22" t="s">
        <v>4795</v>
      </c>
      <c r="S667" s="25">
        <v>45099</v>
      </c>
      <c r="T667" s="22" t="s">
        <v>5124</v>
      </c>
      <c r="U667" s="25">
        <v>45099</v>
      </c>
      <c r="V667" s="25"/>
    </row>
    <row r="668" spans="1:22" x14ac:dyDescent="0.35">
      <c r="A668" s="22">
        <v>567955</v>
      </c>
      <c r="B668" s="22" t="s">
        <v>536</v>
      </c>
      <c r="C668" s="22" t="s">
        <v>17</v>
      </c>
      <c r="D668" s="22" t="s">
        <v>18</v>
      </c>
      <c r="E668" s="22" t="s">
        <v>31</v>
      </c>
      <c r="F668" s="22" t="s">
        <v>1952</v>
      </c>
      <c r="G668" s="22" t="s">
        <v>537</v>
      </c>
      <c r="H668" s="22" t="s">
        <v>3963</v>
      </c>
      <c r="I668" s="22">
        <v>1</v>
      </c>
      <c r="J668" s="22" t="s">
        <v>3109</v>
      </c>
      <c r="K668" s="22" t="s">
        <v>5158</v>
      </c>
      <c r="L668" s="24">
        <v>21708</v>
      </c>
      <c r="M668" s="24" t="s">
        <v>3949</v>
      </c>
      <c r="N668" s="24" t="s">
        <v>2011</v>
      </c>
      <c r="O668" s="22" t="s">
        <v>30</v>
      </c>
      <c r="P668" s="22" t="s">
        <v>1968</v>
      </c>
      <c r="Q668" s="22" t="s">
        <v>2846</v>
      </c>
      <c r="R668" s="22" t="s">
        <v>4795</v>
      </c>
      <c r="S668" s="25">
        <v>45100</v>
      </c>
      <c r="T668" s="22" t="s">
        <v>5124</v>
      </c>
      <c r="U668" s="25">
        <v>45100</v>
      </c>
      <c r="V668" s="25"/>
    </row>
    <row r="669" spans="1:22" x14ac:dyDescent="0.35">
      <c r="A669" s="22">
        <v>571478</v>
      </c>
      <c r="B669" s="22" t="s">
        <v>2612</v>
      </c>
      <c r="C669" s="22" t="s">
        <v>1950</v>
      </c>
      <c r="D669" s="22" t="s">
        <v>1963</v>
      </c>
      <c r="E669" s="22" t="s">
        <v>1956</v>
      </c>
      <c r="F669" s="22" t="s">
        <v>1952</v>
      </c>
      <c r="G669" s="22" t="s">
        <v>1089</v>
      </c>
      <c r="H669" s="22" t="s">
        <v>4480</v>
      </c>
      <c r="I669" s="22">
        <v>1</v>
      </c>
      <c r="J669" s="22" t="s">
        <v>5159</v>
      </c>
      <c r="K669" s="22" t="s">
        <v>5160</v>
      </c>
      <c r="L669" s="24">
        <v>149819</v>
      </c>
      <c r="M669" s="24" t="s">
        <v>3938</v>
      </c>
      <c r="N669" s="24" t="s">
        <v>2002</v>
      </c>
      <c r="O669" s="22" t="s">
        <v>231</v>
      </c>
      <c r="P669" s="22" t="s">
        <v>1991</v>
      </c>
      <c r="Q669" s="22" t="s">
        <v>2846</v>
      </c>
      <c r="R669" s="22" t="s">
        <v>4795</v>
      </c>
      <c r="S669" s="25">
        <v>45103</v>
      </c>
      <c r="T669" s="22" t="s">
        <v>5124</v>
      </c>
      <c r="U669" s="25">
        <v>45103</v>
      </c>
      <c r="V669" s="25"/>
    </row>
    <row r="670" spans="1:22" x14ac:dyDescent="0.35">
      <c r="A670" s="22">
        <v>571596</v>
      </c>
      <c r="B670" s="22" t="s">
        <v>2614</v>
      </c>
      <c r="C670" s="22" t="s">
        <v>1950</v>
      </c>
      <c r="D670" s="22" t="s">
        <v>1963</v>
      </c>
      <c r="E670" s="22" t="s">
        <v>1956</v>
      </c>
      <c r="F670" s="22" t="s">
        <v>1952</v>
      </c>
      <c r="G670" s="22" t="s">
        <v>290</v>
      </c>
      <c r="H670" s="22" t="s">
        <v>4088</v>
      </c>
      <c r="I670" s="22">
        <v>1</v>
      </c>
      <c r="J670" s="22" t="s">
        <v>5161</v>
      </c>
      <c r="K670" s="22" t="s">
        <v>5162</v>
      </c>
      <c r="L670" s="24">
        <v>24509</v>
      </c>
      <c r="M670" s="24" t="s">
        <v>3949</v>
      </c>
      <c r="N670" s="24" t="s">
        <v>2011</v>
      </c>
      <c r="O670" s="22" t="s">
        <v>291</v>
      </c>
      <c r="P670" s="22" t="s">
        <v>1968</v>
      </c>
      <c r="Q670" s="22" t="s">
        <v>2846</v>
      </c>
      <c r="R670" s="22" t="s">
        <v>4795</v>
      </c>
      <c r="S670" s="25">
        <v>45103</v>
      </c>
      <c r="T670" s="22" t="s">
        <v>5124</v>
      </c>
      <c r="U670" s="25">
        <v>45103</v>
      </c>
      <c r="V670" s="25"/>
    </row>
    <row r="671" spans="1:22" x14ac:dyDescent="0.35">
      <c r="A671" s="22">
        <v>572459</v>
      </c>
      <c r="B671" s="22" t="s">
        <v>2615</v>
      </c>
      <c r="C671" s="22" t="s">
        <v>1950</v>
      </c>
      <c r="D671" s="22" t="s">
        <v>1951</v>
      </c>
      <c r="E671" s="22" t="s">
        <v>21</v>
      </c>
      <c r="F671" s="22" t="s">
        <v>1952</v>
      </c>
      <c r="G671" s="22" t="s">
        <v>190</v>
      </c>
      <c r="H671" s="22" t="s">
        <v>1967</v>
      </c>
      <c r="I671" s="22">
        <v>1</v>
      </c>
      <c r="J671" s="22" t="s">
        <v>5163</v>
      </c>
      <c r="K671" s="22" t="s">
        <v>5164</v>
      </c>
      <c r="L671" s="24">
        <v>2982818</v>
      </c>
      <c r="M671" s="24" t="s">
        <v>3938</v>
      </c>
      <c r="N671" s="24" t="s">
        <v>2002</v>
      </c>
      <c r="O671" s="22" t="s">
        <v>191</v>
      </c>
      <c r="P671" s="22" t="s">
        <v>1968</v>
      </c>
      <c r="Q671" s="22" t="s">
        <v>2846</v>
      </c>
      <c r="R671" s="22" t="s">
        <v>4795</v>
      </c>
      <c r="S671" s="25">
        <v>45104</v>
      </c>
      <c r="T671" s="22" t="s">
        <v>5124</v>
      </c>
      <c r="U671" s="25">
        <v>45104</v>
      </c>
      <c r="V671" s="25"/>
    </row>
    <row r="672" spans="1:22" x14ac:dyDescent="0.35">
      <c r="A672" s="22">
        <v>572521</v>
      </c>
      <c r="B672" s="22" t="s">
        <v>538</v>
      </c>
      <c r="C672" s="22" t="s">
        <v>17</v>
      </c>
      <c r="D672" s="22" t="s">
        <v>18</v>
      </c>
      <c r="E672" s="22" t="s">
        <v>46</v>
      </c>
      <c r="F672" s="22" t="s">
        <v>1952</v>
      </c>
      <c r="G672" s="22" t="s">
        <v>539</v>
      </c>
      <c r="H672" s="22" t="s">
        <v>4801</v>
      </c>
      <c r="I672" s="22">
        <v>1</v>
      </c>
      <c r="J672" s="22" t="s">
        <v>3110</v>
      </c>
      <c r="K672" s="22" t="s">
        <v>5165</v>
      </c>
      <c r="L672" s="24">
        <v>16126</v>
      </c>
      <c r="M672" s="24" t="s">
        <v>3957</v>
      </c>
      <c r="N672" s="24" t="s">
        <v>2011</v>
      </c>
      <c r="O672" s="22" t="s">
        <v>540</v>
      </c>
      <c r="P672" s="22" t="s">
        <v>1959</v>
      </c>
      <c r="Q672" s="22" t="s">
        <v>2846</v>
      </c>
      <c r="R672" s="22" t="s">
        <v>4795</v>
      </c>
      <c r="S672" s="25">
        <v>45104</v>
      </c>
      <c r="T672" s="22" t="s">
        <v>5124</v>
      </c>
      <c r="U672" s="25">
        <v>45104</v>
      </c>
      <c r="V672" s="25"/>
    </row>
    <row r="673" spans="1:22" x14ac:dyDescent="0.35">
      <c r="A673" s="22">
        <v>573474</v>
      </c>
      <c r="B673" s="22" t="s">
        <v>2616</v>
      </c>
      <c r="C673" s="22" t="s">
        <v>1950</v>
      </c>
      <c r="D673" s="22" t="s">
        <v>1963</v>
      </c>
      <c r="E673" s="22" t="s">
        <v>1956</v>
      </c>
      <c r="F673" s="22" t="s">
        <v>1952</v>
      </c>
      <c r="G673" s="22" t="s">
        <v>590</v>
      </c>
      <c r="H673" s="22" t="s">
        <v>254</v>
      </c>
      <c r="I673" s="22">
        <v>1</v>
      </c>
      <c r="J673" s="22" t="s">
        <v>5166</v>
      </c>
      <c r="K673" s="22" t="s">
        <v>5167</v>
      </c>
      <c r="L673" s="24">
        <v>27453</v>
      </c>
      <c r="M673" s="24" t="s">
        <v>3949</v>
      </c>
      <c r="N673" s="24" t="s">
        <v>2009</v>
      </c>
      <c r="O673" s="22" t="s">
        <v>40</v>
      </c>
      <c r="P673" s="22" t="s">
        <v>1971</v>
      </c>
      <c r="Q673" s="22" t="s">
        <v>2846</v>
      </c>
      <c r="R673" s="22" t="s">
        <v>4795</v>
      </c>
      <c r="S673" s="25">
        <v>45105</v>
      </c>
      <c r="T673" s="22" t="s">
        <v>5124</v>
      </c>
      <c r="U673" s="25">
        <v>45105</v>
      </c>
      <c r="V673" s="25"/>
    </row>
    <row r="674" spans="1:22" x14ac:dyDescent="0.35">
      <c r="A674" s="22">
        <v>573475</v>
      </c>
      <c r="B674" s="22" t="s">
        <v>541</v>
      </c>
      <c r="C674" s="22" t="s">
        <v>17</v>
      </c>
      <c r="D674" s="22" t="s">
        <v>18</v>
      </c>
      <c r="E674" s="22" t="s">
        <v>21</v>
      </c>
      <c r="F674" s="22" t="s">
        <v>1952</v>
      </c>
      <c r="G674" s="22" t="s">
        <v>542</v>
      </c>
      <c r="H674" s="22" t="s">
        <v>4387</v>
      </c>
      <c r="I674" s="22">
        <v>1</v>
      </c>
      <c r="J674" s="22" t="s">
        <v>3111</v>
      </c>
      <c r="K674" s="22" t="s">
        <v>5168</v>
      </c>
      <c r="L674" s="24">
        <v>101956</v>
      </c>
      <c r="M674" s="24" t="s">
        <v>3938</v>
      </c>
      <c r="N674" s="24" t="s">
        <v>2002</v>
      </c>
      <c r="O674" s="22" t="s">
        <v>188</v>
      </c>
      <c r="P674" s="22" t="s">
        <v>1954</v>
      </c>
      <c r="Q674" s="22" t="s">
        <v>2846</v>
      </c>
      <c r="R674" s="22" t="s">
        <v>4795</v>
      </c>
      <c r="S674" s="25">
        <v>45105</v>
      </c>
      <c r="T674" s="22" t="s">
        <v>5124</v>
      </c>
      <c r="U674" s="25">
        <v>45105</v>
      </c>
      <c r="V674" s="25"/>
    </row>
    <row r="675" spans="1:22" x14ac:dyDescent="0.35">
      <c r="A675" s="22">
        <v>573559</v>
      </c>
      <c r="B675" s="22" t="s">
        <v>2617</v>
      </c>
      <c r="C675" s="22" t="s">
        <v>1950</v>
      </c>
      <c r="D675" s="22" t="s">
        <v>1963</v>
      </c>
      <c r="E675" s="22" t="s">
        <v>1956</v>
      </c>
      <c r="F675" s="22" t="s">
        <v>1952</v>
      </c>
      <c r="G675" s="22" t="s">
        <v>512</v>
      </c>
      <c r="H675" s="22" t="s">
        <v>4000</v>
      </c>
      <c r="I675" s="22">
        <v>1</v>
      </c>
      <c r="J675" s="22" t="s">
        <v>5169</v>
      </c>
      <c r="K675" s="22" t="s">
        <v>5170</v>
      </c>
      <c r="L675" s="24">
        <v>19129</v>
      </c>
      <c r="M675" s="24" t="s">
        <v>3957</v>
      </c>
      <c r="N675" s="24" t="s">
        <v>2011</v>
      </c>
      <c r="O675" s="22" t="s">
        <v>72</v>
      </c>
      <c r="P675" s="22" t="s">
        <v>1954</v>
      </c>
      <c r="Q675" s="22" t="s">
        <v>2846</v>
      </c>
      <c r="R675" s="22" t="s">
        <v>4795</v>
      </c>
      <c r="S675" s="25">
        <v>45105</v>
      </c>
      <c r="T675" s="22" t="s">
        <v>5124</v>
      </c>
      <c r="U675" s="25">
        <v>45105</v>
      </c>
      <c r="V675" s="25"/>
    </row>
    <row r="676" spans="1:22" x14ac:dyDescent="0.35">
      <c r="A676" s="22">
        <v>574573</v>
      </c>
      <c r="B676" s="22" t="s">
        <v>2618</v>
      </c>
      <c r="C676" s="22" t="s">
        <v>1950</v>
      </c>
      <c r="D676" s="22" t="s">
        <v>1963</v>
      </c>
      <c r="E676" s="22" t="s">
        <v>1956</v>
      </c>
      <c r="F676" s="22" t="s">
        <v>1952</v>
      </c>
      <c r="G676" s="22" t="s">
        <v>603</v>
      </c>
      <c r="H676" s="22" t="s">
        <v>4017</v>
      </c>
      <c r="I676" s="22">
        <v>1</v>
      </c>
      <c r="J676" s="22" t="s">
        <v>5171</v>
      </c>
      <c r="K676" s="22" t="s">
        <v>5172</v>
      </c>
      <c r="L676" s="24">
        <v>41641</v>
      </c>
      <c r="M676" s="24" t="s">
        <v>3949</v>
      </c>
      <c r="N676" s="24" t="s">
        <v>2009</v>
      </c>
      <c r="O676" s="22" t="s">
        <v>40</v>
      </c>
      <c r="P676" s="22" t="s">
        <v>1971</v>
      </c>
      <c r="Q676" s="22" t="s">
        <v>2846</v>
      </c>
      <c r="R676" s="22" t="s">
        <v>4795</v>
      </c>
      <c r="S676" s="25">
        <v>45106</v>
      </c>
      <c r="T676" s="22" t="s">
        <v>5124</v>
      </c>
      <c r="U676" s="25">
        <v>45106</v>
      </c>
      <c r="V676" s="25"/>
    </row>
    <row r="677" spans="1:22" x14ac:dyDescent="0.35">
      <c r="A677" s="22">
        <v>574588</v>
      </c>
      <c r="B677" s="22" t="s">
        <v>543</v>
      </c>
      <c r="C677" s="22" t="s">
        <v>17</v>
      </c>
      <c r="D677" s="22" t="s">
        <v>18</v>
      </c>
      <c r="E677" s="22" t="s">
        <v>77</v>
      </c>
      <c r="F677" s="22" t="s">
        <v>1952</v>
      </c>
      <c r="G677" s="22" t="s">
        <v>544</v>
      </c>
      <c r="H677" s="22" t="s">
        <v>4180</v>
      </c>
      <c r="I677" s="22">
        <v>1</v>
      </c>
      <c r="J677" s="22" t="s">
        <v>3112</v>
      </c>
      <c r="K677" s="22" t="s">
        <v>5173</v>
      </c>
      <c r="L677" s="24">
        <v>6712</v>
      </c>
      <c r="M677" s="24" t="s">
        <v>3957</v>
      </c>
      <c r="N677" s="24" t="s">
        <v>2015</v>
      </c>
      <c r="O677" s="22" t="s">
        <v>231</v>
      </c>
      <c r="P677" s="22" t="s">
        <v>1991</v>
      </c>
      <c r="Q677" s="22" t="s">
        <v>2846</v>
      </c>
      <c r="R677" s="22" t="s">
        <v>4795</v>
      </c>
      <c r="S677" s="25">
        <v>45106</v>
      </c>
      <c r="T677" s="22" t="s">
        <v>5124</v>
      </c>
      <c r="U677" s="25">
        <v>45106</v>
      </c>
      <c r="V677" s="25"/>
    </row>
    <row r="678" spans="1:22" x14ac:dyDescent="0.35">
      <c r="A678" s="22">
        <v>574613</v>
      </c>
      <c r="B678" s="22" t="s">
        <v>2619</v>
      </c>
      <c r="C678" s="22" t="s">
        <v>1950</v>
      </c>
      <c r="D678" s="22" t="s">
        <v>1951</v>
      </c>
      <c r="E678" s="22" t="s">
        <v>1956</v>
      </c>
      <c r="F678" s="22" t="s">
        <v>1952</v>
      </c>
      <c r="G678" s="22" t="s">
        <v>2494</v>
      </c>
      <c r="H678" s="22" t="s">
        <v>4000</v>
      </c>
      <c r="I678" s="22">
        <v>1</v>
      </c>
      <c r="J678" s="22" t="s">
        <v>5174</v>
      </c>
      <c r="K678" s="22" t="s">
        <v>5175</v>
      </c>
      <c r="L678" s="24">
        <v>86629</v>
      </c>
      <c r="M678" s="24" t="s">
        <v>3959</v>
      </c>
      <c r="N678" s="24" t="s">
        <v>2006</v>
      </c>
      <c r="O678" s="22" t="s">
        <v>72</v>
      </c>
      <c r="P678" s="22" t="s">
        <v>1954</v>
      </c>
      <c r="Q678" s="22" t="s">
        <v>2846</v>
      </c>
      <c r="R678" s="22" t="s">
        <v>4795</v>
      </c>
      <c r="S678" s="25">
        <v>45106</v>
      </c>
      <c r="T678" s="22" t="s">
        <v>5124</v>
      </c>
      <c r="U678" s="25">
        <v>45106</v>
      </c>
      <c r="V678" s="25"/>
    </row>
    <row r="679" spans="1:22" x14ac:dyDescent="0.35">
      <c r="A679" s="22">
        <v>574645</v>
      </c>
      <c r="B679" s="22" t="s">
        <v>2621</v>
      </c>
      <c r="C679" s="22" t="s">
        <v>1950</v>
      </c>
      <c r="D679" s="22" t="s">
        <v>1963</v>
      </c>
      <c r="E679" s="22" t="s">
        <v>1956</v>
      </c>
      <c r="F679" s="22" t="s">
        <v>1952</v>
      </c>
      <c r="G679" s="22" t="s">
        <v>590</v>
      </c>
      <c r="H679" s="22" t="s">
        <v>254</v>
      </c>
      <c r="I679" s="22">
        <v>1</v>
      </c>
      <c r="J679" s="22" t="s">
        <v>5176</v>
      </c>
      <c r="K679" s="22" t="s">
        <v>5177</v>
      </c>
      <c r="L679" s="24">
        <v>27453</v>
      </c>
      <c r="M679" s="24" t="s">
        <v>3949</v>
      </c>
      <c r="N679" s="24" t="s">
        <v>2009</v>
      </c>
      <c r="O679" s="22" t="s">
        <v>40</v>
      </c>
      <c r="P679" s="22" t="s">
        <v>1971</v>
      </c>
      <c r="Q679" s="22" t="s">
        <v>2846</v>
      </c>
      <c r="R679" s="22" t="s">
        <v>4795</v>
      </c>
      <c r="S679" s="25">
        <v>45106</v>
      </c>
      <c r="T679" s="22" t="s">
        <v>5124</v>
      </c>
      <c r="U679" s="25">
        <v>45106</v>
      </c>
      <c r="V679" s="25"/>
    </row>
    <row r="680" spans="1:22" x14ac:dyDescent="0.35">
      <c r="A680" s="22">
        <v>575762</v>
      </c>
      <c r="B680" s="22" t="s">
        <v>2622</v>
      </c>
      <c r="C680" s="22" t="s">
        <v>1950</v>
      </c>
      <c r="D680" s="22" t="s">
        <v>1963</v>
      </c>
      <c r="E680" s="22" t="s">
        <v>1956</v>
      </c>
      <c r="F680" s="22" t="s">
        <v>1952</v>
      </c>
      <c r="G680" s="22" t="s">
        <v>2512</v>
      </c>
      <c r="H680" s="22" t="s">
        <v>4034</v>
      </c>
      <c r="I680" s="22">
        <v>1</v>
      </c>
      <c r="J680" s="22" t="s">
        <v>5178</v>
      </c>
      <c r="K680" s="22" t="s">
        <v>5179</v>
      </c>
      <c r="L680" s="24">
        <v>8265</v>
      </c>
      <c r="M680" s="24" t="s">
        <v>3957</v>
      </c>
      <c r="N680" s="24" t="s">
        <v>2015</v>
      </c>
      <c r="O680" s="22" t="s">
        <v>104</v>
      </c>
      <c r="P680" s="22" t="s">
        <v>1954</v>
      </c>
      <c r="Q680" s="22" t="s">
        <v>2846</v>
      </c>
      <c r="R680" s="22" t="s">
        <v>4795</v>
      </c>
      <c r="S680" s="25">
        <v>45107</v>
      </c>
      <c r="T680" s="22" t="s">
        <v>5124</v>
      </c>
      <c r="U680" s="25">
        <v>45107</v>
      </c>
      <c r="V680" s="25"/>
    </row>
    <row r="681" spans="1:22" x14ac:dyDescent="0.35">
      <c r="A681" s="22">
        <v>580206</v>
      </c>
      <c r="B681" s="22" t="s">
        <v>545</v>
      </c>
      <c r="C681" s="22" t="s">
        <v>17</v>
      </c>
      <c r="D681" s="22" t="s">
        <v>18</v>
      </c>
      <c r="E681" s="22" t="s">
        <v>73</v>
      </c>
      <c r="F681" s="22" t="s">
        <v>1952</v>
      </c>
      <c r="G681" s="22" t="s">
        <v>546</v>
      </c>
      <c r="H681" s="22" t="s">
        <v>4836</v>
      </c>
      <c r="I681" s="22">
        <v>1</v>
      </c>
      <c r="J681" s="22" t="s">
        <v>3113</v>
      </c>
      <c r="K681" s="22" t="s">
        <v>5180</v>
      </c>
      <c r="L681" s="24">
        <v>45408</v>
      </c>
      <c r="M681" s="24" t="s">
        <v>3949</v>
      </c>
      <c r="N681" s="24" t="s">
        <v>2009</v>
      </c>
      <c r="O681" s="22" t="s">
        <v>314</v>
      </c>
      <c r="P681" s="22" t="s">
        <v>1971</v>
      </c>
      <c r="Q681" s="22" t="s">
        <v>3972</v>
      </c>
      <c r="R681" s="22" t="s">
        <v>4795</v>
      </c>
      <c r="S681" s="25">
        <v>45110</v>
      </c>
      <c r="T681" s="22" t="s">
        <v>5181</v>
      </c>
      <c r="U681" s="25">
        <v>45110</v>
      </c>
      <c r="V681" s="25"/>
    </row>
    <row r="682" spans="1:22" x14ac:dyDescent="0.35">
      <c r="A682" s="22">
        <v>580269</v>
      </c>
      <c r="B682" s="22" t="s">
        <v>2623</v>
      </c>
      <c r="C682" s="22" t="s">
        <v>1950</v>
      </c>
      <c r="D682" s="22" t="s">
        <v>1963</v>
      </c>
      <c r="E682" s="22" t="s">
        <v>1956</v>
      </c>
      <c r="F682" s="22" t="s">
        <v>1952</v>
      </c>
      <c r="G682" s="22" t="s">
        <v>595</v>
      </c>
      <c r="H682" s="22" t="s">
        <v>4030</v>
      </c>
      <c r="I682" s="22">
        <v>1</v>
      </c>
      <c r="J682" s="22" t="s">
        <v>5182</v>
      </c>
      <c r="K682" s="22" t="s">
        <v>5183</v>
      </c>
      <c r="L682" s="24">
        <v>61223</v>
      </c>
      <c r="M682" s="24" t="s">
        <v>3959</v>
      </c>
      <c r="N682" s="24" t="s">
        <v>2006</v>
      </c>
      <c r="O682" s="22" t="s">
        <v>24</v>
      </c>
      <c r="P682" s="22" t="s">
        <v>1968</v>
      </c>
      <c r="Q682" s="22" t="s">
        <v>3972</v>
      </c>
      <c r="R682" s="22" t="s">
        <v>4795</v>
      </c>
      <c r="S682" s="25">
        <v>45110</v>
      </c>
      <c r="T682" s="22" t="s">
        <v>5181</v>
      </c>
      <c r="U682" s="25">
        <v>45110</v>
      </c>
      <c r="V682" s="25"/>
    </row>
    <row r="683" spans="1:22" x14ac:dyDescent="0.35">
      <c r="A683" s="22">
        <v>583971</v>
      </c>
      <c r="B683" s="22" t="s">
        <v>547</v>
      </c>
      <c r="C683" s="22" t="s">
        <v>55</v>
      </c>
      <c r="D683" s="22" t="s">
        <v>65</v>
      </c>
      <c r="E683" s="22" t="s">
        <v>46</v>
      </c>
      <c r="F683" s="22" t="s">
        <v>1952</v>
      </c>
      <c r="G683" s="22" t="s">
        <v>548</v>
      </c>
      <c r="H683" s="22" t="s">
        <v>5184</v>
      </c>
      <c r="I683" s="22">
        <v>1</v>
      </c>
      <c r="J683" s="22" t="s">
        <v>3114</v>
      </c>
      <c r="K683" s="22" t="s">
        <v>5185</v>
      </c>
      <c r="L683" s="24">
        <v>34768</v>
      </c>
      <c r="M683" s="24" t="s">
        <v>3949</v>
      </c>
      <c r="N683" s="24" t="s">
        <v>2009</v>
      </c>
      <c r="O683" s="22" t="s">
        <v>540</v>
      </c>
      <c r="P683" s="22" t="s">
        <v>1959</v>
      </c>
      <c r="Q683" s="22" t="s">
        <v>3972</v>
      </c>
      <c r="R683" s="22" t="s">
        <v>4795</v>
      </c>
      <c r="S683" s="25">
        <v>45113</v>
      </c>
      <c r="T683" s="22" t="s">
        <v>5181</v>
      </c>
      <c r="U683" s="25">
        <v>45113</v>
      </c>
      <c r="V683" s="25"/>
    </row>
    <row r="684" spans="1:22" x14ac:dyDescent="0.35">
      <c r="A684" s="22">
        <v>583992</v>
      </c>
      <c r="B684" s="22" t="s">
        <v>2624</v>
      </c>
      <c r="C684" s="22" t="s">
        <v>1950</v>
      </c>
      <c r="D684" s="22" t="s">
        <v>1963</v>
      </c>
      <c r="E684" s="22" t="s">
        <v>1956</v>
      </c>
      <c r="F684" s="22" t="s">
        <v>1952</v>
      </c>
      <c r="G684" s="22" t="s">
        <v>2515</v>
      </c>
      <c r="H684" s="22" t="s">
        <v>4557</v>
      </c>
      <c r="I684" s="22">
        <v>1</v>
      </c>
      <c r="J684" s="22" t="s">
        <v>5186</v>
      </c>
      <c r="K684" s="22" t="s">
        <v>5187</v>
      </c>
      <c r="L684" s="24">
        <v>259323</v>
      </c>
      <c r="M684" s="24" t="s">
        <v>3938</v>
      </c>
      <c r="N684" s="24" t="s">
        <v>2002</v>
      </c>
      <c r="O684" s="22" t="s">
        <v>314</v>
      </c>
      <c r="P684" s="22" t="s">
        <v>1971</v>
      </c>
      <c r="Q684" s="22" t="s">
        <v>3972</v>
      </c>
      <c r="R684" s="22" t="s">
        <v>4795</v>
      </c>
      <c r="S684" s="25">
        <v>45113</v>
      </c>
      <c r="T684" s="22" t="s">
        <v>5181</v>
      </c>
      <c r="U684" s="25">
        <v>45113</v>
      </c>
      <c r="V684" s="25"/>
    </row>
    <row r="685" spans="1:22" x14ac:dyDescent="0.35">
      <c r="A685" s="22">
        <v>585390</v>
      </c>
      <c r="B685" s="22" t="s">
        <v>549</v>
      </c>
      <c r="C685" s="22" t="s">
        <v>17</v>
      </c>
      <c r="D685" s="22" t="s">
        <v>18</v>
      </c>
      <c r="E685" s="22" t="s">
        <v>73</v>
      </c>
      <c r="F685" s="22" t="s">
        <v>1952</v>
      </c>
      <c r="G685" s="22" t="s">
        <v>435</v>
      </c>
      <c r="H685" s="22" t="s">
        <v>4079</v>
      </c>
      <c r="I685" s="22">
        <v>1</v>
      </c>
      <c r="J685" s="22" t="s">
        <v>3115</v>
      </c>
      <c r="K685" s="22" t="s">
        <v>5188</v>
      </c>
      <c r="L685" s="24">
        <v>41551</v>
      </c>
      <c r="M685" s="24" t="s">
        <v>3949</v>
      </c>
      <c r="N685" s="24" t="s">
        <v>2009</v>
      </c>
      <c r="O685" s="22" t="s">
        <v>36</v>
      </c>
      <c r="P685" s="22" t="s">
        <v>1959</v>
      </c>
      <c r="Q685" s="22" t="s">
        <v>3972</v>
      </c>
      <c r="R685" s="22" t="s">
        <v>4795</v>
      </c>
      <c r="S685" s="25">
        <v>45114</v>
      </c>
      <c r="T685" s="22" t="s">
        <v>5181</v>
      </c>
      <c r="U685" s="25">
        <v>45114</v>
      </c>
      <c r="V685" s="25"/>
    </row>
    <row r="686" spans="1:22" x14ac:dyDescent="0.35">
      <c r="A686" s="22">
        <v>585395</v>
      </c>
      <c r="B686" s="22" t="s">
        <v>550</v>
      </c>
      <c r="C686" s="22" t="s">
        <v>17</v>
      </c>
      <c r="D686" s="22" t="s">
        <v>18</v>
      </c>
      <c r="E686" s="22" t="s">
        <v>25</v>
      </c>
      <c r="F686" s="22" t="s">
        <v>1952</v>
      </c>
      <c r="G686" s="22" t="s">
        <v>298</v>
      </c>
      <c r="H686" s="22" t="s">
        <v>4030</v>
      </c>
      <c r="I686" s="22">
        <v>1</v>
      </c>
      <c r="J686" s="22" t="s">
        <v>3116</v>
      </c>
      <c r="K686" s="22" t="s">
        <v>5189</v>
      </c>
      <c r="L686" s="24">
        <v>26010</v>
      </c>
      <c r="M686" s="24" t="s">
        <v>3949</v>
      </c>
      <c r="N686" s="24" t="s">
        <v>2009</v>
      </c>
      <c r="O686" s="22" t="s">
        <v>24</v>
      </c>
      <c r="P686" s="22" t="s">
        <v>1968</v>
      </c>
      <c r="Q686" s="22" t="s">
        <v>3972</v>
      </c>
      <c r="R686" s="22" t="s">
        <v>4795</v>
      </c>
      <c r="S686" s="25">
        <v>45114</v>
      </c>
      <c r="T686" s="22" t="s">
        <v>5181</v>
      </c>
      <c r="U686" s="25">
        <v>45114</v>
      </c>
      <c r="V686" s="25"/>
    </row>
    <row r="687" spans="1:22" x14ac:dyDescent="0.35">
      <c r="A687" s="22">
        <v>590369</v>
      </c>
      <c r="B687" s="22" t="s">
        <v>2625</v>
      </c>
      <c r="C687" s="22" t="s">
        <v>1950</v>
      </c>
      <c r="D687" s="22" t="s">
        <v>1963</v>
      </c>
      <c r="E687" s="22" t="s">
        <v>1956</v>
      </c>
      <c r="F687" s="22" t="s">
        <v>1952</v>
      </c>
      <c r="G687" s="22" t="s">
        <v>535</v>
      </c>
      <c r="H687" s="22" t="s">
        <v>3983</v>
      </c>
      <c r="I687" s="22">
        <v>1</v>
      </c>
      <c r="J687" s="22" t="s">
        <v>5190</v>
      </c>
      <c r="K687" s="22" t="s">
        <v>5191</v>
      </c>
      <c r="L687" s="24">
        <v>78442</v>
      </c>
      <c r="M687" s="24" t="s">
        <v>3959</v>
      </c>
      <c r="N687" s="24" t="s">
        <v>2006</v>
      </c>
      <c r="O687" s="22" t="s">
        <v>20</v>
      </c>
      <c r="P687" s="22" t="s">
        <v>1971</v>
      </c>
      <c r="Q687" s="22" t="s">
        <v>3972</v>
      </c>
      <c r="R687" s="22" t="s">
        <v>4795</v>
      </c>
      <c r="S687" s="25">
        <v>45117</v>
      </c>
      <c r="T687" s="22" t="s">
        <v>5181</v>
      </c>
      <c r="U687" s="25">
        <v>45117</v>
      </c>
      <c r="V687" s="25"/>
    </row>
    <row r="688" spans="1:22" x14ac:dyDescent="0.35">
      <c r="A688" s="22">
        <v>591524</v>
      </c>
      <c r="B688" s="22" t="s">
        <v>2626</v>
      </c>
      <c r="C688" s="22" t="s">
        <v>1950</v>
      </c>
      <c r="D688" s="22" t="s">
        <v>1951</v>
      </c>
      <c r="E688" s="22" t="s">
        <v>73</v>
      </c>
      <c r="F688" s="22" t="s">
        <v>1952</v>
      </c>
      <c r="G688" s="22" t="s">
        <v>2388</v>
      </c>
      <c r="H688" s="22" t="s">
        <v>4077</v>
      </c>
      <c r="I688" s="22">
        <v>1</v>
      </c>
      <c r="J688" s="22" t="s">
        <v>5192</v>
      </c>
      <c r="K688" s="22" t="s">
        <v>5193</v>
      </c>
      <c r="L688" s="24">
        <v>357311</v>
      </c>
      <c r="M688" s="24" t="s">
        <v>3938</v>
      </c>
      <c r="N688" s="24" t="s">
        <v>2002</v>
      </c>
      <c r="O688" s="22" t="s">
        <v>72</v>
      </c>
      <c r="P688" s="22" t="s">
        <v>1954</v>
      </c>
      <c r="Q688" s="22" t="s">
        <v>3972</v>
      </c>
      <c r="R688" s="22" t="s">
        <v>4795</v>
      </c>
      <c r="S688" s="25">
        <v>45118</v>
      </c>
      <c r="T688" s="22" t="s">
        <v>5181</v>
      </c>
      <c r="U688" s="25">
        <v>45118</v>
      </c>
      <c r="V688" s="25"/>
    </row>
    <row r="689" spans="1:22" x14ac:dyDescent="0.35">
      <c r="A689" s="22">
        <v>591586</v>
      </c>
      <c r="B689" s="22" t="s">
        <v>2627</v>
      </c>
      <c r="C689" s="22" t="s">
        <v>1950</v>
      </c>
      <c r="D689" s="22" t="s">
        <v>1973</v>
      </c>
      <c r="E689" s="22" t="s">
        <v>21</v>
      </c>
      <c r="F689" s="22" t="s">
        <v>1952</v>
      </c>
      <c r="G689" s="22" t="s">
        <v>1203</v>
      </c>
      <c r="H689" s="22" t="s">
        <v>3935</v>
      </c>
      <c r="I689" s="22">
        <v>1</v>
      </c>
      <c r="J689" s="22" t="s">
        <v>5194</v>
      </c>
      <c r="K689" s="22" t="s">
        <v>5195</v>
      </c>
      <c r="L689" s="24">
        <v>18685</v>
      </c>
      <c r="M689" s="24" t="s">
        <v>3957</v>
      </c>
      <c r="N689" s="24" t="s">
        <v>2011</v>
      </c>
      <c r="O689" s="22" t="s">
        <v>30</v>
      </c>
      <c r="P689" s="22" t="s">
        <v>1968</v>
      </c>
      <c r="Q689" s="22" t="s">
        <v>3972</v>
      </c>
      <c r="R689" s="22" t="s">
        <v>4795</v>
      </c>
      <c r="S689" s="25">
        <v>45118</v>
      </c>
      <c r="T689" s="22" t="s">
        <v>5181</v>
      </c>
      <c r="U689" s="25">
        <v>45118</v>
      </c>
      <c r="V689" s="25"/>
    </row>
    <row r="690" spans="1:22" x14ac:dyDescent="0.35">
      <c r="A690" s="22">
        <v>591629</v>
      </c>
      <c r="B690" s="22" t="s">
        <v>551</v>
      </c>
      <c r="C690" s="22" t="s">
        <v>17</v>
      </c>
      <c r="D690" s="22" t="s">
        <v>18</v>
      </c>
      <c r="E690" s="22" t="s">
        <v>73</v>
      </c>
      <c r="F690" s="22" t="s">
        <v>1952</v>
      </c>
      <c r="G690" s="22" t="s">
        <v>552</v>
      </c>
      <c r="H690" s="22" t="s">
        <v>4000</v>
      </c>
      <c r="I690" s="22">
        <v>1</v>
      </c>
      <c r="J690" s="22" t="s">
        <v>3117</v>
      </c>
      <c r="K690" s="22" t="s">
        <v>5196</v>
      </c>
      <c r="L690" s="24">
        <v>21638</v>
      </c>
      <c r="M690" s="24" t="s">
        <v>3949</v>
      </c>
      <c r="N690" s="24" t="s">
        <v>2011</v>
      </c>
      <c r="O690" s="22" t="s">
        <v>72</v>
      </c>
      <c r="P690" s="22" t="s">
        <v>1954</v>
      </c>
      <c r="Q690" s="22" t="s">
        <v>3972</v>
      </c>
      <c r="R690" s="22" t="s">
        <v>4795</v>
      </c>
      <c r="S690" s="25">
        <v>45118</v>
      </c>
      <c r="T690" s="22" t="s">
        <v>5181</v>
      </c>
      <c r="U690" s="25">
        <v>45118</v>
      </c>
      <c r="V690" s="25"/>
    </row>
    <row r="691" spans="1:22" x14ac:dyDescent="0.35">
      <c r="A691" s="22">
        <v>591641</v>
      </c>
      <c r="B691" s="22" t="s">
        <v>553</v>
      </c>
      <c r="C691" s="22" t="s">
        <v>55</v>
      </c>
      <c r="D691" s="22" t="s">
        <v>128</v>
      </c>
      <c r="E691" s="22" t="s">
        <v>21</v>
      </c>
      <c r="F691" s="22" t="s">
        <v>1952</v>
      </c>
      <c r="G691" s="22" t="s">
        <v>554</v>
      </c>
      <c r="H691" s="22" t="s">
        <v>4046</v>
      </c>
      <c r="I691" s="22">
        <v>1</v>
      </c>
      <c r="J691" s="22" t="s">
        <v>3118</v>
      </c>
      <c r="K691" s="22" t="s">
        <v>5197</v>
      </c>
      <c r="L691" s="24">
        <v>65705</v>
      </c>
      <c r="M691" s="24" t="s">
        <v>3959</v>
      </c>
      <c r="N691" s="24" t="s">
        <v>2006</v>
      </c>
      <c r="O691" s="22" t="s">
        <v>30</v>
      </c>
      <c r="P691" s="22" t="s">
        <v>1968</v>
      </c>
      <c r="Q691" s="22" t="s">
        <v>3972</v>
      </c>
      <c r="R691" s="22" t="s">
        <v>4795</v>
      </c>
      <c r="S691" s="25">
        <v>45118</v>
      </c>
      <c r="T691" s="22" t="s">
        <v>5181</v>
      </c>
      <c r="U691" s="25">
        <v>45118</v>
      </c>
      <c r="V691" s="25"/>
    </row>
    <row r="692" spans="1:22" x14ac:dyDescent="0.35">
      <c r="A692" s="22">
        <v>591646</v>
      </c>
      <c r="B692" s="22" t="s">
        <v>2628</v>
      </c>
      <c r="C692" s="22" t="s">
        <v>1950</v>
      </c>
      <c r="D692" s="22" t="s">
        <v>1963</v>
      </c>
      <c r="E692" s="22" t="s">
        <v>1956</v>
      </c>
      <c r="F692" s="22" t="s">
        <v>1952</v>
      </c>
      <c r="G692" s="22" t="s">
        <v>2516</v>
      </c>
      <c r="H692" s="22" t="s">
        <v>5198</v>
      </c>
      <c r="I692" s="22">
        <v>1</v>
      </c>
      <c r="J692" s="22" t="s">
        <v>5199</v>
      </c>
      <c r="K692" s="22" t="s">
        <v>5200</v>
      </c>
      <c r="L692" s="24">
        <v>87370</v>
      </c>
      <c r="M692" s="24" t="s">
        <v>3959</v>
      </c>
      <c r="N692" s="24" t="s">
        <v>2006</v>
      </c>
      <c r="O692" s="22" t="s">
        <v>314</v>
      </c>
      <c r="P692" s="22" t="s">
        <v>1971</v>
      </c>
      <c r="Q692" s="22" t="s">
        <v>3972</v>
      </c>
      <c r="R692" s="22" t="s">
        <v>4795</v>
      </c>
      <c r="S692" s="25">
        <v>45118</v>
      </c>
      <c r="T692" s="22" t="s">
        <v>5181</v>
      </c>
      <c r="U692" s="25">
        <v>45118</v>
      </c>
      <c r="V692" s="25"/>
    </row>
    <row r="693" spans="1:22" x14ac:dyDescent="0.35">
      <c r="A693" s="22">
        <v>592949</v>
      </c>
      <c r="B693" s="22" t="s">
        <v>2629</v>
      </c>
      <c r="C693" s="22" t="s">
        <v>1950</v>
      </c>
      <c r="D693" s="22" t="s">
        <v>1951</v>
      </c>
      <c r="E693" s="22" t="s">
        <v>1956</v>
      </c>
      <c r="F693" s="22" t="s">
        <v>1952</v>
      </c>
      <c r="G693" s="22" t="s">
        <v>2329</v>
      </c>
      <c r="H693" s="22" t="s">
        <v>4028</v>
      </c>
      <c r="I693" s="22">
        <v>1</v>
      </c>
      <c r="J693" s="22" t="s">
        <v>5201</v>
      </c>
      <c r="K693" s="22" t="s">
        <v>5202</v>
      </c>
      <c r="L693" s="24">
        <v>90724</v>
      </c>
      <c r="M693" s="24" t="s">
        <v>3959</v>
      </c>
      <c r="N693" s="24" t="s">
        <v>2006</v>
      </c>
      <c r="O693" s="22" t="s">
        <v>40</v>
      </c>
      <c r="P693" s="22" t="s">
        <v>1971</v>
      </c>
      <c r="Q693" s="22" t="s">
        <v>3972</v>
      </c>
      <c r="R693" s="22" t="s">
        <v>4795</v>
      </c>
      <c r="S693" s="25">
        <v>45119</v>
      </c>
      <c r="T693" s="22" t="s">
        <v>5181</v>
      </c>
      <c r="U693" s="25">
        <v>45119</v>
      </c>
      <c r="V693" s="25"/>
    </row>
    <row r="694" spans="1:22" x14ac:dyDescent="0.35">
      <c r="A694" s="22">
        <v>593018</v>
      </c>
      <c r="B694" s="22" t="s">
        <v>555</v>
      </c>
      <c r="C694" s="22" t="s">
        <v>17</v>
      </c>
      <c r="D694" s="22" t="s">
        <v>18</v>
      </c>
      <c r="E694" s="22" t="s">
        <v>73</v>
      </c>
      <c r="F694" s="22" t="s">
        <v>1952</v>
      </c>
      <c r="G694" s="22" t="s">
        <v>441</v>
      </c>
      <c r="H694" s="22" t="s">
        <v>4079</v>
      </c>
      <c r="I694" s="22">
        <v>1</v>
      </c>
      <c r="J694" s="22" t="s">
        <v>3119</v>
      </c>
      <c r="K694" s="22" t="s">
        <v>5203</v>
      </c>
      <c r="L694" s="24">
        <v>40005</v>
      </c>
      <c r="M694" s="24" t="s">
        <v>3949</v>
      </c>
      <c r="N694" s="24" t="s">
        <v>2009</v>
      </c>
      <c r="O694" s="22" t="s">
        <v>36</v>
      </c>
      <c r="P694" s="22" t="s">
        <v>1959</v>
      </c>
      <c r="Q694" s="22" t="s">
        <v>3972</v>
      </c>
      <c r="R694" s="22" t="s">
        <v>4795</v>
      </c>
      <c r="S694" s="25">
        <v>45119</v>
      </c>
      <c r="T694" s="22" t="s">
        <v>5181</v>
      </c>
      <c r="U694" s="25">
        <v>45119</v>
      </c>
      <c r="V694" s="25"/>
    </row>
    <row r="695" spans="1:22" x14ac:dyDescent="0.35">
      <c r="A695" s="22">
        <v>594363</v>
      </c>
      <c r="B695" s="22" t="s">
        <v>556</v>
      </c>
      <c r="C695" s="22" t="s">
        <v>55</v>
      </c>
      <c r="D695" s="22" t="s">
        <v>128</v>
      </c>
      <c r="E695" s="22" t="s">
        <v>21</v>
      </c>
      <c r="F695" s="22" t="s">
        <v>1952</v>
      </c>
      <c r="G695" s="22" t="s">
        <v>557</v>
      </c>
      <c r="H695" s="22" t="s">
        <v>3963</v>
      </c>
      <c r="I695" s="22">
        <v>1</v>
      </c>
      <c r="J695" s="22" t="s">
        <v>3120</v>
      </c>
      <c r="K695" s="22" t="s">
        <v>5204</v>
      </c>
      <c r="L695" s="24">
        <v>22484</v>
      </c>
      <c r="M695" s="24" t="s">
        <v>3949</v>
      </c>
      <c r="N695" s="24" t="s">
        <v>2011</v>
      </c>
      <c r="O695" s="22" t="s">
        <v>30</v>
      </c>
      <c r="P695" s="22" t="s">
        <v>1968</v>
      </c>
      <c r="Q695" s="22" t="s">
        <v>3972</v>
      </c>
      <c r="R695" s="22" t="s">
        <v>4795</v>
      </c>
      <c r="S695" s="25">
        <v>45120</v>
      </c>
      <c r="T695" s="22" t="s">
        <v>5181</v>
      </c>
      <c r="U695" s="25">
        <v>45120</v>
      </c>
      <c r="V695" s="25"/>
    </row>
    <row r="696" spans="1:22" x14ac:dyDescent="0.35">
      <c r="A696" s="22">
        <v>594412</v>
      </c>
      <c r="B696" s="22" t="s">
        <v>2630</v>
      </c>
      <c r="C696" s="22" t="s">
        <v>1950</v>
      </c>
      <c r="D696" s="22" t="s">
        <v>1963</v>
      </c>
      <c r="E696" s="22" t="s">
        <v>1956</v>
      </c>
      <c r="F696" s="22" t="s">
        <v>1952</v>
      </c>
      <c r="G696" s="22" t="s">
        <v>2336</v>
      </c>
      <c r="H696" s="22" t="s">
        <v>4169</v>
      </c>
      <c r="I696" s="22">
        <v>1</v>
      </c>
      <c r="J696" s="22" t="s">
        <v>5205</v>
      </c>
      <c r="K696" s="22" t="s">
        <v>5206</v>
      </c>
      <c r="L696" s="24">
        <v>44467</v>
      </c>
      <c r="M696" s="24" t="s">
        <v>3949</v>
      </c>
      <c r="N696" s="24" t="s">
        <v>2009</v>
      </c>
      <c r="O696" s="22" t="s">
        <v>67</v>
      </c>
      <c r="P696" s="22" t="s">
        <v>1971</v>
      </c>
      <c r="Q696" s="22" t="s">
        <v>3972</v>
      </c>
      <c r="R696" s="22" t="s">
        <v>4795</v>
      </c>
      <c r="S696" s="25">
        <v>45120</v>
      </c>
      <c r="T696" s="22" t="s">
        <v>5181</v>
      </c>
      <c r="U696" s="25">
        <v>45120</v>
      </c>
      <c r="V696" s="25"/>
    </row>
    <row r="697" spans="1:22" x14ac:dyDescent="0.35">
      <c r="A697" s="22">
        <v>595825</v>
      </c>
      <c r="B697" s="22" t="s">
        <v>558</v>
      </c>
      <c r="C697" s="22" t="s">
        <v>55</v>
      </c>
      <c r="D697" s="22" t="s">
        <v>128</v>
      </c>
      <c r="E697" s="22" t="s">
        <v>59</v>
      </c>
      <c r="F697" s="22" t="s">
        <v>1952</v>
      </c>
      <c r="G697" s="22" t="s">
        <v>559</v>
      </c>
      <c r="H697" s="22" t="s">
        <v>3935</v>
      </c>
      <c r="I697" s="22">
        <v>1</v>
      </c>
      <c r="J697" s="22" t="s">
        <v>3121</v>
      </c>
      <c r="K697" s="22" t="s">
        <v>5207</v>
      </c>
      <c r="L697" s="24">
        <v>49986</v>
      </c>
      <c r="M697" s="24" t="s">
        <v>3959</v>
      </c>
      <c r="N697" s="24" t="s">
        <v>2009</v>
      </c>
      <c r="O697" s="22" t="s">
        <v>30</v>
      </c>
      <c r="P697" s="22" t="s">
        <v>1968</v>
      </c>
      <c r="Q697" s="22" t="s">
        <v>3972</v>
      </c>
      <c r="R697" s="22" t="s">
        <v>4795</v>
      </c>
      <c r="S697" s="25">
        <v>45121</v>
      </c>
      <c r="T697" s="22" t="s">
        <v>5181</v>
      </c>
      <c r="U697" s="25">
        <v>45121</v>
      </c>
      <c r="V697" s="25"/>
    </row>
    <row r="698" spans="1:22" x14ac:dyDescent="0.35">
      <c r="A698" s="22">
        <v>597214</v>
      </c>
      <c r="B698" s="22" t="s">
        <v>560</v>
      </c>
      <c r="C698" s="22" t="s">
        <v>55</v>
      </c>
      <c r="D698" s="22" t="s">
        <v>128</v>
      </c>
      <c r="E698" s="22" t="s">
        <v>73</v>
      </c>
      <c r="F698" s="22" t="s">
        <v>1952</v>
      </c>
      <c r="G698" s="22" t="s">
        <v>561</v>
      </c>
      <c r="H698" s="22" t="s">
        <v>4000</v>
      </c>
      <c r="I698" s="22">
        <v>1</v>
      </c>
      <c r="J698" s="22" t="s">
        <v>3122</v>
      </c>
      <c r="K698" s="22" t="s">
        <v>5208</v>
      </c>
      <c r="L698" s="24">
        <v>63754</v>
      </c>
      <c r="M698" s="24" t="s">
        <v>3959</v>
      </c>
      <c r="N698" s="24" t="s">
        <v>2006</v>
      </c>
      <c r="O698" s="22" t="s">
        <v>72</v>
      </c>
      <c r="P698" s="22" t="s">
        <v>1954</v>
      </c>
      <c r="Q698" s="22" t="s">
        <v>3972</v>
      </c>
      <c r="R698" s="22" t="s">
        <v>4795</v>
      </c>
      <c r="S698" s="25">
        <v>45124</v>
      </c>
      <c r="T698" s="22" t="s">
        <v>5181</v>
      </c>
      <c r="U698" s="25">
        <v>45124</v>
      </c>
      <c r="V698" s="25"/>
    </row>
    <row r="699" spans="1:22" x14ac:dyDescent="0.35">
      <c r="A699" s="22">
        <v>600452</v>
      </c>
      <c r="B699" s="22" t="s">
        <v>562</v>
      </c>
      <c r="C699" s="22" t="s">
        <v>17</v>
      </c>
      <c r="D699" s="22" t="s">
        <v>18</v>
      </c>
      <c r="E699" s="22" t="s">
        <v>46</v>
      </c>
      <c r="F699" s="22" t="s">
        <v>1952</v>
      </c>
      <c r="G699" s="22" t="s">
        <v>563</v>
      </c>
      <c r="H699" s="22" t="s">
        <v>4453</v>
      </c>
      <c r="I699" s="22">
        <v>1</v>
      </c>
      <c r="J699" s="22" t="s">
        <v>3123</v>
      </c>
      <c r="K699" s="22" t="s">
        <v>5209</v>
      </c>
      <c r="L699" s="24">
        <v>76390</v>
      </c>
      <c r="M699" s="24" t="s">
        <v>3959</v>
      </c>
      <c r="N699" s="24" t="s">
        <v>2006</v>
      </c>
      <c r="O699" s="22" t="s">
        <v>417</v>
      </c>
      <c r="P699" s="22" t="s">
        <v>1991</v>
      </c>
      <c r="Q699" s="22" t="s">
        <v>3972</v>
      </c>
      <c r="R699" s="22" t="s">
        <v>4795</v>
      </c>
      <c r="S699" s="25">
        <v>45124</v>
      </c>
      <c r="T699" s="22" t="s">
        <v>5181</v>
      </c>
      <c r="U699" s="25">
        <v>45124</v>
      </c>
      <c r="V699" s="25"/>
    </row>
    <row r="700" spans="1:22" x14ac:dyDescent="0.35">
      <c r="A700" s="22">
        <v>603193</v>
      </c>
      <c r="B700" s="22" t="s">
        <v>564</v>
      </c>
      <c r="C700" s="22" t="s">
        <v>17</v>
      </c>
      <c r="D700" s="22" t="s">
        <v>18</v>
      </c>
      <c r="E700" s="22" t="s">
        <v>77</v>
      </c>
      <c r="F700" s="22" t="s">
        <v>1952</v>
      </c>
      <c r="G700" s="22" t="s">
        <v>565</v>
      </c>
      <c r="H700" s="22" t="s">
        <v>4074</v>
      </c>
      <c r="I700" s="22">
        <v>1</v>
      </c>
      <c r="J700" s="22" t="s">
        <v>3124</v>
      </c>
      <c r="K700" s="22" t="s">
        <v>5210</v>
      </c>
      <c r="L700" s="24">
        <v>105638</v>
      </c>
      <c r="M700" s="24" t="s">
        <v>3938</v>
      </c>
      <c r="N700" s="24" t="s">
        <v>2002</v>
      </c>
      <c r="O700" s="22" t="s">
        <v>76</v>
      </c>
      <c r="P700" s="22" t="s">
        <v>1959</v>
      </c>
      <c r="Q700" s="22" t="s">
        <v>3972</v>
      </c>
      <c r="R700" s="22" t="s">
        <v>4795</v>
      </c>
      <c r="S700" s="25">
        <v>45126</v>
      </c>
      <c r="T700" s="22" t="s">
        <v>5181</v>
      </c>
      <c r="U700" s="25">
        <v>45126</v>
      </c>
      <c r="V700" s="25"/>
    </row>
    <row r="701" spans="1:22" x14ac:dyDescent="0.35">
      <c r="A701" s="22">
        <v>603201</v>
      </c>
      <c r="B701" s="22" t="s">
        <v>2632</v>
      </c>
      <c r="C701" s="22" t="s">
        <v>1950</v>
      </c>
      <c r="D701" s="22" t="s">
        <v>1973</v>
      </c>
      <c r="E701" s="22" t="s">
        <v>46</v>
      </c>
      <c r="F701" s="22" t="s">
        <v>1952</v>
      </c>
      <c r="G701" s="22" t="s">
        <v>2519</v>
      </c>
      <c r="H701" s="22" t="s">
        <v>5211</v>
      </c>
      <c r="I701" s="22">
        <v>1</v>
      </c>
      <c r="J701" s="22" t="s">
        <v>5212</v>
      </c>
      <c r="K701" s="22" t="s">
        <v>5213</v>
      </c>
      <c r="L701" s="24">
        <v>86433</v>
      </c>
      <c r="M701" s="24" t="s">
        <v>3959</v>
      </c>
      <c r="N701" s="24" t="s">
        <v>2006</v>
      </c>
      <c r="O701" s="22" t="s">
        <v>540</v>
      </c>
      <c r="P701" s="22" t="s">
        <v>1959</v>
      </c>
      <c r="Q701" s="22" t="s">
        <v>3972</v>
      </c>
      <c r="R701" s="22" t="s">
        <v>4795</v>
      </c>
      <c r="S701" s="25">
        <v>45126</v>
      </c>
      <c r="T701" s="22" t="s">
        <v>5181</v>
      </c>
      <c r="U701" s="25">
        <v>45126</v>
      </c>
      <c r="V701" s="25"/>
    </row>
    <row r="702" spans="1:22" x14ac:dyDescent="0.35">
      <c r="A702" s="22">
        <v>604551</v>
      </c>
      <c r="B702" s="22" t="s">
        <v>2634</v>
      </c>
      <c r="C702" s="22" t="s">
        <v>1950</v>
      </c>
      <c r="D702" s="22" t="s">
        <v>1973</v>
      </c>
      <c r="E702" s="22" t="s">
        <v>59</v>
      </c>
      <c r="F702" s="22" t="s">
        <v>1952</v>
      </c>
      <c r="G702" s="22" t="s">
        <v>1438</v>
      </c>
      <c r="H702" s="22" t="s">
        <v>4281</v>
      </c>
      <c r="I702" s="22">
        <v>1</v>
      </c>
      <c r="J702" s="22" t="s">
        <v>5214</v>
      </c>
      <c r="K702" s="22" t="s">
        <v>5215</v>
      </c>
      <c r="L702" s="24">
        <v>84404</v>
      </c>
      <c r="M702" s="24" t="s">
        <v>3959</v>
      </c>
      <c r="N702" s="24" t="s">
        <v>2006</v>
      </c>
      <c r="O702" s="22" t="s">
        <v>58</v>
      </c>
      <c r="P702" s="22" t="s">
        <v>1959</v>
      </c>
      <c r="Q702" s="22" t="s">
        <v>3972</v>
      </c>
      <c r="R702" s="22" t="s">
        <v>4795</v>
      </c>
      <c r="S702" s="25">
        <v>45127</v>
      </c>
      <c r="T702" s="22" t="s">
        <v>5181</v>
      </c>
      <c r="U702" s="25">
        <v>45127</v>
      </c>
      <c r="V702" s="25"/>
    </row>
    <row r="703" spans="1:22" x14ac:dyDescent="0.35">
      <c r="A703" s="22">
        <v>604602</v>
      </c>
      <c r="B703" s="22" t="s">
        <v>566</v>
      </c>
      <c r="C703" s="22" t="s">
        <v>17</v>
      </c>
      <c r="D703" s="22" t="s">
        <v>18</v>
      </c>
      <c r="E703" s="22" t="s">
        <v>21</v>
      </c>
      <c r="F703" s="22" t="s">
        <v>1952</v>
      </c>
      <c r="G703" s="22" t="s">
        <v>567</v>
      </c>
      <c r="H703" s="22" t="s">
        <v>4202</v>
      </c>
      <c r="I703" s="22">
        <v>1</v>
      </c>
      <c r="J703" s="22" t="s">
        <v>3125</v>
      </c>
      <c r="K703" s="22" t="s">
        <v>5216</v>
      </c>
      <c r="L703" s="24">
        <v>17103</v>
      </c>
      <c r="M703" s="24" t="s">
        <v>3957</v>
      </c>
      <c r="N703" s="24" t="s">
        <v>2011</v>
      </c>
      <c r="O703" s="22" t="s">
        <v>53</v>
      </c>
      <c r="P703" s="22" t="s">
        <v>1959</v>
      </c>
      <c r="Q703" s="22" t="s">
        <v>3972</v>
      </c>
      <c r="R703" s="22" t="s">
        <v>4795</v>
      </c>
      <c r="S703" s="25">
        <v>45127</v>
      </c>
      <c r="T703" s="22" t="s">
        <v>5181</v>
      </c>
      <c r="U703" s="25">
        <v>45127</v>
      </c>
      <c r="V703" s="25"/>
    </row>
    <row r="704" spans="1:22" x14ac:dyDescent="0.35">
      <c r="A704" s="22">
        <v>604624</v>
      </c>
      <c r="B704" s="22" t="s">
        <v>2635</v>
      </c>
      <c r="C704" s="22" t="s">
        <v>1950</v>
      </c>
      <c r="D704" s="22" t="s">
        <v>1963</v>
      </c>
      <c r="E704" s="22" t="s">
        <v>1956</v>
      </c>
      <c r="F704" s="22" t="s">
        <v>1952</v>
      </c>
      <c r="G704" s="22" t="s">
        <v>318</v>
      </c>
      <c r="H704" s="22" t="s">
        <v>4000</v>
      </c>
      <c r="I704" s="22">
        <v>1</v>
      </c>
      <c r="J704" s="22" t="s">
        <v>5217</v>
      </c>
      <c r="K704" s="22" t="s">
        <v>5218</v>
      </c>
      <c r="L704" s="24">
        <v>31683</v>
      </c>
      <c r="M704" s="24" t="s">
        <v>3949</v>
      </c>
      <c r="N704" s="24" t="s">
        <v>2009</v>
      </c>
      <c r="O704" s="22" t="s">
        <v>72</v>
      </c>
      <c r="P704" s="22" t="s">
        <v>1954</v>
      </c>
      <c r="Q704" s="22" t="s">
        <v>3972</v>
      </c>
      <c r="R704" s="22" t="s">
        <v>4795</v>
      </c>
      <c r="S704" s="25">
        <v>45127</v>
      </c>
      <c r="T704" s="22" t="s">
        <v>5181</v>
      </c>
      <c r="U704" s="25">
        <v>45127</v>
      </c>
      <c r="V704" s="25"/>
    </row>
    <row r="705" spans="1:22" x14ac:dyDescent="0.35">
      <c r="A705" s="22">
        <v>606079</v>
      </c>
      <c r="B705" s="22" t="s">
        <v>2636</v>
      </c>
      <c r="C705" s="22" t="s">
        <v>1950</v>
      </c>
      <c r="D705" s="22" t="s">
        <v>1963</v>
      </c>
      <c r="E705" s="22" t="s">
        <v>1956</v>
      </c>
      <c r="F705" s="22" t="s">
        <v>1952</v>
      </c>
      <c r="G705" s="22" t="s">
        <v>2336</v>
      </c>
      <c r="H705" s="22" t="s">
        <v>4169</v>
      </c>
      <c r="I705" s="22">
        <v>1</v>
      </c>
      <c r="J705" s="22" t="s">
        <v>5219</v>
      </c>
      <c r="K705" s="22" t="s">
        <v>5220</v>
      </c>
      <c r="L705" s="24">
        <v>44467</v>
      </c>
      <c r="M705" s="24" t="s">
        <v>3949</v>
      </c>
      <c r="N705" s="24" t="s">
        <v>2009</v>
      </c>
      <c r="O705" s="22" t="s">
        <v>67</v>
      </c>
      <c r="P705" s="22" t="s">
        <v>1971</v>
      </c>
      <c r="Q705" s="22" t="s">
        <v>3972</v>
      </c>
      <c r="R705" s="22" t="s">
        <v>4795</v>
      </c>
      <c r="S705" s="25">
        <v>45128</v>
      </c>
      <c r="T705" s="22" t="s">
        <v>5181</v>
      </c>
      <c r="U705" s="25">
        <v>45128</v>
      </c>
      <c r="V705" s="25"/>
    </row>
    <row r="706" spans="1:22" x14ac:dyDescent="0.35">
      <c r="A706" s="22">
        <v>610738</v>
      </c>
      <c r="B706" s="22" t="s">
        <v>2637</v>
      </c>
      <c r="C706" s="22" t="s">
        <v>17</v>
      </c>
      <c r="D706" s="22" t="s">
        <v>18</v>
      </c>
      <c r="E706" s="22" t="s">
        <v>46</v>
      </c>
      <c r="F706" s="22" t="s">
        <v>1952</v>
      </c>
      <c r="G706" s="22" t="s">
        <v>568</v>
      </c>
      <c r="H706" s="22" t="s">
        <v>5221</v>
      </c>
      <c r="I706" s="22">
        <v>1</v>
      </c>
      <c r="J706" s="22" t="s">
        <v>3127</v>
      </c>
      <c r="K706" s="22" t="s">
        <v>5222</v>
      </c>
      <c r="L706" s="24">
        <v>87919</v>
      </c>
      <c r="M706" s="24" t="s">
        <v>3959</v>
      </c>
      <c r="N706" s="24" t="s">
        <v>2006</v>
      </c>
      <c r="O706" s="22" t="s">
        <v>45</v>
      </c>
      <c r="P706" s="22" t="s">
        <v>1959</v>
      </c>
      <c r="Q706" s="22" t="s">
        <v>3972</v>
      </c>
      <c r="R706" s="22" t="s">
        <v>4795</v>
      </c>
      <c r="S706" s="25">
        <v>45131</v>
      </c>
      <c r="T706" s="22" t="s">
        <v>5181</v>
      </c>
      <c r="U706" s="25">
        <v>45131</v>
      </c>
      <c r="V706" s="25"/>
    </row>
    <row r="707" spans="1:22" x14ac:dyDescent="0.35">
      <c r="A707" s="22">
        <v>610770</v>
      </c>
      <c r="B707" s="22" t="s">
        <v>569</v>
      </c>
      <c r="C707" s="22" t="s">
        <v>17</v>
      </c>
      <c r="D707" s="22" t="s">
        <v>18</v>
      </c>
      <c r="E707" s="22" t="s">
        <v>46</v>
      </c>
      <c r="F707" s="22" t="s">
        <v>1952</v>
      </c>
      <c r="G707" s="22" t="s">
        <v>570</v>
      </c>
      <c r="H707" s="22" t="s">
        <v>4028</v>
      </c>
      <c r="I707" s="22">
        <v>1</v>
      </c>
      <c r="J707" s="22" t="s">
        <v>3128</v>
      </c>
      <c r="K707" s="22" t="s">
        <v>5223</v>
      </c>
      <c r="L707" s="24">
        <v>48532</v>
      </c>
      <c r="M707" s="24" t="s">
        <v>3949</v>
      </c>
      <c r="N707" s="24" t="s">
        <v>2009</v>
      </c>
      <c r="O707" s="22" t="s">
        <v>40</v>
      </c>
      <c r="P707" s="22" t="s">
        <v>1971</v>
      </c>
      <c r="Q707" s="22" t="s">
        <v>3972</v>
      </c>
      <c r="R707" s="22" t="s">
        <v>4795</v>
      </c>
      <c r="S707" s="25">
        <v>45131</v>
      </c>
      <c r="T707" s="22" t="s">
        <v>5181</v>
      </c>
      <c r="U707" s="25">
        <v>45131</v>
      </c>
      <c r="V707" s="25"/>
    </row>
    <row r="708" spans="1:22" x14ac:dyDescent="0.35">
      <c r="A708" s="22">
        <v>610800</v>
      </c>
      <c r="B708" s="22" t="s">
        <v>2638</v>
      </c>
      <c r="C708" s="22" t="s">
        <v>1950</v>
      </c>
      <c r="D708" s="22" t="s">
        <v>1973</v>
      </c>
      <c r="E708" s="22" t="s">
        <v>77</v>
      </c>
      <c r="F708" s="22" t="s">
        <v>1952</v>
      </c>
      <c r="G708" s="22" t="s">
        <v>976</v>
      </c>
      <c r="H708" s="22" t="s">
        <v>4281</v>
      </c>
      <c r="I708" s="22">
        <v>1</v>
      </c>
      <c r="J708" s="22" t="s">
        <v>5224</v>
      </c>
      <c r="K708" s="22" t="s">
        <v>5225</v>
      </c>
      <c r="L708" s="24">
        <v>53309</v>
      </c>
      <c r="M708" s="24" t="s">
        <v>3959</v>
      </c>
      <c r="N708" s="24" t="s">
        <v>2006</v>
      </c>
      <c r="O708" s="22" t="s">
        <v>58</v>
      </c>
      <c r="P708" s="22" t="s">
        <v>1959</v>
      </c>
      <c r="Q708" s="22" t="s">
        <v>3972</v>
      </c>
      <c r="R708" s="22" t="s">
        <v>4795</v>
      </c>
      <c r="S708" s="25">
        <v>45131</v>
      </c>
      <c r="T708" s="22" t="s">
        <v>5181</v>
      </c>
      <c r="U708" s="25">
        <v>45131</v>
      </c>
      <c r="V708" s="25"/>
    </row>
    <row r="709" spans="1:22" x14ac:dyDescent="0.35">
      <c r="A709" s="22">
        <v>611915</v>
      </c>
      <c r="B709" s="22" t="s">
        <v>2639</v>
      </c>
      <c r="C709" s="22" t="s">
        <v>1950</v>
      </c>
      <c r="D709" s="22" t="s">
        <v>1951</v>
      </c>
      <c r="E709" s="22" t="s">
        <v>31</v>
      </c>
      <c r="F709" s="22" t="s">
        <v>1952</v>
      </c>
      <c r="G709" s="22" t="s">
        <v>2414</v>
      </c>
      <c r="H709" s="22" t="s">
        <v>3935</v>
      </c>
      <c r="I709" s="22">
        <v>1</v>
      </c>
      <c r="J709" s="22" t="s">
        <v>5226</v>
      </c>
      <c r="K709" s="22" t="s">
        <v>5227</v>
      </c>
      <c r="L709" s="24">
        <v>112289</v>
      </c>
      <c r="M709" s="24" t="s">
        <v>3938</v>
      </c>
      <c r="N709" s="24" t="s">
        <v>2002</v>
      </c>
      <c r="O709" s="22" t="s">
        <v>30</v>
      </c>
      <c r="P709" s="22" t="s">
        <v>1968</v>
      </c>
      <c r="Q709" s="22" t="s">
        <v>3972</v>
      </c>
      <c r="R709" s="22" t="s">
        <v>4795</v>
      </c>
      <c r="S709" s="25">
        <v>45132</v>
      </c>
      <c r="T709" s="22" t="s">
        <v>5181</v>
      </c>
      <c r="U709" s="25">
        <v>45132</v>
      </c>
      <c r="V709" s="25"/>
    </row>
    <row r="710" spans="1:22" x14ac:dyDescent="0.35">
      <c r="A710" s="22">
        <v>614478</v>
      </c>
      <c r="B710" s="22" t="s">
        <v>2640</v>
      </c>
      <c r="C710" s="22" t="s">
        <v>1950</v>
      </c>
      <c r="D710" s="22" t="s">
        <v>1963</v>
      </c>
      <c r="E710" s="22" t="s">
        <v>1956</v>
      </c>
      <c r="F710" s="22" t="s">
        <v>1952</v>
      </c>
      <c r="G710" s="22" t="s">
        <v>2266</v>
      </c>
      <c r="H710" s="22" t="s">
        <v>3980</v>
      </c>
      <c r="I710" s="22">
        <v>1</v>
      </c>
      <c r="J710" s="22" t="s">
        <v>5228</v>
      </c>
      <c r="K710" s="22" t="s">
        <v>5229</v>
      </c>
      <c r="L710" s="24">
        <v>17442</v>
      </c>
      <c r="M710" s="24" t="s">
        <v>3957</v>
      </c>
      <c r="N710" s="24" t="s">
        <v>2011</v>
      </c>
      <c r="O710" s="22" t="s">
        <v>58</v>
      </c>
      <c r="P710" s="22" t="s">
        <v>1959</v>
      </c>
      <c r="Q710" s="22" t="s">
        <v>3972</v>
      </c>
      <c r="R710" s="22" t="s">
        <v>4795</v>
      </c>
      <c r="S710" s="25">
        <v>45134</v>
      </c>
      <c r="T710" s="22" t="s">
        <v>5181</v>
      </c>
      <c r="U710" s="25">
        <v>45134</v>
      </c>
      <c r="V710" s="25"/>
    </row>
    <row r="711" spans="1:22" x14ac:dyDescent="0.35">
      <c r="A711" s="22">
        <v>614482</v>
      </c>
      <c r="B711" s="22" t="s">
        <v>2641</v>
      </c>
      <c r="C711" s="22" t="s">
        <v>1950</v>
      </c>
      <c r="D711" s="22" t="s">
        <v>1963</v>
      </c>
      <c r="E711" s="22" t="s">
        <v>1956</v>
      </c>
      <c r="F711" s="22" t="s">
        <v>1952</v>
      </c>
      <c r="G711" s="22" t="s">
        <v>731</v>
      </c>
      <c r="H711" s="22" t="s">
        <v>3969</v>
      </c>
      <c r="I711" s="22">
        <v>1</v>
      </c>
      <c r="J711" s="22" t="s">
        <v>5230</v>
      </c>
      <c r="K711" s="22" t="s">
        <v>5231</v>
      </c>
      <c r="L711" s="24">
        <v>39327</v>
      </c>
      <c r="M711" s="24" t="s">
        <v>3949</v>
      </c>
      <c r="N711" s="24" t="s">
        <v>2009</v>
      </c>
      <c r="O711" s="22" t="s">
        <v>40</v>
      </c>
      <c r="P711" s="22" t="s">
        <v>1971</v>
      </c>
      <c r="Q711" s="22" t="s">
        <v>3972</v>
      </c>
      <c r="R711" s="22" t="s">
        <v>4795</v>
      </c>
      <c r="S711" s="25">
        <v>45134</v>
      </c>
      <c r="T711" s="22" t="s">
        <v>5181</v>
      </c>
      <c r="U711" s="25">
        <v>45134</v>
      </c>
      <c r="V711" s="25"/>
    </row>
    <row r="712" spans="1:22" x14ac:dyDescent="0.35">
      <c r="A712" s="22">
        <v>614557</v>
      </c>
      <c r="B712" s="22" t="s">
        <v>571</v>
      </c>
      <c r="C712" s="22" t="s">
        <v>55</v>
      </c>
      <c r="D712" s="22" t="s">
        <v>128</v>
      </c>
      <c r="E712" s="22" t="s">
        <v>21</v>
      </c>
      <c r="F712" s="22" t="s">
        <v>1952</v>
      </c>
      <c r="G712" s="22" t="s">
        <v>572</v>
      </c>
      <c r="H712" s="22" t="s">
        <v>3974</v>
      </c>
      <c r="I712" s="22">
        <v>1</v>
      </c>
      <c r="J712" s="22" t="s">
        <v>3129</v>
      </c>
      <c r="K712" s="22" t="s">
        <v>5232</v>
      </c>
      <c r="L712" s="24">
        <v>5359</v>
      </c>
      <c r="M712" s="24" t="s">
        <v>3957</v>
      </c>
      <c r="N712" s="24" t="s">
        <v>2015</v>
      </c>
      <c r="O712" s="22" t="s">
        <v>20</v>
      </c>
      <c r="P712" s="22" t="s">
        <v>1971</v>
      </c>
      <c r="Q712" s="22" t="s">
        <v>3972</v>
      </c>
      <c r="R712" s="22" t="s">
        <v>4795</v>
      </c>
      <c r="S712" s="25">
        <v>45134</v>
      </c>
      <c r="T712" s="22" t="s">
        <v>5181</v>
      </c>
      <c r="U712" s="25">
        <v>45134</v>
      </c>
      <c r="V712" s="25"/>
    </row>
    <row r="713" spans="1:22" x14ac:dyDescent="0.35">
      <c r="A713" s="22">
        <v>615883</v>
      </c>
      <c r="B713" s="22" t="s">
        <v>573</v>
      </c>
      <c r="C713" s="22" t="s">
        <v>17</v>
      </c>
      <c r="D713" s="22" t="s">
        <v>18</v>
      </c>
      <c r="E713" s="22" t="s">
        <v>73</v>
      </c>
      <c r="F713" s="22" t="s">
        <v>1952</v>
      </c>
      <c r="G713" s="22" t="s">
        <v>574</v>
      </c>
      <c r="H713" s="22" t="s">
        <v>4469</v>
      </c>
      <c r="I713" s="22">
        <v>1</v>
      </c>
      <c r="J713" s="22" t="s">
        <v>3130</v>
      </c>
      <c r="K713" s="22" t="s">
        <v>5233</v>
      </c>
      <c r="L713" s="24">
        <v>40467</v>
      </c>
      <c r="M713" s="24" t="s">
        <v>3949</v>
      </c>
      <c r="N713" s="24" t="s">
        <v>2009</v>
      </c>
      <c r="O713" s="22" t="s">
        <v>36</v>
      </c>
      <c r="P713" s="22" t="s">
        <v>1959</v>
      </c>
      <c r="Q713" s="22" t="s">
        <v>3972</v>
      </c>
      <c r="R713" s="22" t="s">
        <v>4795</v>
      </c>
      <c r="S713" s="25">
        <v>45135</v>
      </c>
      <c r="T713" s="22" t="s">
        <v>5181</v>
      </c>
      <c r="U713" s="25">
        <v>45135</v>
      </c>
      <c r="V713" s="25"/>
    </row>
    <row r="714" spans="1:22" x14ac:dyDescent="0.35">
      <c r="A714" s="22">
        <v>615954</v>
      </c>
      <c r="B714" s="22" t="s">
        <v>2643</v>
      </c>
      <c r="C714" s="22" t="s">
        <v>1950</v>
      </c>
      <c r="D714" s="22" t="s">
        <v>1963</v>
      </c>
      <c r="E714" s="22" t="s">
        <v>1956</v>
      </c>
      <c r="F714" s="22" t="s">
        <v>1952</v>
      </c>
      <c r="G714" s="22" t="s">
        <v>2522</v>
      </c>
      <c r="H714" s="22" t="s">
        <v>4034</v>
      </c>
      <c r="I714" s="22">
        <v>1</v>
      </c>
      <c r="J714" s="22" t="s">
        <v>5234</v>
      </c>
      <c r="K714" s="22" t="s">
        <v>5235</v>
      </c>
      <c r="L714" s="24">
        <v>5605</v>
      </c>
      <c r="M714" s="24" t="s">
        <v>3957</v>
      </c>
      <c r="N714" s="24" t="s">
        <v>2015</v>
      </c>
      <c r="O714" s="22" t="s">
        <v>104</v>
      </c>
      <c r="P714" s="22" t="s">
        <v>1954</v>
      </c>
      <c r="Q714" s="22" t="s">
        <v>3972</v>
      </c>
      <c r="R714" s="22" t="s">
        <v>4795</v>
      </c>
      <c r="S714" s="25">
        <v>45135</v>
      </c>
      <c r="T714" s="22" t="s">
        <v>5181</v>
      </c>
      <c r="U714" s="25">
        <v>45135</v>
      </c>
      <c r="V714" s="25"/>
    </row>
    <row r="715" spans="1:22" x14ac:dyDescent="0.35">
      <c r="A715" s="22">
        <v>615955</v>
      </c>
      <c r="B715" s="22" t="s">
        <v>2644</v>
      </c>
      <c r="C715" s="22" t="s">
        <v>1950</v>
      </c>
      <c r="D715" s="22" t="s">
        <v>1973</v>
      </c>
      <c r="E715" s="22" t="s">
        <v>21</v>
      </c>
      <c r="F715" s="22" t="s">
        <v>1952</v>
      </c>
      <c r="G715" s="22" t="s">
        <v>2523</v>
      </c>
      <c r="H715" s="22" t="s">
        <v>4311</v>
      </c>
      <c r="I715" s="22">
        <v>1</v>
      </c>
      <c r="J715" s="22" t="s">
        <v>5236</v>
      </c>
      <c r="K715" s="22" t="s">
        <v>5237</v>
      </c>
      <c r="L715" s="24">
        <v>3730</v>
      </c>
      <c r="M715" s="24" t="s">
        <v>3957</v>
      </c>
      <c r="N715" s="24" t="s">
        <v>2015</v>
      </c>
      <c r="O715" s="22" t="s">
        <v>40</v>
      </c>
      <c r="P715" s="22" t="s">
        <v>1971</v>
      </c>
      <c r="Q715" s="22" t="s">
        <v>3972</v>
      </c>
      <c r="R715" s="22" t="s">
        <v>4795</v>
      </c>
      <c r="S715" s="25">
        <v>45135</v>
      </c>
      <c r="T715" s="22" t="s">
        <v>5181</v>
      </c>
      <c r="U715" s="25">
        <v>45135</v>
      </c>
      <c r="V715" s="25"/>
    </row>
    <row r="716" spans="1:22" x14ac:dyDescent="0.35">
      <c r="A716" s="22">
        <v>621148</v>
      </c>
      <c r="B716" s="22" t="s">
        <v>2645</v>
      </c>
      <c r="C716" s="22" t="s">
        <v>1950</v>
      </c>
      <c r="D716" s="22" t="s">
        <v>1963</v>
      </c>
      <c r="E716" s="22" t="s">
        <v>1956</v>
      </c>
      <c r="F716" s="22" t="s">
        <v>1952</v>
      </c>
      <c r="G716" s="22" t="s">
        <v>290</v>
      </c>
      <c r="H716" s="22" t="s">
        <v>4088</v>
      </c>
      <c r="I716" s="22">
        <v>1</v>
      </c>
      <c r="J716" s="22" t="s">
        <v>5238</v>
      </c>
      <c r="K716" s="22" t="s">
        <v>5239</v>
      </c>
      <c r="L716" s="24">
        <v>24509</v>
      </c>
      <c r="M716" s="24" t="s">
        <v>3949</v>
      </c>
      <c r="N716" s="24" t="s">
        <v>2011</v>
      </c>
      <c r="O716" s="22" t="s">
        <v>291</v>
      </c>
      <c r="P716" s="22" t="s">
        <v>1968</v>
      </c>
      <c r="Q716" s="22" t="s">
        <v>4021</v>
      </c>
      <c r="R716" s="22" t="s">
        <v>4795</v>
      </c>
      <c r="S716" s="25">
        <v>45139</v>
      </c>
      <c r="T716" s="22" t="s">
        <v>5240</v>
      </c>
      <c r="U716" s="25">
        <v>45139</v>
      </c>
      <c r="V716" s="25"/>
    </row>
    <row r="717" spans="1:22" x14ac:dyDescent="0.35">
      <c r="A717" s="22">
        <v>621152</v>
      </c>
      <c r="B717" s="22" t="s">
        <v>575</v>
      </c>
      <c r="C717" s="22" t="s">
        <v>17</v>
      </c>
      <c r="D717" s="22" t="s">
        <v>18</v>
      </c>
      <c r="E717" s="22" t="s">
        <v>59</v>
      </c>
      <c r="F717" s="22" t="s">
        <v>1952</v>
      </c>
      <c r="G717" s="22" t="s">
        <v>576</v>
      </c>
      <c r="H717" s="22" t="s">
        <v>3963</v>
      </c>
      <c r="I717" s="22">
        <v>1</v>
      </c>
      <c r="J717" s="22" t="s">
        <v>3131</v>
      </c>
      <c r="K717" s="22" t="s">
        <v>5241</v>
      </c>
      <c r="L717" s="24">
        <v>36583</v>
      </c>
      <c r="M717" s="24" t="s">
        <v>3949</v>
      </c>
      <c r="N717" s="24" t="s">
        <v>2009</v>
      </c>
      <c r="O717" s="22" t="s">
        <v>30</v>
      </c>
      <c r="P717" s="22" t="s">
        <v>1968</v>
      </c>
      <c r="Q717" s="22" t="s">
        <v>4021</v>
      </c>
      <c r="R717" s="22" t="s">
        <v>4795</v>
      </c>
      <c r="S717" s="25">
        <v>45139</v>
      </c>
      <c r="T717" s="22" t="s">
        <v>5240</v>
      </c>
      <c r="U717" s="25">
        <v>45139</v>
      </c>
      <c r="V717" s="25"/>
    </row>
    <row r="718" spans="1:22" x14ac:dyDescent="0.35">
      <c r="A718" s="22">
        <v>621153</v>
      </c>
      <c r="B718" s="22" t="s">
        <v>577</v>
      </c>
      <c r="C718" s="22" t="s">
        <v>17</v>
      </c>
      <c r="D718" s="22" t="s">
        <v>18</v>
      </c>
      <c r="E718" s="22" t="s">
        <v>46</v>
      </c>
      <c r="F718" s="22" t="s">
        <v>1952</v>
      </c>
      <c r="G718" s="22" t="s">
        <v>578</v>
      </c>
      <c r="H718" s="22" t="s">
        <v>4453</v>
      </c>
      <c r="I718" s="22">
        <v>1</v>
      </c>
      <c r="J718" s="22" t="s">
        <v>3132</v>
      </c>
      <c r="K718" s="22" t="s">
        <v>5242</v>
      </c>
      <c r="L718" s="24">
        <v>287289</v>
      </c>
      <c r="M718" s="24" t="s">
        <v>3938</v>
      </c>
      <c r="N718" s="24" t="s">
        <v>2002</v>
      </c>
      <c r="O718" s="22" t="s">
        <v>417</v>
      </c>
      <c r="P718" s="22" t="s">
        <v>1991</v>
      </c>
      <c r="Q718" s="22" t="s">
        <v>4021</v>
      </c>
      <c r="R718" s="22" t="s">
        <v>4795</v>
      </c>
      <c r="S718" s="25">
        <v>45139</v>
      </c>
      <c r="T718" s="22" t="s">
        <v>5240</v>
      </c>
      <c r="U718" s="25">
        <v>45139</v>
      </c>
      <c r="V718" s="25"/>
    </row>
    <row r="719" spans="1:22" x14ac:dyDescent="0.35">
      <c r="A719" s="22">
        <v>621154</v>
      </c>
      <c r="B719" s="22" t="s">
        <v>579</v>
      </c>
      <c r="C719" s="22" t="s">
        <v>55</v>
      </c>
      <c r="D719" s="22" t="s">
        <v>128</v>
      </c>
      <c r="E719" s="22" t="s">
        <v>25</v>
      </c>
      <c r="F719" s="22" t="s">
        <v>1952</v>
      </c>
      <c r="G719" s="22" t="s">
        <v>580</v>
      </c>
      <c r="H719" s="22" t="s">
        <v>4242</v>
      </c>
      <c r="I719" s="22">
        <v>1</v>
      </c>
      <c r="J719" s="22" t="s">
        <v>3133</v>
      </c>
      <c r="K719" s="22" t="s">
        <v>5243</v>
      </c>
      <c r="L719" s="24">
        <v>33390</v>
      </c>
      <c r="M719" s="24" t="s">
        <v>3949</v>
      </c>
      <c r="N719" s="24" t="s">
        <v>2009</v>
      </c>
      <c r="O719" s="22" t="s">
        <v>291</v>
      </c>
      <c r="P719" s="22" t="s">
        <v>1968</v>
      </c>
      <c r="Q719" s="22" t="s">
        <v>4021</v>
      </c>
      <c r="R719" s="22" t="s">
        <v>4795</v>
      </c>
      <c r="S719" s="25">
        <v>45139</v>
      </c>
      <c r="T719" s="22" t="s">
        <v>5240</v>
      </c>
      <c r="U719" s="25">
        <v>45139</v>
      </c>
      <c r="V719" s="25"/>
    </row>
    <row r="720" spans="1:22" x14ac:dyDescent="0.35">
      <c r="A720" s="22">
        <v>621178</v>
      </c>
      <c r="B720" s="22" t="s">
        <v>581</v>
      </c>
      <c r="C720" s="22" t="s">
        <v>17</v>
      </c>
      <c r="D720" s="22" t="s">
        <v>18</v>
      </c>
      <c r="E720" s="22" t="s">
        <v>73</v>
      </c>
      <c r="F720" s="22" t="s">
        <v>1952</v>
      </c>
      <c r="G720" s="22" t="s">
        <v>582</v>
      </c>
      <c r="H720" s="22" t="s">
        <v>4526</v>
      </c>
      <c r="I720" s="22">
        <v>1</v>
      </c>
      <c r="J720" s="22" t="s">
        <v>3134</v>
      </c>
      <c r="K720" s="22" t="s">
        <v>5244</v>
      </c>
      <c r="L720" s="24">
        <v>37360</v>
      </c>
      <c r="M720" s="24" t="s">
        <v>3949</v>
      </c>
      <c r="N720" s="24" t="s">
        <v>2009</v>
      </c>
      <c r="O720" s="22" t="s">
        <v>72</v>
      </c>
      <c r="P720" s="22" t="s">
        <v>1954</v>
      </c>
      <c r="Q720" s="22" t="s">
        <v>4021</v>
      </c>
      <c r="R720" s="22" t="s">
        <v>4795</v>
      </c>
      <c r="S720" s="25">
        <v>45139</v>
      </c>
      <c r="T720" s="22" t="s">
        <v>5240</v>
      </c>
      <c r="U720" s="25">
        <v>45139</v>
      </c>
      <c r="V720" s="25"/>
    </row>
    <row r="721" spans="1:22" x14ac:dyDescent="0.35">
      <c r="A721" s="22">
        <v>621226</v>
      </c>
      <c r="B721" s="22" t="s">
        <v>583</v>
      </c>
      <c r="C721" s="22" t="s">
        <v>17</v>
      </c>
      <c r="D721" s="22" t="s">
        <v>18</v>
      </c>
      <c r="E721" s="22" t="s">
        <v>59</v>
      </c>
      <c r="F721" s="22" t="s">
        <v>1952</v>
      </c>
      <c r="G721" s="22" t="s">
        <v>584</v>
      </c>
      <c r="H721" s="22" t="s">
        <v>3980</v>
      </c>
      <c r="I721" s="22">
        <v>1</v>
      </c>
      <c r="J721" s="22" t="s">
        <v>3135</v>
      </c>
      <c r="K721" s="22" t="s">
        <v>5245</v>
      </c>
      <c r="L721" s="24">
        <v>59836</v>
      </c>
      <c r="M721" s="24" t="s">
        <v>3959</v>
      </c>
      <c r="N721" s="24" t="s">
        <v>2006</v>
      </c>
      <c r="O721" s="22" t="s">
        <v>58</v>
      </c>
      <c r="P721" s="22" t="s">
        <v>1959</v>
      </c>
      <c r="Q721" s="22" t="s">
        <v>4021</v>
      </c>
      <c r="R721" s="22" t="s">
        <v>4795</v>
      </c>
      <c r="S721" s="25">
        <v>45139</v>
      </c>
      <c r="T721" s="22" t="s">
        <v>5240</v>
      </c>
      <c r="U721" s="25">
        <v>45139</v>
      </c>
      <c r="V721" s="25"/>
    </row>
    <row r="722" spans="1:22" x14ac:dyDescent="0.35">
      <c r="A722" s="22">
        <v>621233</v>
      </c>
      <c r="B722" s="22" t="s">
        <v>585</v>
      </c>
      <c r="C722" s="22" t="s">
        <v>17</v>
      </c>
      <c r="D722" s="22" t="s">
        <v>18</v>
      </c>
      <c r="E722" s="22" t="s">
        <v>31</v>
      </c>
      <c r="F722" s="22" t="s">
        <v>1952</v>
      </c>
      <c r="G722" s="22" t="s">
        <v>586</v>
      </c>
      <c r="H722" s="22" t="s">
        <v>4030</v>
      </c>
      <c r="I722" s="22">
        <v>1</v>
      </c>
      <c r="J722" s="22" t="s">
        <v>3136</v>
      </c>
      <c r="K722" s="22" t="s">
        <v>5246</v>
      </c>
      <c r="L722" s="24">
        <v>14662</v>
      </c>
      <c r="M722" s="24" t="s">
        <v>3957</v>
      </c>
      <c r="N722" s="24" t="s">
        <v>2011</v>
      </c>
      <c r="O722" s="22" t="s">
        <v>24</v>
      </c>
      <c r="P722" s="22" t="s">
        <v>1968</v>
      </c>
      <c r="Q722" s="22" t="s">
        <v>4021</v>
      </c>
      <c r="R722" s="22" t="s">
        <v>4795</v>
      </c>
      <c r="S722" s="25">
        <v>45139</v>
      </c>
      <c r="T722" s="22" t="s">
        <v>5240</v>
      </c>
      <c r="U722" s="25">
        <v>45139</v>
      </c>
      <c r="V722" s="25"/>
    </row>
    <row r="723" spans="1:22" x14ac:dyDescent="0.35">
      <c r="A723" s="22">
        <v>622346</v>
      </c>
      <c r="B723" s="22" t="s">
        <v>2647</v>
      </c>
      <c r="C723" s="22" t="s">
        <v>1950</v>
      </c>
      <c r="D723" s="22" t="s">
        <v>1963</v>
      </c>
      <c r="E723" s="22" t="s">
        <v>1956</v>
      </c>
      <c r="F723" s="22" t="s">
        <v>1952</v>
      </c>
      <c r="G723" s="22" t="s">
        <v>821</v>
      </c>
      <c r="H723" s="22" t="s">
        <v>3995</v>
      </c>
      <c r="I723" s="22">
        <v>1</v>
      </c>
      <c r="J723" s="22" t="s">
        <v>5247</v>
      </c>
      <c r="K723" s="22" t="s">
        <v>5248</v>
      </c>
      <c r="L723" s="24">
        <v>46578</v>
      </c>
      <c r="M723" s="24" t="s">
        <v>3949</v>
      </c>
      <c r="N723" s="24" t="s">
        <v>2009</v>
      </c>
      <c r="O723" s="22" t="s">
        <v>45</v>
      </c>
      <c r="P723" s="22" t="s">
        <v>1959</v>
      </c>
      <c r="Q723" s="22" t="s">
        <v>4021</v>
      </c>
      <c r="R723" s="22" t="s">
        <v>4795</v>
      </c>
      <c r="S723" s="25">
        <v>45140</v>
      </c>
      <c r="T723" s="22" t="s">
        <v>5240</v>
      </c>
      <c r="U723" s="25">
        <v>45140</v>
      </c>
      <c r="V723" s="25"/>
    </row>
    <row r="724" spans="1:22" x14ac:dyDescent="0.35">
      <c r="A724" s="22">
        <v>622421</v>
      </c>
      <c r="B724" s="22" t="s">
        <v>587</v>
      </c>
      <c r="C724" s="22" t="s">
        <v>17</v>
      </c>
      <c r="D724" s="22" t="s">
        <v>18</v>
      </c>
      <c r="E724" s="22" t="s">
        <v>21</v>
      </c>
      <c r="F724" s="22" t="s">
        <v>1952</v>
      </c>
      <c r="G724" s="22" t="s">
        <v>588</v>
      </c>
      <c r="H724" s="22" t="s">
        <v>4034</v>
      </c>
      <c r="I724" s="22">
        <v>1</v>
      </c>
      <c r="J724" s="22" t="s">
        <v>3137</v>
      </c>
      <c r="K724" s="22" t="s">
        <v>5249</v>
      </c>
      <c r="L724" s="24">
        <v>139359</v>
      </c>
      <c r="M724" s="24" t="s">
        <v>3938</v>
      </c>
      <c r="N724" s="24" t="s">
        <v>2002</v>
      </c>
      <c r="O724" s="22" t="s">
        <v>104</v>
      </c>
      <c r="P724" s="22" t="s">
        <v>1954</v>
      </c>
      <c r="Q724" s="22" t="s">
        <v>4021</v>
      </c>
      <c r="R724" s="22" t="s">
        <v>4795</v>
      </c>
      <c r="S724" s="25">
        <v>45140</v>
      </c>
      <c r="T724" s="22" t="s">
        <v>5240</v>
      </c>
      <c r="U724" s="25">
        <v>45140</v>
      </c>
      <c r="V724" s="25"/>
    </row>
    <row r="725" spans="1:22" x14ac:dyDescent="0.35">
      <c r="A725" s="22">
        <v>622429</v>
      </c>
      <c r="B725" s="22" t="s">
        <v>589</v>
      </c>
      <c r="C725" s="22" t="s">
        <v>17</v>
      </c>
      <c r="D725" s="22" t="s">
        <v>18</v>
      </c>
      <c r="E725" s="22" t="s">
        <v>46</v>
      </c>
      <c r="F725" s="22" t="s">
        <v>1952</v>
      </c>
      <c r="G725" s="22" t="s">
        <v>590</v>
      </c>
      <c r="H725" s="22" t="s">
        <v>254</v>
      </c>
      <c r="I725" s="22">
        <v>1</v>
      </c>
      <c r="J725" s="22" t="s">
        <v>3138</v>
      </c>
      <c r="K725" s="22" t="s">
        <v>5250</v>
      </c>
      <c r="L725" s="24">
        <v>27453</v>
      </c>
      <c r="M725" s="24" t="s">
        <v>3949</v>
      </c>
      <c r="N725" s="24" t="s">
        <v>2009</v>
      </c>
      <c r="O725" s="22" t="s">
        <v>40</v>
      </c>
      <c r="P725" s="22" t="s">
        <v>1971</v>
      </c>
      <c r="Q725" s="22" t="s">
        <v>4021</v>
      </c>
      <c r="R725" s="22" t="s">
        <v>4795</v>
      </c>
      <c r="S725" s="25">
        <v>45140</v>
      </c>
      <c r="T725" s="22" t="s">
        <v>5240</v>
      </c>
      <c r="U725" s="25">
        <v>45140</v>
      </c>
      <c r="V725" s="25"/>
    </row>
    <row r="726" spans="1:22" x14ac:dyDescent="0.35">
      <c r="A726" s="22">
        <v>622433</v>
      </c>
      <c r="B726" s="22" t="s">
        <v>2648</v>
      </c>
      <c r="C726" s="22" t="s">
        <v>1950</v>
      </c>
      <c r="D726" s="22" t="s">
        <v>2045</v>
      </c>
      <c r="E726" s="22" t="s">
        <v>77</v>
      </c>
      <c r="F726" s="22" t="s">
        <v>1952</v>
      </c>
      <c r="G726" s="22" t="s">
        <v>620</v>
      </c>
      <c r="H726" s="22" t="s">
        <v>4211</v>
      </c>
      <c r="I726" s="22">
        <v>1</v>
      </c>
      <c r="J726" s="22" t="s">
        <v>5251</v>
      </c>
      <c r="K726" s="22" t="s">
        <v>5252</v>
      </c>
      <c r="L726" s="24">
        <v>68329</v>
      </c>
      <c r="M726" s="24" t="s">
        <v>3959</v>
      </c>
      <c r="N726" s="24" t="s">
        <v>2006</v>
      </c>
      <c r="O726" s="22" t="s">
        <v>76</v>
      </c>
      <c r="P726" s="22" t="s">
        <v>1959</v>
      </c>
      <c r="Q726" s="22" t="s">
        <v>4021</v>
      </c>
      <c r="R726" s="22" t="s">
        <v>4795</v>
      </c>
      <c r="S726" s="25">
        <v>45140</v>
      </c>
      <c r="T726" s="22" t="s">
        <v>5240</v>
      </c>
      <c r="U726" s="25">
        <v>45140</v>
      </c>
      <c r="V726" s="25"/>
    </row>
    <row r="727" spans="1:22" x14ac:dyDescent="0.35">
      <c r="A727" s="22">
        <v>622447</v>
      </c>
      <c r="B727" s="22" t="s">
        <v>591</v>
      </c>
      <c r="C727" s="22" t="s">
        <v>17</v>
      </c>
      <c r="D727" s="22" t="s">
        <v>18</v>
      </c>
      <c r="E727" s="22" t="s">
        <v>31</v>
      </c>
      <c r="F727" s="22" t="s">
        <v>1952</v>
      </c>
      <c r="G727" s="22" t="s">
        <v>592</v>
      </c>
      <c r="H727" s="22" t="s">
        <v>5253</v>
      </c>
      <c r="I727" s="22">
        <v>1</v>
      </c>
      <c r="J727" s="22" t="s">
        <v>3139</v>
      </c>
      <c r="K727" s="22" t="s">
        <v>5254</v>
      </c>
      <c r="L727" s="24">
        <v>20506</v>
      </c>
      <c r="M727" s="24" t="s">
        <v>3949</v>
      </c>
      <c r="N727" s="24" t="s">
        <v>2011</v>
      </c>
      <c r="O727" s="22" t="s">
        <v>593</v>
      </c>
      <c r="P727" s="22" t="s">
        <v>1959</v>
      </c>
      <c r="Q727" s="22" t="s">
        <v>4021</v>
      </c>
      <c r="R727" s="22" t="s">
        <v>4795</v>
      </c>
      <c r="S727" s="25">
        <v>45140</v>
      </c>
      <c r="T727" s="22" t="s">
        <v>5240</v>
      </c>
      <c r="U727" s="25">
        <v>45140</v>
      </c>
      <c r="V727" s="25"/>
    </row>
    <row r="728" spans="1:22" x14ac:dyDescent="0.35">
      <c r="A728" s="22">
        <v>624803</v>
      </c>
      <c r="B728" s="22" t="s">
        <v>594</v>
      </c>
      <c r="C728" s="22" t="s">
        <v>17</v>
      </c>
      <c r="D728" s="22" t="s">
        <v>18</v>
      </c>
      <c r="E728" s="22" t="s">
        <v>31</v>
      </c>
      <c r="F728" s="22" t="s">
        <v>1952</v>
      </c>
      <c r="G728" s="22" t="s">
        <v>595</v>
      </c>
      <c r="H728" s="22" t="s">
        <v>4030</v>
      </c>
      <c r="I728" s="22">
        <v>1</v>
      </c>
      <c r="J728" s="22" t="s">
        <v>3140</v>
      </c>
      <c r="K728" s="22" t="s">
        <v>5255</v>
      </c>
      <c r="L728" s="24">
        <v>61223</v>
      </c>
      <c r="M728" s="24" t="s">
        <v>3959</v>
      </c>
      <c r="N728" s="24" t="s">
        <v>2006</v>
      </c>
      <c r="O728" s="22" t="s">
        <v>24</v>
      </c>
      <c r="P728" s="22" t="s">
        <v>1968</v>
      </c>
      <c r="Q728" s="22" t="s">
        <v>4021</v>
      </c>
      <c r="R728" s="22" t="s">
        <v>4795</v>
      </c>
      <c r="S728" s="25">
        <v>45142</v>
      </c>
      <c r="T728" s="22" t="s">
        <v>5240</v>
      </c>
      <c r="U728" s="25">
        <v>45142</v>
      </c>
      <c r="V728" s="25"/>
    </row>
    <row r="729" spans="1:22" x14ac:dyDescent="0.35">
      <c r="A729" s="22">
        <v>624805</v>
      </c>
      <c r="B729" s="22" t="s">
        <v>596</v>
      </c>
      <c r="C729" s="22" t="s">
        <v>17</v>
      </c>
      <c r="D729" s="22" t="s">
        <v>18</v>
      </c>
      <c r="E729" s="22" t="s">
        <v>31</v>
      </c>
      <c r="F729" s="22" t="s">
        <v>1952</v>
      </c>
      <c r="G729" s="22" t="s">
        <v>597</v>
      </c>
      <c r="H729" s="22" t="s">
        <v>4030</v>
      </c>
      <c r="I729" s="22">
        <v>1</v>
      </c>
      <c r="J729" s="22" t="s">
        <v>3141</v>
      </c>
      <c r="K729" s="22" t="s">
        <v>5256</v>
      </c>
      <c r="L729" s="24">
        <v>92256</v>
      </c>
      <c r="M729" s="24" t="s">
        <v>3959</v>
      </c>
      <c r="N729" s="24" t="s">
        <v>2006</v>
      </c>
      <c r="O729" s="22" t="s">
        <v>24</v>
      </c>
      <c r="P729" s="22" t="s">
        <v>1968</v>
      </c>
      <c r="Q729" s="22" t="s">
        <v>4021</v>
      </c>
      <c r="R729" s="22" t="s">
        <v>4795</v>
      </c>
      <c r="S729" s="25">
        <v>45142</v>
      </c>
      <c r="T729" s="22" t="s">
        <v>5240</v>
      </c>
      <c r="U729" s="25">
        <v>45142</v>
      </c>
      <c r="V729" s="25"/>
    </row>
    <row r="730" spans="1:22" x14ac:dyDescent="0.35">
      <c r="A730" s="22">
        <v>624872</v>
      </c>
      <c r="B730" s="22" t="s">
        <v>598</v>
      </c>
      <c r="C730" s="22" t="s">
        <v>55</v>
      </c>
      <c r="D730" s="22" t="s">
        <v>56</v>
      </c>
      <c r="E730" s="22" t="s">
        <v>73</v>
      </c>
      <c r="F730" s="22" t="s">
        <v>1952</v>
      </c>
      <c r="G730" s="22" t="s">
        <v>599</v>
      </c>
      <c r="H730" s="22" t="s">
        <v>4292</v>
      </c>
      <c r="I730" s="22">
        <v>1</v>
      </c>
      <c r="J730" s="22" t="s">
        <v>3142</v>
      </c>
      <c r="K730" s="22" t="s">
        <v>5257</v>
      </c>
      <c r="L730" s="24">
        <v>6845</v>
      </c>
      <c r="M730" s="24" t="s">
        <v>3957</v>
      </c>
      <c r="N730" s="24" t="s">
        <v>2015</v>
      </c>
      <c r="O730" s="22" t="s">
        <v>40</v>
      </c>
      <c r="P730" s="22" t="s">
        <v>1971</v>
      </c>
      <c r="Q730" s="22" t="s">
        <v>4021</v>
      </c>
      <c r="R730" s="22" t="s">
        <v>4795</v>
      </c>
      <c r="S730" s="25">
        <v>45142</v>
      </c>
      <c r="T730" s="22" t="s">
        <v>5240</v>
      </c>
      <c r="U730" s="25">
        <v>45142</v>
      </c>
      <c r="V730" s="25"/>
    </row>
    <row r="731" spans="1:22" x14ac:dyDescent="0.35">
      <c r="A731" s="22">
        <v>624886</v>
      </c>
      <c r="B731" s="22" t="s">
        <v>600</v>
      </c>
      <c r="C731" s="22" t="s">
        <v>17</v>
      </c>
      <c r="D731" s="22" t="s">
        <v>18</v>
      </c>
      <c r="E731" s="22" t="s">
        <v>46</v>
      </c>
      <c r="F731" s="22" t="s">
        <v>1952</v>
      </c>
      <c r="G731" s="22" t="s">
        <v>601</v>
      </c>
      <c r="H731" s="22" t="s">
        <v>3995</v>
      </c>
      <c r="I731" s="22">
        <v>1</v>
      </c>
      <c r="J731" s="22" t="s">
        <v>3143</v>
      </c>
      <c r="K731" s="22" t="s">
        <v>5258</v>
      </c>
      <c r="L731" s="24">
        <v>17457</v>
      </c>
      <c r="M731" s="24" t="s">
        <v>3957</v>
      </c>
      <c r="N731" s="24" t="s">
        <v>2011</v>
      </c>
      <c r="O731" s="22" t="s">
        <v>45</v>
      </c>
      <c r="P731" s="22" t="s">
        <v>1959</v>
      </c>
      <c r="Q731" s="22" t="s">
        <v>4021</v>
      </c>
      <c r="R731" s="22" t="s">
        <v>4795</v>
      </c>
      <c r="S731" s="25">
        <v>45142</v>
      </c>
      <c r="T731" s="22" t="s">
        <v>5240</v>
      </c>
      <c r="U731" s="25">
        <v>45142</v>
      </c>
      <c r="V731" s="25"/>
    </row>
    <row r="732" spans="1:22" x14ac:dyDescent="0.35">
      <c r="A732" s="22">
        <v>629480</v>
      </c>
      <c r="B732" s="22" t="s">
        <v>602</v>
      </c>
      <c r="C732" s="22" t="s">
        <v>17</v>
      </c>
      <c r="D732" s="22" t="s">
        <v>18</v>
      </c>
      <c r="E732" s="22" t="s">
        <v>77</v>
      </c>
      <c r="F732" s="22" t="s">
        <v>1952</v>
      </c>
      <c r="G732" s="22" t="s">
        <v>603</v>
      </c>
      <c r="H732" s="22" t="s">
        <v>4017</v>
      </c>
      <c r="I732" s="22">
        <v>1</v>
      </c>
      <c r="J732" s="22" t="s">
        <v>3144</v>
      </c>
      <c r="K732" s="22" t="s">
        <v>5259</v>
      </c>
      <c r="L732" s="24">
        <v>41641</v>
      </c>
      <c r="M732" s="24" t="s">
        <v>3949</v>
      </c>
      <c r="N732" s="24" t="s">
        <v>2009</v>
      </c>
      <c r="O732" s="22" t="s">
        <v>40</v>
      </c>
      <c r="P732" s="22" t="s">
        <v>1971</v>
      </c>
      <c r="Q732" s="22" t="s">
        <v>4021</v>
      </c>
      <c r="R732" s="22" t="s">
        <v>4795</v>
      </c>
      <c r="S732" s="25">
        <v>45145</v>
      </c>
      <c r="T732" s="22" t="s">
        <v>5240</v>
      </c>
      <c r="U732" s="25">
        <v>45145</v>
      </c>
      <c r="V732" s="25"/>
    </row>
    <row r="733" spans="1:22" x14ac:dyDescent="0.35">
      <c r="A733" s="22">
        <v>630535</v>
      </c>
      <c r="B733" s="22" t="s">
        <v>2649</v>
      </c>
      <c r="C733" s="22" t="s">
        <v>1950</v>
      </c>
      <c r="D733" s="22" t="s">
        <v>2045</v>
      </c>
      <c r="E733" s="22" t="s">
        <v>46</v>
      </c>
      <c r="F733" s="22" t="s">
        <v>1952</v>
      </c>
      <c r="G733" s="22" t="s">
        <v>983</v>
      </c>
      <c r="H733" s="22" t="s">
        <v>3969</v>
      </c>
      <c r="I733" s="22">
        <v>1</v>
      </c>
      <c r="J733" s="22" t="s">
        <v>5260</v>
      </c>
      <c r="K733" s="22" t="s">
        <v>5261</v>
      </c>
      <c r="L733" s="24">
        <v>13603</v>
      </c>
      <c r="M733" s="24" t="s">
        <v>3957</v>
      </c>
      <c r="N733" s="24" t="s">
        <v>2011</v>
      </c>
      <c r="O733" s="22" t="s">
        <v>40</v>
      </c>
      <c r="P733" s="22" t="s">
        <v>1971</v>
      </c>
      <c r="Q733" s="22" t="s">
        <v>4021</v>
      </c>
      <c r="R733" s="22" t="s">
        <v>4795</v>
      </c>
      <c r="S733" s="25">
        <v>45146</v>
      </c>
      <c r="T733" s="22" t="s">
        <v>5240</v>
      </c>
      <c r="U733" s="25">
        <v>45146</v>
      </c>
      <c r="V733" s="25"/>
    </row>
    <row r="734" spans="1:22" x14ac:dyDescent="0.35">
      <c r="A734" s="22">
        <v>630548</v>
      </c>
      <c r="B734" s="22" t="s">
        <v>2650</v>
      </c>
      <c r="C734" s="22" t="s">
        <v>1950</v>
      </c>
      <c r="D734" s="22" t="s">
        <v>1963</v>
      </c>
      <c r="E734" s="22" t="s">
        <v>1956</v>
      </c>
      <c r="F734" s="22" t="s">
        <v>1952</v>
      </c>
      <c r="G734" s="22" t="s">
        <v>1089</v>
      </c>
      <c r="H734" s="22" t="s">
        <v>4480</v>
      </c>
      <c r="I734" s="22">
        <v>1</v>
      </c>
      <c r="J734" s="22" t="s">
        <v>5262</v>
      </c>
      <c r="K734" s="22" t="s">
        <v>5263</v>
      </c>
      <c r="L734" s="24">
        <v>149819</v>
      </c>
      <c r="M734" s="24" t="s">
        <v>3938</v>
      </c>
      <c r="N734" s="24" t="s">
        <v>2002</v>
      </c>
      <c r="O734" s="22" t="s">
        <v>231</v>
      </c>
      <c r="P734" s="22" t="s">
        <v>1991</v>
      </c>
      <c r="Q734" s="22" t="s">
        <v>4021</v>
      </c>
      <c r="R734" s="22" t="s">
        <v>4795</v>
      </c>
      <c r="S734" s="25">
        <v>45146</v>
      </c>
      <c r="T734" s="22" t="s">
        <v>5240</v>
      </c>
      <c r="U734" s="25">
        <v>45146</v>
      </c>
      <c r="V734" s="25"/>
    </row>
    <row r="735" spans="1:22" x14ac:dyDescent="0.35">
      <c r="A735" s="22">
        <v>631725</v>
      </c>
      <c r="B735" s="22" t="s">
        <v>604</v>
      </c>
      <c r="C735" s="22" t="s">
        <v>55</v>
      </c>
      <c r="D735" s="22" t="s">
        <v>56</v>
      </c>
      <c r="E735" s="22" t="s">
        <v>59</v>
      </c>
      <c r="F735" s="22" t="s">
        <v>1952</v>
      </c>
      <c r="G735" s="22" t="s">
        <v>584</v>
      </c>
      <c r="H735" s="22" t="s">
        <v>3980</v>
      </c>
      <c r="I735" s="22">
        <v>1</v>
      </c>
      <c r="J735" s="22" t="s">
        <v>3145</v>
      </c>
      <c r="K735" s="22" t="s">
        <v>5264</v>
      </c>
      <c r="L735" s="24">
        <v>59836</v>
      </c>
      <c r="M735" s="24" t="s">
        <v>3959</v>
      </c>
      <c r="N735" s="24" t="s">
        <v>2006</v>
      </c>
      <c r="O735" s="22" t="s">
        <v>58</v>
      </c>
      <c r="P735" s="22" t="s">
        <v>1959</v>
      </c>
      <c r="Q735" s="22" t="s">
        <v>4021</v>
      </c>
      <c r="R735" s="22" t="s">
        <v>4795</v>
      </c>
      <c r="S735" s="25">
        <v>45147</v>
      </c>
      <c r="T735" s="22" t="s">
        <v>5240</v>
      </c>
      <c r="U735" s="25">
        <v>45147</v>
      </c>
      <c r="V735" s="25"/>
    </row>
    <row r="736" spans="1:22" x14ac:dyDescent="0.35">
      <c r="A736" s="22">
        <v>631742</v>
      </c>
      <c r="B736" s="22" t="s">
        <v>2651</v>
      </c>
      <c r="C736" s="22" t="s">
        <v>1950</v>
      </c>
      <c r="D736" s="22" t="s">
        <v>1951</v>
      </c>
      <c r="E736" s="22" t="s">
        <v>21</v>
      </c>
      <c r="F736" s="22" t="s">
        <v>1952</v>
      </c>
      <c r="G736" s="22" t="s">
        <v>2270</v>
      </c>
      <c r="H736" s="22" t="s">
        <v>3978</v>
      </c>
      <c r="I736" s="22">
        <v>1</v>
      </c>
      <c r="J736" s="22" t="s">
        <v>5265</v>
      </c>
      <c r="K736" s="22" t="s">
        <v>5266</v>
      </c>
      <c r="L736" s="24">
        <v>93065</v>
      </c>
      <c r="M736" s="24" t="s">
        <v>3959</v>
      </c>
      <c r="N736" s="24" t="s">
        <v>2006</v>
      </c>
      <c r="O736" s="22" t="s">
        <v>36</v>
      </c>
      <c r="P736" s="22" t="s">
        <v>1959</v>
      </c>
      <c r="Q736" s="22" t="s">
        <v>4021</v>
      </c>
      <c r="R736" s="22" t="s">
        <v>4795</v>
      </c>
      <c r="S736" s="25">
        <v>45147</v>
      </c>
      <c r="T736" s="22" t="s">
        <v>5240</v>
      </c>
      <c r="U736" s="25">
        <v>45147</v>
      </c>
      <c r="V736" s="25"/>
    </row>
    <row r="737" spans="1:22" x14ac:dyDescent="0.35">
      <c r="A737" s="22">
        <v>631753</v>
      </c>
      <c r="B737" s="22" t="s">
        <v>2652</v>
      </c>
      <c r="C737" s="22" t="s">
        <v>1950</v>
      </c>
      <c r="D737" s="22" t="s">
        <v>1963</v>
      </c>
      <c r="E737" s="22" t="s">
        <v>1956</v>
      </c>
      <c r="F737" s="22" t="s">
        <v>1952</v>
      </c>
      <c r="G737" s="22" t="s">
        <v>2079</v>
      </c>
      <c r="H737" s="22" t="s">
        <v>4046</v>
      </c>
      <c r="I737" s="22">
        <v>1</v>
      </c>
      <c r="J737" s="22" t="s">
        <v>5267</v>
      </c>
      <c r="K737" s="22" t="s">
        <v>5268</v>
      </c>
      <c r="L737" s="24">
        <v>110619</v>
      </c>
      <c r="M737" s="24" t="s">
        <v>3938</v>
      </c>
      <c r="N737" s="24" t="s">
        <v>2002</v>
      </c>
      <c r="O737" s="22" t="s">
        <v>30</v>
      </c>
      <c r="P737" s="22" t="s">
        <v>1968</v>
      </c>
      <c r="Q737" s="22" t="s">
        <v>4021</v>
      </c>
      <c r="R737" s="22" t="s">
        <v>4795</v>
      </c>
      <c r="S737" s="25">
        <v>45147</v>
      </c>
      <c r="T737" s="22" t="s">
        <v>5240</v>
      </c>
      <c r="U737" s="25">
        <v>45147</v>
      </c>
      <c r="V737" s="25"/>
    </row>
    <row r="738" spans="1:22" x14ac:dyDescent="0.35">
      <c r="A738" s="22">
        <v>634767</v>
      </c>
      <c r="B738" s="22" t="s">
        <v>2653</v>
      </c>
      <c r="C738" s="22" t="s">
        <v>1950</v>
      </c>
      <c r="D738" s="22" t="s">
        <v>1973</v>
      </c>
      <c r="E738" s="22" t="s">
        <v>73</v>
      </c>
      <c r="F738" s="22" t="s">
        <v>1952</v>
      </c>
      <c r="G738" s="22" t="s">
        <v>646</v>
      </c>
      <c r="H738" s="22" t="s">
        <v>4526</v>
      </c>
      <c r="I738" s="22">
        <v>1</v>
      </c>
      <c r="J738" s="22" t="s">
        <v>5269</v>
      </c>
      <c r="K738" s="22" t="s">
        <v>5270</v>
      </c>
      <c r="L738" s="24">
        <v>136982</v>
      </c>
      <c r="M738" s="24" t="s">
        <v>3938</v>
      </c>
      <c r="N738" s="24" t="s">
        <v>2002</v>
      </c>
      <c r="O738" s="22" t="s">
        <v>72</v>
      </c>
      <c r="P738" s="22" t="s">
        <v>1954</v>
      </c>
      <c r="Q738" s="22" t="s">
        <v>4021</v>
      </c>
      <c r="R738" s="22" t="s">
        <v>4795</v>
      </c>
      <c r="S738" s="25">
        <v>45149</v>
      </c>
      <c r="T738" s="22" t="s">
        <v>5240</v>
      </c>
      <c r="U738" s="25">
        <v>45149</v>
      </c>
      <c r="V738" s="25"/>
    </row>
    <row r="739" spans="1:22" x14ac:dyDescent="0.35">
      <c r="A739" s="22">
        <v>639646</v>
      </c>
      <c r="B739" s="22" t="s">
        <v>605</v>
      </c>
      <c r="C739" s="22" t="s">
        <v>17</v>
      </c>
      <c r="D739" s="22" t="s">
        <v>18</v>
      </c>
      <c r="E739" s="22" t="s">
        <v>25</v>
      </c>
      <c r="F739" s="22" t="s">
        <v>1952</v>
      </c>
      <c r="G739" s="22" t="s">
        <v>381</v>
      </c>
      <c r="H739" s="22" t="s">
        <v>4030</v>
      </c>
      <c r="I739" s="22">
        <v>1</v>
      </c>
      <c r="J739" s="22" t="s">
        <v>3146</v>
      </c>
      <c r="K739" s="22" t="s">
        <v>5271</v>
      </c>
      <c r="L739" s="24">
        <v>120985</v>
      </c>
      <c r="M739" s="24" t="s">
        <v>3938</v>
      </c>
      <c r="N739" s="24" t="s">
        <v>2002</v>
      </c>
      <c r="O739" s="22" t="s">
        <v>24</v>
      </c>
      <c r="P739" s="22" t="s">
        <v>1968</v>
      </c>
      <c r="Q739" s="22" t="s">
        <v>4021</v>
      </c>
      <c r="R739" s="22" t="s">
        <v>4795</v>
      </c>
      <c r="S739" s="25">
        <v>45152</v>
      </c>
      <c r="T739" s="22" t="s">
        <v>5240</v>
      </c>
      <c r="U739" s="25">
        <v>45152</v>
      </c>
      <c r="V739" s="25"/>
    </row>
    <row r="740" spans="1:22" x14ac:dyDescent="0.35">
      <c r="A740" s="22">
        <v>642172</v>
      </c>
      <c r="B740" s="22" t="s">
        <v>606</v>
      </c>
      <c r="C740" s="22" t="s">
        <v>55</v>
      </c>
      <c r="D740" s="22" t="s">
        <v>56</v>
      </c>
      <c r="E740" s="22" t="s">
        <v>77</v>
      </c>
      <c r="F740" s="22" t="s">
        <v>1952</v>
      </c>
      <c r="G740" s="22" t="s">
        <v>607</v>
      </c>
      <c r="H740" s="22" t="s">
        <v>4103</v>
      </c>
      <c r="I740" s="22">
        <v>1</v>
      </c>
      <c r="J740" s="22" t="s">
        <v>3147</v>
      </c>
      <c r="K740" s="22" t="s">
        <v>5272</v>
      </c>
      <c r="L740" s="24">
        <v>25090</v>
      </c>
      <c r="M740" s="24" t="s">
        <v>3949</v>
      </c>
      <c r="N740" s="24" t="s">
        <v>2009</v>
      </c>
      <c r="O740" s="22" t="s">
        <v>76</v>
      </c>
      <c r="P740" s="22" t="s">
        <v>1959</v>
      </c>
      <c r="Q740" s="22" t="s">
        <v>4021</v>
      </c>
      <c r="R740" s="22" t="s">
        <v>4795</v>
      </c>
      <c r="S740" s="25">
        <v>45154</v>
      </c>
      <c r="T740" s="22" t="s">
        <v>5240</v>
      </c>
      <c r="U740" s="25">
        <v>45154</v>
      </c>
      <c r="V740" s="25"/>
    </row>
    <row r="741" spans="1:22" x14ac:dyDescent="0.35">
      <c r="A741" s="22">
        <v>642218</v>
      </c>
      <c r="B741" s="22" t="s">
        <v>608</v>
      </c>
      <c r="C741" s="22" t="s">
        <v>17</v>
      </c>
      <c r="D741" s="22" t="s">
        <v>18</v>
      </c>
      <c r="E741" s="22" t="s">
        <v>46</v>
      </c>
      <c r="F741" s="22" t="s">
        <v>1952</v>
      </c>
      <c r="G741" s="22" t="s">
        <v>609</v>
      </c>
      <c r="H741" s="22" t="s">
        <v>4532</v>
      </c>
      <c r="I741" s="22">
        <v>1</v>
      </c>
      <c r="J741" s="22" t="s">
        <v>3148</v>
      </c>
      <c r="K741" s="22" t="s">
        <v>5273</v>
      </c>
      <c r="L741" s="24">
        <v>22699</v>
      </c>
      <c r="M741" s="24" t="s">
        <v>3949</v>
      </c>
      <c r="N741" s="24" t="s">
        <v>2011</v>
      </c>
      <c r="O741" s="22" t="s">
        <v>45</v>
      </c>
      <c r="P741" s="22" t="s">
        <v>1959</v>
      </c>
      <c r="Q741" s="22" t="s">
        <v>4021</v>
      </c>
      <c r="R741" s="22" t="s">
        <v>4795</v>
      </c>
      <c r="S741" s="25">
        <v>45154</v>
      </c>
      <c r="T741" s="22" t="s">
        <v>5240</v>
      </c>
      <c r="U741" s="25">
        <v>45154</v>
      </c>
      <c r="V741" s="25"/>
    </row>
    <row r="742" spans="1:22" x14ac:dyDescent="0.35">
      <c r="A742" s="22">
        <v>643438</v>
      </c>
      <c r="B742" s="22" t="s">
        <v>2654</v>
      </c>
      <c r="C742" s="22" t="s">
        <v>1950</v>
      </c>
      <c r="D742" s="22" t="s">
        <v>1973</v>
      </c>
      <c r="E742" s="22" t="s">
        <v>73</v>
      </c>
      <c r="F742" s="22" t="s">
        <v>1952</v>
      </c>
      <c r="G742" s="22" t="s">
        <v>369</v>
      </c>
      <c r="H742" s="22" t="s">
        <v>4292</v>
      </c>
      <c r="I742" s="22">
        <v>1</v>
      </c>
      <c r="J742" s="22" t="s">
        <v>5274</v>
      </c>
      <c r="K742" s="22" t="s">
        <v>5275</v>
      </c>
      <c r="L742" s="24">
        <v>5341</v>
      </c>
      <c r="M742" s="24" t="s">
        <v>3957</v>
      </c>
      <c r="N742" s="24" t="s">
        <v>2015</v>
      </c>
      <c r="O742" s="22" t="s">
        <v>40</v>
      </c>
      <c r="P742" s="22" t="s">
        <v>1971</v>
      </c>
      <c r="Q742" s="22" t="s">
        <v>4021</v>
      </c>
      <c r="R742" s="22" t="s">
        <v>4795</v>
      </c>
      <c r="S742" s="25">
        <v>45155</v>
      </c>
      <c r="T742" s="22" t="s">
        <v>5240</v>
      </c>
      <c r="U742" s="25">
        <v>45155</v>
      </c>
      <c r="V742" s="25"/>
    </row>
    <row r="743" spans="1:22" x14ac:dyDescent="0.35">
      <c r="A743" s="22">
        <v>643500</v>
      </c>
      <c r="B743" s="22" t="s">
        <v>610</v>
      </c>
      <c r="C743" s="22" t="s">
        <v>17</v>
      </c>
      <c r="D743" s="22" t="s">
        <v>18</v>
      </c>
      <c r="E743" s="22" t="s">
        <v>21</v>
      </c>
      <c r="F743" s="22" t="s">
        <v>1952</v>
      </c>
      <c r="G743" s="22" t="s">
        <v>190</v>
      </c>
      <c r="H743" s="22" t="s">
        <v>1967</v>
      </c>
      <c r="I743" s="22">
        <v>1</v>
      </c>
      <c r="J743" s="22" t="s">
        <v>3149</v>
      </c>
      <c r="K743" s="22" t="s">
        <v>5276</v>
      </c>
      <c r="L743" s="24">
        <v>2982818</v>
      </c>
      <c r="M743" s="24" t="s">
        <v>3938</v>
      </c>
      <c r="N743" s="24" t="s">
        <v>2002</v>
      </c>
      <c r="O743" s="22" t="s">
        <v>191</v>
      </c>
      <c r="P743" s="22" t="s">
        <v>1968</v>
      </c>
      <c r="Q743" s="22" t="s">
        <v>4021</v>
      </c>
      <c r="R743" s="22" t="s">
        <v>4795</v>
      </c>
      <c r="S743" s="25">
        <v>45155</v>
      </c>
      <c r="T743" s="22" t="s">
        <v>5240</v>
      </c>
      <c r="U743" s="25">
        <v>45155</v>
      </c>
      <c r="V743" s="25"/>
    </row>
    <row r="744" spans="1:22" x14ac:dyDescent="0.35">
      <c r="A744" s="22">
        <v>644799</v>
      </c>
      <c r="B744" s="22" t="s">
        <v>2655</v>
      </c>
      <c r="C744" s="22" t="s">
        <v>1950</v>
      </c>
      <c r="D744" s="22" t="s">
        <v>1973</v>
      </c>
      <c r="E744" s="22" t="s">
        <v>25</v>
      </c>
      <c r="F744" s="22" t="s">
        <v>1952</v>
      </c>
      <c r="G744" s="22" t="s">
        <v>2124</v>
      </c>
      <c r="H744" s="22" t="s">
        <v>4233</v>
      </c>
      <c r="I744" s="22">
        <v>1</v>
      </c>
      <c r="J744" s="22" t="s">
        <v>5277</v>
      </c>
      <c r="K744" s="22" t="s">
        <v>5278</v>
      </c>
      <c r="L744" s="24">
        <v>48561</v>
      </c>
      <c r="M744" s="24" t="s">
        <v>3949</v>
      </c>
      <c r="N744" s="24" t="s">
        <v>2009</v>
      </c>
      <c r="O744" s="22" t="s">
        <v>291</v>
      </c>
      <c r="P744" s="22" t="s">
        <v>1968</v>
      </c>
      <c r="Q744" s="22" t="s">
        <v>4021</v>
      </c>
      <c r="R744" s="22" t="s">
        <v>4795</v>
      </c>
      <c r="S744" s="25">
        <v>45156</v>
      </c>
      <c r="T744" s="22" t="s">
        <v>5240</v>
      </c>
      <c r="U744" s="25">
        <v>45156</v>
      </c>
      <c r="V744" s="25"/>
    </row>
    <row r="745" spans="1:22" x14ac:dyDescent="0.35">
      <c r="A745" s="22">
        <v>649034</v>
      </c>
      <c r="B745" s="22" t="s">
        <v>611</v>
      </c>
      <c r="C745" s="22" t="s">
        <v>17</v>
      </c>
      <c r="D745" s="22" t="s">
        <v>18</v>
      </c>
      <c r="E745" s="22" t="s">
        <v>46</v>
      </c>
      <c r="F745" s="22" t="s">
        <v>1952</v>
      </c>
      <c r="G745" s="22" t="s">
        <v>601</v>
      </c>
      <c r="H745" s="22" t="s">
        <v>3995</v>
      </c>
      <c r="I745" s="22">
        <v>1</v>
      </c>
      <c r="J745" s="22" t="s">
        <v>3150</v>
      </c>
      <c r="K745" s="22" t="s">
        <v>5279</v>
      </c>
      <c r="L745" s="24">
        <v>17457</v>
      </c>
      <c r="M745" s="24" t="s">
        <v>3957</v>
      </c>
      <c r="N745" s="24" t="s">
        <v>2011</v>
      </c>
      <c r="O745" s="22" t="s">
        <v>45</v>
      </c>
      <c r="P745" s="22" t="s">
        <v>1959</v>
      </c>
      <c r="Q745" s="22" t="s">
        <v>4021</v>
      </c>
      <c r="R745" s="22" t="s">
        <v>4795</v>
      </c>
      <c r="S745" s="25">
        <v>45159</v>
      </c>
      <c r="T745" s="22" t="s">
        <v>5240</v>
      </c>
      <c r="U745" s="25">
        <v>45159</v>
      </c>
      <c r="V745" s="25"/>
    </row>
    <row r="746" spans="1:22" x14ac:dyDescent="0.35">
      <c r="A746" s="22">
        <v>649353</v>
      </c>
      <c r="B746" s="22" t="s">
        <v>612</v>
      </c>
      <c r="C746" s="22" t="s">
        <v>17</v>
      </c>
      <c r="D746" s="22" t="s">
        <v>18</v>
      </c>
      <c r="E746" s="22" t="s">
        <v>77</v>
      </c>
      <c r="F746" s="22" t="s">
        <v>1952</v>
      </c>
      <c r="G746" s="22" t="s">
        <v>565</v>
      </c>
      <c r="H746" s="22" t="s">
        <v>4074</v>
      </c>
      <c r="I746" s="22">
        <v>1</v>
      </c>
      <c r="J746" s="22" t="s">
        <v>3151</v>
      </c>
      <c r="K746" s="22" t="s">
        <v>5280</v>
      </c>
      <c r="L746" s="24">
        <v>105638</v>
      </c>
      <c r="M746" s="24" t="s">
        <v>3938</v>
      </c>
      <c r="N746" s="24" t="s">
        <v>2002</v>
      </c>
      <c r="O746" s="22" t="s">
        <v>76</v>
      </c>
      <c r="P746" s="22" t="s">
        <v>1959</v>
      </c>
      <c r="Q746" s="22" t="s">
        <v>4021</v>
      </c>
      <c r="R746" s="22" t="s">
        <v>4795</v>
      </c>
      <c r="S746" s="25">
        <v>45159</v>
      </c>
      <c r="T746" s="22" t="s">
        <v>5240</v>
      </c>
      <c r="U746" s="25">
        <v>45159</v>
      </c>
      <c r="V746" s="25"/>
    </row>
    <row r="747" spans="1:22" x14ac:dyDescent="0.35">
      <c r="A747" s="22">
        <v>649373</v>
      </c>
      <c r="B747" s="22" t="s">
        <v>613</v>
      </c>
      <c r="C747" s="22" t="s">
        <v>55</v>
      </c>
      <c r="D747" s="22" t="s">
        <v>128</v>
      </c>
      <c r="E747" s="22" t="s">
        <v>31</v>
      </c>
      <c r="F747" s="22" t="s">
        <v>1952</v>
      </c>
      <c r="G747" s="22" t="s">
        <v>614</v>
      </c>
      <c r="H747" s="22" t="s">
        <v>3935</v>
      </c>
      <c r="I747" s="22">
        <v>1</v>
      </c>
      <c r="J747" s="22" t="s">
        <v>3152</v>
      </c>
      <c r="K747" s="22" t="s">
        <v>5281</v>
      </c>
      <c r="L747" s="24">
        <v>36777</v>
      </c>
      <c r="M747" s="24" t="s">
        <v>3949</v>
      </c>
      <c r="N747" s="24" t="s">
        <v>2009</v>
      </c>
      <c r="O747" s="22" t="s">
        <v>30</v>
      </c>
      <c r="P747" s="22" t="s">
        <v>1968</v>
      </c>
      <c r="Q747" s="22" t="s">
        <v>4021</v>
      </c>
      <c r="R747" s="22" t="s">
        <v>4795</v>
      </c>
      <c r="S747" s="25">
        <v>45159</v>
      </c>
      <c r="T747" s="22" t="s">
        <v>5240</v>
      </c>
      <c r="U747" s="25">
        <v>45159</v>
      </c>
      <c r="V747" s="25"/>
    </row>
    <row r="748" spans="1:22" x14ac:dyDescent="0.35">
      <c r="A748" s="22">
        <v>649491</v>
      </c>
      <c r="B748" s="22" t="s">
        <v>2657</v>
      </c>
      <c r="C748" s="22" t="s">
        <v>1950</v>
      </c>
      <c r="D748" s="22" t="s">
        <v>1963</v>
      </c>
      <c r="E748" s="22" t="s">
        <v>1956</v>
      </c>
      <c r="F748" s="22" t="s">
        <v>1952</v>
      </c>
      <c r="G748" s="22" t="s">
        <v>554</v>
      </c>
      <c r="H748" s="22" t="s">
        <v>4046</v>
      </c>
      <c r="I748" s="22">
        <v>1</v>
      </c>
      <c r="J748" s="22" t="s">
        <v>5282</v>
      </c>
      <c r="K748" s="22" t="s">
        <v>5283</v>
      </c>
      <c r="L748" s="24">
        <v>65705</v>
      </c>
      <c r="M748" s="24" t="s">
        <v>3959</v>
      </c>
      <c r="N748" s="24" t="s">
        <v>2006</v>
      </c>
      <c r="O748" s="22" t="s">
        <v>30</v>
      </c>
      <c r="P748" s="22" t="s">
        <v>1968</v>
      </c>
      <c r="Q748" s="22" t="s">
        <v>4021</v>
      </c>
      <c r="R748" s="22" t="s">
        <v>4795</v>
      </c>
      <c r="S748" s="25">
        <v>45159</v>
      </c>
      <c r="T748" s="22" t="s">
        <v>5240</v>
      </c>
      <c r="U748" s="25">
        <v>45159</v>
      </c>
      <c r="V748" s="25"/>
    </row>
    <row r="749" spans="1:22" x14ac:dyDescent="0.35">
      <c r="A749" s="22">
        <v>650545</v>
      </c>
      <c r="B749" s="22" t="s">
        <v>615</v>
      </c>
      <c r="C749" s="22" t="s">
        <v>55</v>
      </c>
      <c r="D749" s="22" t="s">
        <v>65</v>
      </c>
      <c r="E749" s="22" t="s">
        <v>59</v>
      </c>
      <c r="F749" s="22" t="s">
        <v>1952</v>
      </c>
      <c r="G749" s="22" t="s">
        <v>616</v>
      </c>
      <c r="H749" s="22" t="s">
        <v>3935</v>
      </c>
      <c r="I749" s="22">
        <v>1</v>
      </c>
      <c r="J749" s="22" t="s">
        <v>3153</v>
      </c>
      <c r="K749" s="22" t="s">
        <v>5284</v>
      </c>
      <c r="L749" s="24">
        <v>110404</v>
      </c>
      <c r="M749" s="24" t="s">
        <v>3938</v>
      </c>
      <c r="N749" s="24" t="s">
        <v>2002</v>
      </c>
      <c r="O749" s="22" t="s">
        <v>30</v>
      </c>
      <c r="P749" s="22" t="s">
        <v>1968</v>
      </c>
      <c r="Q749" s="22" t="s">
        <v>4021</v>
      </c>
      <c r="R749" s="22" t="s">
        <v>4795</v>
      </c>
      <c r="S749" s="25">
        <v>45160</v>
      </c>
      <c r="T749" s="22" t="s">
        <v>5240</v>
      </c>
      <c r="U749" s="25">
        <v>45160</v>
      </c>
      <c r="V749" s="25"/>
    </row>
    <row r="750" spans="1:22" x14ac:dyDescent="0.35">
      <c r="A750" s="22">
        <v>651757</v>
      </c>
      <c r="B750" s="22" t="s">
        <v>2658</v>
      </c>
      <c r="C750" s="22" t="s">
        <v>1950</v>
      </c>
      <c r="D750" s="22" t="s">
        <v>1951</v>
      </c>
      <c r="E750" s="22" t="s">
        <v>25</v>
      </c>
      <c r="F750" s="22" t="s">
        <v>1952</v>
      </c>
      <c r="G750" s="22" t="s">
        <v>2411</v>
      </c>
      <c r="H750" s="22" t="s">
        <v>4276</v>
      </c>
      <c r="I750" s="22">
        <v>1</v>
      </c>
      <c r="J750" s="22" t="s">
        <v>5285</v>
      </c>
      <c r="K750" s="22" t="s">
        <v>5286</v>
      </c>
      <c r="L750" s="24">
        <v>92927</v>
      </c>
      <c r="M750" s="24" t="s">
        <v>3959</v>
      </c>
      <c r="N750" s="24" t="s">
        <v>2006</v>
      </c>
      <c r="O750" s="22" t="s">
        <v>24</v>
      </c>
      <c r="P750" s="22" t="s">
        <v>1968</v>
      </c>
      <c r="Q750" s="22" t="s">
        <v>4021</v>
      </c>
      <c r="R750" s="22" t="s">
        <v>4795</v>
      </c>
      <c r="S750" s="25">
        <v>45161</v>
      </c>
      <c r="T750" s="22" t="s">
        <v>5240</v>
      </c>
      <c r="U750" s="25">
        <v>45161</v>
      </c>
      <c r="V750" s="25"/>
    </row>
    <row r="751" spans="1:22" x14ac:dyDescent="0.35">
      <c r="A751" s="22">
        <v>658489</v>
      </c>
      <c r="B751" s="22" t="s">
        <v>617</v>
      </c>
      <c r="C751" s="22" t="s">
        <v>55</v>
      </c>
      <c r="D751" s="22" t="s">
        <v>65</v>
      </c>
      <c r="E751" s="22" t="s">
        <v>25</v>
      </c>
      <c r="F751" s="22" t="s">
        <v>1952</v>
      </c>
      <c r="G751" s="22" t="s">
        <v>618</v>
      </c>
      <c r="H751" s="22" t="s">
        <v>4030</v>
      </c>
      <c r="I751" s="22">
        <v>1</v>
      </c>
      <c r="J751" s="22" t="s">
        <v>3154</v>
      </c>
      <c r="K751" s="22" t="s">
        <v>5287</v>
      </c>
      <c r="L751" s="24">
        <v>15272</v>
      </c>
      <c r="M751" s="24" t="s">
        <v>3957</v>
      </c>
      <c r="N751" s="24" t="s">
        <v>2011</v>
      </c>
      <c r="O751" s="22" t="s">
        <v>24</v>
      </c>
      <c r="P751" s="22" t="s">
        <v>1968</v>
      </c>
      <c r="Q751" s="22" t="s">
        <v>4021</v>
      </c>
      <c r="R751" s="22" t="s">
        <v>4795</v>
      </c>
      <c r="S751" s="25">
        <v>45166</v>
      </c>
      <c r="T751" s="22" t="s">
        <v>5240</v>
      </c>
      <c r="U751" s="25">
        <v>45166</v>
      </c>
      <c r="V751" s="25"/>
    </row>
    <row r="752" spans="1:22" x14ac:dyDescent="0.35">
      <c r="A752" s="22">
        <v>658505</v>
      </c>
      <c r="B752" s="22" t="s">
        <v>2660</v>
      </c>
      <c r="C752" s="22" t="s">
        <v>1950</v>
      </c>
      <c r="D752" s="22" t="s">
        <v>1951</v>
      </c>
      <c r="E752" s="22" t="s">
        <v>21</v>
      </c>
      <c r="F752" s="22" t="s">
        <v>1952</v>
      </c>
      <c r="G752" s="22" t="s">
        <v>2123</v>
      </c>
      <c r="H752" s="22" t="s">
        <v>3942</v>
      </c>
      <c r="I752" s="22">
        <v>1</v>
      </c>
      <c r="J752" s="22" t="s">
        <v>5288</v>
      </c>
      <c r="K752" s="22" t="s">
        <v>5289</v>
      </c>
      <c r="L752" s="24">
        <v>133359</v>
      </c>
      <c r="M752" s="24" t="s">
        <v>3938</v>
      </c>
      <c r="N752" s="24" t="s">
        <v>2002</v>
      </c>
      <c r="O752" s="22" t="s">
        <v>20</v>
      </c>
      <c r="P752" s="22" t="s">
        <v>1971</v>
      </c>
      <c r="Q752" s="22" t="s">
        <v>4021</v>
      </c>
      <c r="R752" s="22" t="s">
        <v>4795</v>
      </c>
      <c r="S752" s="25">
        <v>45166</v>
      </c>
      <c r="T752" s="22" t="s">
        <v>5240</v>
      </c>
      <c r="U752" s="25">
        <v>45166</v>
      </c>
      <c r="V752" s="25"/>
    </row>
    <row r="753" spans="1:22" x14ac:dyDescent="0.35">
      <c r="A753" s="22">
        <v>658566</v>
      </c>
      <c r="B753" s="22" t="s">
        <v>2661</v>
      </c>
      <c r="C753" s="22" t="s">
        <v>1950</v>
      </c>
      <c r="D753" s="22" t="s">
        <v>1951</v>
      </c>
      <c r="E753" s="22" t="s">
        <v>77</v>
      </c>
      <c r="F753" s="22" t="s">
        <v>1952</v>
      </c>
      <c r="G753" s="22" t="s">
        <v>2532</v>
      </c>
      <c r="H753" s="22" t="s">
        <v>4017</v>
      </c>
      <c r="I753" s="22">
        <v>1</v>
      </c>
      <c r="J753" s="22" t="s">
        <v>5290</v>
      </c>
      <c r="K753" s="22" t="s">
        <v>5291</v>
      </c>
      <c r="L753" s="24">
        <v>34392</v>
      </c>
      <c r="M753" s="24" t="s">
        <v>3949</v>
      </c>
      <c r="N753" s="24" t="s">
        <v>2009</v>
      </c>
      <c r="O753" s="22" t="s">
        <v>40</v>
      </c>
      <c r="P753" s="22" t="s">
        <v>1971</v>
      </c>
      <c r="Q753" s="22" t="s">
        <v>4021</v>
      </c>
      <c r="R753" s="22" t="s">
        <v>4795</v>
      </c>
      <c r="S753" s="25">
        <v>45166</v>
      </c>
      <c r="T753" s="22" t="s">
        <v>5240</v>
      </c>
      <c r="U753" s="25">
        <v>45166</v>
      </c>
      <c r="V753" s="25"/>
    </row>
    <row r="754" spans="1:22" x14ac:dyDescent="0.35">
      <c r="A754" s="22">
        <v>659562</v>
      </c>
      <c r="B754" s="22" t="s">
        <v>619</v>
      </c>
      <c r="C754" s="22" t="s">
        <v>17</v>
      </c>
      <c r="D754" s="22" t="s">
        <v>18</v>
      </c>
      <c r="E754" s="22" t="s">
        <v>77</v>
      </c>
      <c r="F754" s="22" t="s">
        <v>1952</v>
      </c>
      <c r="G754" s="22" t="s">
        <v>620</v>
      </c>
      <c r="H754" s="22" t="s">
        <v>4211</v>
      </c>
      <c r="I754" s="22">
        <v>1</v>
      </c>
      <c r="J754" s="22" t="s">
        <v>3155</v>
      </c>
      <c r="K754" s="22" t="s">
        <v>5292</v>
      </c>
      <c r="L754" s="24">
        <v>68329</v>
      </c>
      <c r="M754" s="24" t="s">
        <v>3959</v>
      </c>
      <c r="N754" s="24" t="s">
        <v>2006</v>
      </c>
      <c r="O754" s="22" t="s">
        <v>76</v>
      </c>
      <c r="P754" s="22" t="s">
        <v>1959</v>
      </c>
      <c r="Q754" s="22" t="s">
        <v>4021</v>
      </c>
      <c r="R754" s="22" t="s">
        <v>4795</v>
      </c>
      <c r="S754" s="25">
        <v>45167</v>
      </c>
      <c r="T754" s="22" t="s">
        <v>5240</v>
      </c>
      <c r="U754" s="25">
        <v>45167</v>
      </c>
      <c r="V754" s="25"/>
    </row>
    <row r="755" spans="1:22" x14ac:dyDescent="0.35">
      <c r="A755" s="22">
        <v>660519</v>
      </c>
      <c r="B755" s="22" t="s">
        <v>621</v>
      </c>
      <c r="C755" s="22" t="s">
        <v>55</v>
      </c>
      <c r="D755" s="22" t="s">
        <v>56</v>
      </c>
      <c r="E755" s="22" t="s">
        <v>73</v>
      </c>
      <c r="F755" s="22" t="s">
        <v>1952</v>
      </c>
      <c r="G755" s="22" t="s">
        <v>622</v>
      </c>
      <c r="H755" s="22" t="s">
        <v>5293</v>
      </c>
      <c r="I755" s="22">
        <v>1</v>
      </c>
      <c r="J755" s="22" t="s">
        <v>3156</v>
      </c>
      <c r="K755" s="22" t="s">
        <v>5294</v>
      </c>
      <c r="L755" s="24">
        <v>8366</v>
      </c>
      <c r="M755" s="24" t="s">
        <v>3957</v>
      </c>
      <c r="N755" s="24" t="s">
        <v>2015</v>
      </c>
      <c r="O755" s="22" t="s">
        <v>181</v>
      </c>
      <c r="P755" s="22" t="s">
        <v>1959</v>
      </c>
      <c r="Q755" s="22" t="s">
        <v>4021</v>
      </c>
      <c r="R755" s="22" t="s">
        <v>4795</v>
      </c>
      <c r="S755" s="25">
        <v>45168</v>
      </c>
      <c r="T755" s="22" t="s">
        <v>5240</v>
      </c>
      <c r="U755" s="25">
        <v>45168</v>
      </c>
      <c r="V755" s="25"/>
    </row>
    <row r="756" spans="1:22" x14ac:dyDescent="0.35">
      <c r="A756" s="22">
        <v>660700</v>
      </c>
      <c r="B756" s="22" t="s">
        <v>2662</v>
      </c>
      <c r="C756" s="22" t="s">
        <v>1950</v>
      </c>
      <c r="D756" s="22" t="s">
        <v>1963</v>
      </c>
      <c r="E756" s="22" t="s">
        <v>1956</v>
      </c>
      <c r="F756" s="22" t="s">
        <v>1952</v>
      </c>
      <c r="G756" s="22" t="s">
        <v>2476</v>
      </c>
      <c r="H756" s="22" t="s">
        <v>4945</v>
      </c>
      <c r="I756" s="22">
        <v>1</v>
      </c>
      <c r="J756" s="22" t="s">
        <v>5295</v>
      </c>
      <c r="K756" s="22" t="s">
        <v>5296</v>
      </c>
      <c r="L756" s="24">
        <v>628849</v>
      </c>
      <c r="M756" s="24" t="s">
        <v>3938</v>
      </c>
      <c r="N756" s="24" t="s">
        <v>2002</v>
      </c>
      <c r="O756" s="22" t="s">
        <v>405</v>
      </c>
      <c r="P756" s="22" t="s">
        <v>1959</v>
      </c>
      <c r="Q756" s="22" t="s">
        <v>4021</v>
      </c>
      <c r="R756" s="22" t="s">
        <v>4795</v>
      </c>
      <c r="S756" s="25">
        <v>45168</v>
      </c>
      <c r="T756" s="22" t="s">
        <v>5240</v>
      </c>
      <c r="U756" s="25">
        <v>45168</v>
      </c>
      <c r="V756" s="25"/>
    </row>
    <row r="757" spans="1:22" x14ac:dyDescent="0.35">
      <c r="A757" s="22">
        <v>660743</v>
      </c>
      <c r="B757" s="22" t="s">
        <v>2663</v>
      </c>
      <c r="C757" s="22" t="s">
        <v>1950</v>
      </c>
      <c r="D757" s="22" t="s">
        <v>1951</v>
      </c>
      <c r="E757" s="22" t="s">
        <v>1956</v>
      </c>
      <c r="F757" s="22" t="s">
        <v>1952</v>
      </c>
      <c r="G757" s="22" t="s">
        <v>2534</v>
      </c>
      <c r="H757" s="22" t="s">
        <v>4079</v>
      </c>
      <c r="I757" s="22">
        <v>1</v>
      </c>
      <c r="J757" s="22" t="s">
        <v>5297</v>
      </c>
      <c r="K757" s="22" t="s">
        <v>5298</v>
      </c>
      <c r="L757" s="24">
        <v>120515</v>
      </c>
      <c r="M757" s="24" t="s">
        <v>3938</v>
      </c>
      <c r="N757" s="24" t="s">
        <v>2002</v>
      </c>
      <c r="O757" s="22" t="s">
        <v>36</v>
      </c>
      <c r="P757" s="22" t="s">
        <v>1959</v>
      </c>
      <c r="Q757" s="22" t="s">
        <v>4021</v>
      </c>
      <c r="R757" s="22" t="s">
        <v>4795</v>
      </c>
      <c r="S757" s="25">
        <v>45168</v>
      </c>
      <c r="T757" s="22" t="s">
        <v>5240</v>
      </c>
      <c r="U757" s="25">
        <v>45168</v>
      </c>
      <c r="V757" s="25"/>
    </row>
    <row r="758" spans="1:22" x14ac:dyDescent="0.35">
      <c r="A758" s="22">
        <v>660744</v>
      </c>
      <c r="B758" s="22" t="s">
        <v>623</v>
      </c>
      <c r="C758" s="22" t="s">
        <v>17</v>
      </c>
      <c r="D758" s="22" t="s">
        <v>18</v>
      </c>
      <c r="E758" s="22" t="s">
        <v>46</v>
      </c>
      <c r="F758" s="22" t="s">
        <v>1952</v>
      </c>
      <c r="G758" s="22" t="s">
        <v>624</v>
      </c>
      <c r="H758" s="22" t="s">
        <v>3969</v>
      </c>
      <c r="I758" s="22">
        <v>1</v>
      </c>
      <c r="J758" s="22" t="s">
        <v>3157</v>
      </c>
      <c r="K758" s="22" t="s">
        <v>5299</v>
      </c>
      <c r="L758" s="24">
        <v>344828</v>
      </c>
      <c r="M758" s="24" t="s">
        <v>3938</v>
      </c>
      <c r="N758" s="24" t="s">
        <v>2002</v>
      </c>
      <c r="O758" s="22" t="s">
        <v>40</v>
      </c>
      <c r="P758" s="22" t="s">
        <v>1971</v>
      </c>
      <c r="Q758" s="22" t="s">
        <v>4021</v>
      </c>
      <c r="R758" s="22" t="s">
        <v>4795</v>
      </c>
      <c r="S758" s="25">
        <v>45168</v>
      </c>
      <c r="T758" s="22" t="s">
        <v>5240</v>
      </c>
      <c r="U758" s="25">
        <v>45168</v>
      </c>
      <c r="V758" s="25"/>
    </row>
    <row r="759" spans="1:22" x14ac:dyDescent="0.35">
      <c r="A759" s="22">
        <v>661916</v>
      </c>
      <c r="B759" s="22" t="s">
        <v>2664</v>
      </c>
      <c r="C759" s="22" t="s">
        <v>1950</v>
      </c>
      <c r="D759" s="22" t="s">
        <v>1963</v>
      </c>
      <c r="E759" s="22" t="s">
        <v>1956</v>
      </c>
      <c r="F759" s="22" t="s">
        <v>1952</v>
      </c>
      <c r="G759" s="22" t="s">
        <v>1783</v>
      </c>
      <c r="H759" s="22" t="s">
        <v>4057</v>
      </c>
      <c r="I759" s="22">
        <v>1</v>
      </c>
      <c r="J759" s="22" t="s">
        <v>5300</v>
      </c>
      <c r="K759" s="22" t="s">
        <v>5301</v>
      </c>
      <c r="L759" s="24">
        <v>44150</v>
      </c>
      <c r="M759" s="24" t="s">
        <v>3949</v>
      </c>
      <c r="N759" s="24" t="s">
        <v>2009</v>
      </c>
      <c r="O759" s="22" t="s">
        <v>30</v>
      </c>
      <c r="P759" s="22" t="s">
        <v>1968</v>
      </c>
      <c r="Q759" s="22" t="s">
        <v>4021</v>
      </c>
      <c r="R759" s="22" t="s">
        <v>4795</v>
      </c>
      <c r="S759" s="25">
        <v>45169</v>
      </c>
      <c r="T759" s="22" t="s">
        <v>5240</v>
      </c>
      <c r="U759" s="25">
        <v>45169</v>
      </c>
      <c r="V759" s="25"/>
    </row>
    <row r="760" spans="1:22" x14ac:dyDescent="0.35">
      <c r="A760" s="22">
        <v>661938</v>
      </c>
      <c r="B760" s="22" t="s">
        <v>2665</v>
      </c>
      <c r="C760" s="22" t="s">
        <v>1950</v>
      </c>
      <c r="D760" s="22" t="s">
        <v>1973</v>
      </c>
      <c r="E760" s="22" t="s">
        <v>77</v>
      </c>
      <c r="F760" s="22" t="s">
        <v>1952</v>
      </c>
      <c r="G760" s="22" t="s">
        <v>2536</v>
      </c>
      <c r="H760" s="22" t="s">
        <v>5302</v>
      </c>
      <c r="I760" s="22">
        <v>1</v>
      </c>
      <c r="J760" s="22" t="s">
        <v>5303</v>
      </c>
      <c r="K760" s="22" t="s">
        <v>5304</v>
      </c>
      <c r="L760" s="24">
        <v>12766</v>
      </c>
      <c r="M760" s="24" t="s">
        <v>3957</v>
      </c>
      <c r="N760" s="24" t="s">
        <v>2011</v>
      </c>
      <c r="O760" s="22" t="s">
        <v>231</v>
      </c>
      <c r="P760" s="22" t="s">
        <v>1991</v>
      </c>
      <c r="Q760" s="22" t="s">
        <v>4021</v>
      </c>
      <c r="R760" s="22" t="s">
        <v>4795</v>
      </c>
      <c r="S760" s="25">
        <v>45169</v>
      </c>
      <c r="T760" s="22" t="s">
        <v>5240</v>
      </c>
      <c r="U760" s="25">
        <v>45169</v>
      </c>
      <c r="V760" s="25"/>
    </row>
    <row r="761" spans="1:22" x14ac:dyDescent="0.35">
      <c r="A761" s="22">
        <v>663322</v>
      </c>
      <c r="B761" s="22" t="s">
        <v>2666</v>
      </c>
      <c r="C761" s="22" t="s">
        <v>1950</v>
      </c>
      <c r="D761" s="22" t="s">
        <v>1963</v>
      </c>
      <c r="E761" s="22" t="s">
        <v>1956</v>
      </c>
      <c r="F761" s="22" t="s">
        <v>1952</v>
      </c>
      <c r="G761" s="22" t="s">
        <v>2538</v>
      </c>
      <c r="H761" s="22" t="s">
        <v>4048</v>
      </c>
      <c r="I761" s="22">
        <v>1</v>
      </c>
      <c r="J761" s="22" t="s">
        <v>5305</v>
      </c>
      <c r="K761" s="22" t="s">
        <v>5306</v>
      </c>
      <c r="L761" s="24">
        <v>27551</v>
      </c>
      <c r="M761" s="24" t="s">
        <v>3949</v>
      </c>
      <c r="N761" s="24" t="s">
        <v>2009</v>
      </c>
      <c r="O761" s="22" t="s">
        <v>40</v>
      </c>
      <c r="P761" s="22" t="s">
        <v>1971</v>
      </c>
      <c r="Q761" s="22" t="s">
        <v>4044</v>
      </c>
      <c r="R761" s="22" t="s">
        <v>4795</v>
      </c>
      <c r="S761" s="25">
        <v>45170</v>
      </c>
      <c r="T761" s="22" t="s">
        <v>5307</v>
      </c>
      <c r="U761" s="25">
        <v>45170</v>
      </c>
      <c r="V761" s="25"/>
    </row>
    <row r="762" spans="1:22" x14ac:dyDescent="0.35">
      <c r="A762" s="22">
        <v>663330</v>
      </c>
      <c r="B762" s="22" t="s">
        <v>625</v>
      </c>
      <c r="C762" s="22" t="s">
        <v>17</v>
      </c>
      <c r="D762" s="22" t="s">
        <v>18</v>
      </c>
      <c r="E762" s="22" t="s">
        <v>77</v>
      </c>
      <c r="F762" s="22" t="s">
        <v>1952</v>
      </c>
      <c r="G762" s="22" t="s">
        <v>626</v>
      </c>
      <c r="H762" s="22" t="s">
        <v>4520</v>
      </c>
      <c r="I762" s="22">
        <v>1</v>
      </c>
      <c r="J762" s="22" t="s">
        <v>3158</v>
      </c>
      <c r="K762" s="22" t="s">
        <v>5308</v>
      </c>
      <c r="L762" s="24">
        <v>10519</v>
      </c>
      <c r="M762" s="24" t="s">
        <v>3957</v>
      </c>
      <c r="N762" s="24" t="s">
        <v>2011</v>
      </c>
      <c r="O762" s="22" t="s">
        <v>40</v>
      </c>
      <c r="P762" s="22" t="s">
        <v>1971</v>
      </c>
      <c r="Q762" s="22" t="s">
        <v>4044</v>
      </c>
      <c r="R762" s="22" t="s">
        <v>4795</v>
      </c>
      <c r="S762" s="25">
        <v>45170</v>
      </c>
      <c r="T762" s="22" t="s">
        <v>5307</v>
      </c>
      <c r="U762" s="25">
        <v>45170</v>
      </c>
      <c r="V762" s="25"/>
    </row>
    <row r="763" spans="1:22" x14ac:dyDescent="0.35">
      <c r="A763" s="22">
        <v>668167</v>
      </c>
      <c r="B763" s="22" t="s">
        <v>627</v>
      </c>
      <c r="C763" s="22" t="s">
        <v>17</v>
      </c>
      <c r="D763" s="22" t="s">
        <v>18</v>
      </c>
      <c r="E763" s="22" t="s">
        <v>73</v>
      </c>
      <c r="F763" s="22" t="s">
        <v>1952</v>
      </c>
      <c r="G763" s="22" t="s">
        <v>628</v>
      </c>
      <c r="H763" s="22" t="s">
        <v>4000</v>
      </c>
      <c r="I763" s="22">
        <v>1</v>
      </c>
      <c r="J763" s="22" t="s">
        <v>3159</v>
      </c>
      <c r="K763" s="22" t="s">
        <v>5309</v>
      </c>
      <c r="L763" s="24">
        <v>27059</v>
      </c>
      <c r="M763" s="24" t="s">
        <v>3949</v>
      </c>
      <c r="N763" s="24" t="s">
        <v>2009</v>
      </c>
      <c r="O763" s="22" t="s">
        <v>72</v>
      </c>
      <c r="P763" s="22" t="s">
        <v>1954</v>
      </c>
      <c r="Q763" s="22" t="s">
        <v>4044</v>
      </c>
      <c r="R763" s="22" t="s">
        <v>4795</v>
      </c>
      <c r="S763" s="25">
        <v>45173</v>
      </c>
      <c r="T763" s="22" t="s">
        <v>5307</v>
      </c>
      <c r="U763" s="25">
        <v>45173</v>
      </c>
      <c r="V763" s="25"/>
    </row>
    <row r="764" spans="1:22" x14ac:dyDescent="0.35">
      <c r="A764" s="22">
        <v>669412</v>
      </c>
      <c r="B764" s="22" t="s">
        <v>2667</v>
      </c>
      <c r="C764" s="22" t="s">
        <v>1950</v>
      </c>
      <c r="D764" s="22" t="s">
        <v>1951</v>
      </c>
      <c r="E764" s="22" t="s">
        <v>21</v>
      </c>
      <c r="F764" s="22" t="s">
        <v>1952</v>
      </c>
      <c r="G764" s="22" t="s">
        <v>365</v>
      </c>
      <c r="H764" s="22" t="s">
        <v>3935</v>
      </c>
      <c r="I764" s="22">
        <v>1</v>
      </c>
      <c r="J764" s="22" t="s">
        <v>5310</v>
      </c>
      <c r="K764" s="22" t="s">
        <v>5311</v>
      </c>
      <c r="L764" s="24">
        <v>104788</v>
      </c>
      <c r="M764" s="24" t="s">
        <v>3938</v>
      </c>
      <c r="N764" s="24" t="s">
        <v>2002</v>
      </c>
      <c r="O764" s="22" t="s">
        <v>30</v>
      </c>
      <c r="P764" s="22" t="s">
        <v>1968</v>
      </c>
      <c r="Q764" s="22" t="s">
        <v>4044</v>
      </c>
      <c r="R764" s="22" t="s">
        <v>4795</v>
      </c>
      <c r="S764" s="25">
        <v>45174</v>
      </c>
      <c r="T764" s="22" t="s">
        <v>5307</v>
      </c>
      <c r="U764" s="25">
        <v>45174</v>
      </c>
      <c r="V764" s="25"/>
    </row>
    <row r="765" spans="1:22" x14ac:dyDescent="0.35">
      <c r="A765" s="22">
        <v>669465</v>
      </c>
      <c r="B765" s="22" t="s">
        <v>2668</v>
      </c>
      <c r="C765" s="22" t="s">
        <v>1950</v>
      </c>
      <c r="D765" s="22" t="s">
        <v>1963</v>
      </c>
      <c r="E765" s="22" t="s">
        <v>1956</v>
      </c>
      <c r="F765" s="22" t="s">
        <v>1952</v>
      </c>
      <c r="G765" s="22" t="s">
        <v>258</v>
      </c>
      <c r="H765" s="22" t="s">
        <v>254</v>
      </c>
      <c r="I765" s="22">
        <v>1</v>
      </c>
      <c r="J765" s="22" t="s">
        <v>5312</v>
      </c>
      <c r="K765" s="22" t="s">
        <v>5313</v>
      </c>
      <c r="L765" s="24">
        <v>41894</v>
      </c>
      <c r="M765" s="24" t="s">
        <v>3949</v>
      </c>
      <c r="N765" s="24" t="s">
        <v>2009</v>
      </c>
      <c r="O765" s="22" t="s">
        <v>40</v>
      </c>
      <c r="P765" s="22" t="s">
        <v>1971</v>
      </c>
      <c r="Q765" s="22" t="s">
        <v>4044</v>
      </c>
      <c r="R765" s="22" t="s">
        <v>4795</v>
      </c>
      <c r="S765" s="25">
        <v>45174</v>
      </c>
      <c r="T765" s="22" t="s">
        <v>5307</v>
      </c>
      <c r="U765" s="25">
        <v>45174</v>
      </c>
      <c r="V765" s="25"/>
    </row>
    <row r="766" spans="1:22" x14ac:dyDescent="0.35">
      <c r="A766" s="22">
        <v>670847</v>
      </c>
      <c r="B766" s="22" t="s">
        <v>629</v>
      </c>
      <c r="C766" s="22" t="s">
        <v>17</v>
      </c>
      <c r="D766" s="22" t="s">
        <v>18</v>
      </c>
      <c r="E766" s="22" t="s">
        <v>46</v>
      </c>
      <c r="F766" s="22" t="s">
        <v>631</v>
      </c>
      <c r="G766" s="22" t="s">
        <v>630</v>
      </c>
      <c r="H766" s="22" t="s">
        <v>3995</v>
      </c>
      <c r="I766" s="22">
        <v>1</v>
      </c>
      <c r="J766" s="22" t="s">
        <v>3160</v>
      </c>
      <c r="K766" s="22" t="s">
        <v>5314</v>
      </c>
      <c r="L766" s="24">
        <v>87672</v>
      </c>
      <c r="M766" s="24" t="s">
        <v>3959</v>
      </c>
      <c r="N766" s="24" t="s">
        <v>2006</v>
      </c>
      <c r="O766" s="22" t="s">
        <v>45</v>
      </c>
      <c r="P766" s="22" t="s">
        <v>1959</v>
      </c>
      <c r="Q766" s="22" t="s">
        <v>4044</v>
      </c>
      <c r="R766" s="22" t="s">
        <v>4795</v>
      </c>
      <c r="S766" s="25">
        <v>45175</v>
      </c>
      <c r="T766" s="22" t="s">
        <v>5307</v>
      </c>
      <c r="U766" s="25">
        <v>45175</v>
      </c>
      <c r="V766" s="25"/>
    </row>
    <row r="767" spans="1:22" x14ac:dyDescent="0.35">
      <c r="A767" s="22">
        <v>673774</v>
      </c>
      <c r="B767" s="22" t="s">
        <v>2669</v>
      </c>
      <c r="C767" s="22" t="s">
        <v>1950</v>
      </c>
      <c r="D767" s="22" t="s">
        <v>1963</v>
      </c>
      <c r="E767" s="22" t="s">
        <v>1956</v>
      </c>
      <c r="F767" s="22" t="s">
        <v>1952</v>
      </c>
      <c r="G767" s="22" t="s">
        <v>2540</v>
      </c>
      <c r="H767" s="22" t="s">
        <v>3974</v>
      </c>
      <c r="I767" s="22">
        <v>1</v>
      </c>
      <c r="J767" s="22" t="s">
        <v>5315</v>
      </c>
      <c r="K767" s="22" t="s">
        <v>5316</v>
      </c>
      <c r="L767" s="24">
        <v>43362</v>
      </c>
      <c r="M767" s="24" t="s">
        <v>3949</v>
      </c>
      <c r="N767" s="24" t="s">
        <v>2009</v>
      </c>
      <c r="O767" s="22" t="s">
        <v>20</v>
      </c>
      <c r="P767" s="22" t="s">
        <v>1971</v>
      </c>
      <c r="Q767" s="22" t="s">
        <v>4044</v>
      </c>
      <c r="R767" s="22" t="s">
        <v>4795</v>
      </c>
      <c r="S767" s="25">
        <v>45177</v>
      </c>
      <c r="T767" s="22" t="s">
        <v>5307</v>
      </c>
      <c r="U767" s="25">
        <v>45177</v>
      </c>
      <c r="V767" s="25"/>
    </row>
    <row r="768" spans="1:22" x14ac:dyDescent="0.35">
      <c r="A768" s="22">
        <v>673790</v>
      </c>
      <c r="B768" s="22" t="s">
        <v>632</v>
      </c>
      <c r="C768" s="22" t="s">
        <v>17</v>
      </c>
      <c r="D768" s="22" t="s">
        <v>18</v>
      </c>
      <c r="E768" s="22" t="s">
        <v>21</v>
      </c>
      <c r="F768" s="22" t="s">
        <v>1952</v>
      </c>
      <c r="G768" s="22" t="s">
        <v>633</v>
      </c>
      <c r="H768" s="22" t="s">
        <v>4039</v>
      </c>
      <c r="I768" s="22">
        <v>1</v>
      </c>
      <c r="J768" s="22" t="s">
        <v>3161</v>
      </c>
      <c r="K768" s="22" t="s">
        <v>5317</v>
      </c>
      <c r="L768" s="24">
        <v>21517</v>
      </c>
      <c r="M768" s="24" t="s">
        <v>3949</v>
      </c>
      <c r="N768" s="24" t="s">
        <v>2011</v>
      </c>
      <c r="O768" s="22" t="s">
        <v>53</v>
      </c>
      <c r="P768" s="22" t="s">
        <v>1959</v>
      </c>
      <c r="Q768" s="22" t="s">
        <v>4044</v>
      </c>
      <c r="R768" s="22" t="s">
        <v>4795</v>
      </c>
      <c r="S768" s="25">
        <v>45177</v>
      </c>
      <c r="T768" s="22" t="s">
        <v>5307</v>
      </c>
      <c r="U768" s="25">
        <v>45177</v>
      </c>
      <c r="V768" s="25"/>
    </row>
    <row r="769" spans="1:22" x14ac:dyDescent="0.35">
      <c r="A769" s="22">
        <v>673822</v>
      </c>
      <c r="B769" s="22" t="s">
        <v>634</v>
      </c>
      <c r="C769" s="22" t="s">
        <v>17</v>
      </c>
      <c r="D769" s="22" t="s">
        <v>18</v>
      </c>
      <c r="E769" s="22" t="s">
        <v>73</v>
      </c>
      <c r="F769" s="22" t="s">
        <v>1952</v>
      </c>
      <c r="G769" s="22" t="s">
        <v>635</v>
      </c>
      <c r="H769" s="22" t="s">
        <v>5198</v>
      </c>
      <c r="I769" s="22">
        <v>1</v>
      </c>
      <c r="J769" s="22" t="s">
        <v>3162</v>
      </c>
      <c r="K769" s="22" t="s">
        <v>5318</v>
      </c>
      <c r="L769" s="24">
        <v>32482</v>
      </c>
      <c r="M769" s="24" t="s">
        <v>3949</v>
      </c>
      <c r="N769" s="24" t="s">
        <v>2009</v>
      </c>
      <c r="O769" s="22" t="s">
        <v>314</v>
      </c>
      <c r="P769" s="22" t="s">
        <v>1971</v>
      </c>
      <c r="Q769" s="22" t="s">
        <v>4044</v>
      </c>
      <c r="R769" s="22" t="s">
        <v>4795</v>
      </c>
      <c r="S769" s="25">
        <v>45177</v>
      </c>
      <c r="T769" s="22" t="s">
        <v>5307</v>
      </c>
      <c r="U769" s="25">
        <v>45177</v>
      </c>
      <c r="V769" s="25"/>
    </row>
    <row r="770" spans="1:22" x14ac:dyDescent="0.35">
      <c r="A770" s="22">
        <v>678980</v>
      </c>
      <c r="B770" s="22" t="s">
        <v>2670</v>
      </c>
      <c r="C770" s="22" t="s">
        <v>1950</v>
      </c>
      <c r="D770" s="22" t="s">
        <v>1973</v>
      </c>
      <c r="E770" s="22" t="s">
        <v>46</v>
      </c>
      <c r="F770" s="22" t="s">
        <v>1952</v>
      </c>
      <c r="G770" s="22" t="s">
        <v>983</v>
      </c>
      <c r="H770" s="22" t="s">
        <v>3969</v>
      </c>
      <c r="I770" s="22">
        <v>1</v>
      </c>
      <c r="J770" s="22" t="s">
        <v>5319</v>
      </c>
      <c r="K770" s="22" t="s">
        <v>5320</v>
      </c>
      <c r="L770" s="24">
        <v>13603</v>
      </c>
      <c r="M770" s="24" t="s">
        <v>3957</v>
      </c>
      <c r="N770" s="24" t="s">
        <v>2011</v>
      </c>
      <c r="O770" s="22" t="s">
        <v>40</v>
      </c>
      <c r="P770" s="22" t="s">
        <v>1971</v>
      </c>
      <c r="Q770" s="22" t="s">
        <v>4044</v>
      </c>
      <c r="R770" s="22" t="s">
        <v>4795</v>
      </c>
      <c r="S770" s="25">
        <v>45180</v>
      </c>
      <c r="T770" s="22" t="s">
        <v>5307</v>
      </c>
      <c r="U770" s="25">
        <v>45180</v>
      </c>
      <c r="V770" s="25"/>
    </row>
    <row r="771" spans="1:22" x14ac:dyDescent="0.35">
      <c r="A771" s="22">
        <v>680087</v>
      </c>
      <c r="B771" s="22" t="s">
        <v>2671</v>
      </c>
      <c r="C771" s="22" t="s">
        <v>1950</v>
      </c>
      <c r="D771" s="22" t="s">
        <v>2045</v>
      </c>
      <c r="E771" s="22" t="s">
        <v>73</v>
      </c>
      <c r="F771" s="22" t="s">
        <v>1952</v>
      </c>
      <c r="G771" s="22" t="s">
        <v>1299</v>
      </c>
      <c r="H771" s="22" t="s">
        <v>4838</v>
      </c>
      <c r="I771" s="22">
        <v>1</v>
      </c>
      <c r="J771" s="22" t="s">
        <v>5321</v>
      </c>
      <c r="K771" s="22" t="s">
        <v>5322</v>
      </c>
      <c r="L771" s="24">
        <v>31973</v>
      </c>
      <c r="M771" s="24" t="s">
        <v>3949</v>
      </c>
      <c r="N771" s="24" t="s">
        <v>2009</v>
      </c>
      <c r="O771" s="22" t="s">
        <v>359</v>
      </c>
      <c r="P771" s="22" t="s">
        <v>1991</v>
      </c>
      <c r="Q771" s="22" t="s">
        <v>4044</v>
      </c>
      <c r="R771" s="22" t="s">
        <v>4795</v>
      </c>
      <c r="S771" s="25">
        <v>45181</v>
      </c>
      <c r="T771" s="22" t="s">
        <v>5307</v>
      </c>
      <c r="U771" s="25">
        <v>45181</v>
      </c>
      <c r="V771" s="25"/>
    </row>
    <row r="772" spans="1:22" x14ac:dyDescent="0.35">
      <c r="A772" s="22">
        <v>680115</v>
      </c>
      <c r="B772" s="22" t="s">
        <v>636</v>
      </c>
      <c r="C772" s="22" t="s">
        <v>17</v>
      </c>
      <c r="D772" s="22" t="s">
        <v>18</v>
      </c>
      <c r="E772" s="22" t="s">
        <v>73</v>
      </c>
      <c r="F772" s="22" t="s">
        <v>1952</v>
      </c>
      <c r="G772" s="22" t="s">
        <v>637</v>
      </c>
      <c r="H772" s="22" t="s">
        <v>4670</v>
      </c>
      <c r="I772" s="22">
        <v>1</v>
      </c>
      <c r="J772" s="22" t="s">
        <v>3163</v>
      </c>
      <c r="K772" s="22" t="s">
        <v>5323</v>
      </c>
      <c r="L772" s="24">
        <v>77976</v>
      </c>
      <c r="M772" s="24" t="s">
        <v>3959</v>
      </c>
      <c r="N772" s="24" t="s">
        <v>2006</v>
      </c>
      <c r="O772" s="22" t="s">
        <v>36</v>
      </c>
      <c r="P772" s="22" t="s">
        <v>1959</v>
      </c>
      <c r="Q772" s="22" t="s">
        <v>4044</v>
      </c>
      <c r="R772" s="22" t="s">
        <v>4795</v>
      </c>
      <c r="S772" s="25">
        <v>45181</v>
      </c>
      <c r="T772" s="22" t="s">
        <v>5307</v>
      </c>
      <c r="U772" s="25">
        <v>45181</v>
      </c>
      <c r="V772" s="25"/>
    </row>
    <row r="773" spans="1:22" x14ac:dyDescent="0.35">
      <c r="A773" s="22">
        <v>681248</v>
      </c>
      <c r="B773" s="22" t="s">
        <v>638</v>
      </c>
      <c r="C773" s="22" t="s">
        <v>17</v>
      </c>
      <c r="D773" s="22" t="s">
        <v>18</v>
      </c>
      <c r="E773" s="22" t="s">
        <v>77</v>
      </c>
      <c r="F773" s="22" t="s">
        <v>1952</v>
      </c>
      <c r="G773" s="22" t="s">
        <v>159</v>
      </c>
      <c r="H773" s="22" t="s">
        <v>4211</v>
      </c>
      <c r="I773" s="22">
        <v>1</v>
      </c>
      <c r="J773" s="22" t="s">
        <v>3164</v>
      </c>
      <c r="K773" s="22" t="s">
        <v>5324</v>
      </c>
      <c r="L773" s="24">
        <v>39403</v>
      </c>
      <c r="M773" s="24" t="s">
        <v>3949</v>
      </c>
      <c r="N773" s="24" t="s">
        <v>2009</v>
      </c>
      <c r="O773" s="22" t="s">
        <v>76</v>
      </c>
      <c r="P773" s="22" t="s">
        <v>1959</v>
      </c>
      <c r="Q773" s="22" t="s">
        <v>4044</v>
      </c>
      <c r="R773" s="22" t="s">
        <v>4795</v>
      </c>
      <c r="S773" s="25">
        <v>45182</v>
      </c>
      <c r="T773" s="22" t="s">
        <v>5307</v>
      </c>
      <c r="U773" s="25">
        <v>45182</v>
      </c>
      <c r="V773" s="25"/>
    </row>
    <row r="774" spans="1:22" x14ac:dyDescent="0.35">
      <c r="A774" s="22">
        <v>681270</v>
      </c>
      <c r="B774" s="22" t="s">
        <v>2672</v>
      </c>
      <c r="C774" s="22" t="s">
        <v>1950</v>
      </c>
      <c r="D774" s="22" t="s">
        <v>1973</v>
      </c>
      <c r="E774" s="22" t="s">
        <v>77</v>
      </c>
      <c r="F774" s="22" t="s">
        <v>1952</v>
      </c>
      <c r="G774" s="22" t="s">
        <v>2545</v>
      </c>
      <c r="H774" s="22" t="s">
        <v>5325</v>
      </c>
      <c r="I774" s="22">
        <v>1</v>
      </c>
      <c r="J774" s="22" t="s">
        <v>5326</v>
      </c>
      <c r="K774" s="22" t="s">
        <v>5327</v>
      </c>
      <c r="L774" s="24">
        <v>25517</v>
      </c>
      <c r="M774" s="24" t="s">
        <v>3949</v>
      </c>
      <c r="N774" s="24" t="s">
        <v>2009</v>
      </c>
      <c r="O774" s="22" t="s">
        <v>231</v>
      </c>
      <c r="P774" s="22" t="s">
        <v>1991</v>
      </c>
      <c r="Q774" s="22" t="s">
        <v>4044</v>
      </c>
      <c r="R774" s="22" t="s">
        <v>4795</v>
      </c>
      <c r="S774" s="25">
        <v>45182</v>
      </c>
      <c r="T774" s="22" t="s">
        <v>5307</v>
      </c>
      <c r="U774" s="25">
        <v>45182</v>
      </c>
      <c r="V774" s="25"/>
    </row>
    <row r="775" spans="1:22" x14ac:dyDescent="0.35">
      <c r="A775" s="22">
        <v>681361</v>
      </c>
      <c r="B775" s="22" t="s">
        <v>639</v>
      </c>
      <c r="C775" s="22" t="s">
        <v>17</v>
      </c>
      <c r="D775" s="22" t="s">
        <v>18</v>
      </c>
      <c r="E775" s="22" t="s">
        <v>21</v>
      </c>
      <c r="F775" s="22" t="s">
        <v>1952</v>
      </c>
      <c r="G775" s="22" t="s">
        <v>640</v>
      </c>
      <c r="H775" s="22" t="s">
        <v>4311</v>
      </c>
      <c r="I775" s="22">
        <v>1</v>
      </c>
      <c r="J775" s="22" t="s">
        <v>3165</v>
      </c>
      <c r="K775" s="22" t="s">
        <v>5328</v>
      </c>
      <c r="L775" s="24">
        <v>3448</v>
      </c>
      <c r="M775" s="24" t="s">
        <v>3957</v>
      </c>
      <c r="N775" s="24" t="s">
        <v>2015</v>
      </c>
      <c r="O775" s="22" t="s">
        <v>40</v>
      </c>
      <c r="P775" s="22" t="s">
        <v>1971</v>
      </c>
      <c r="Q775" s="22" t="s">
        <v>4044</v>
      </c>
      <c r="R775" s="22" t="s">
        <v>4795</v>
      </c>
      <c r="S775" s="25">
        <v>45182</v>
      </c>
      <c r="T775" s="22" t="s">
        <v>5307</v>
      </c>
      <c r="U775" s="25">
        <v>45182</v>
      </c>
      <c r="V775" s="25"/>
    </row>
    <row r="776" spans="1:22" x14ac:dyDescent="0.35">
      <c r="A776" s="22">
        <v>682606</v>
      </c>
      <c r="B776" s="22" t="s">
        <v>641</v>
      </c>
      <c r="C776" s="22" t="s">
        <v>17</v>
      </c>
      <c r="D776" s="22" t="s">
        <v>18</v>
      </c>
      <c r="E776" s="22" t="s">
        <v>31</v>
      </c>
      <c r="F776" s="22" t="s">
        <v>1952</v>
      </c>
      <c r="G776" s="22" t="s">
        <v>411</v>
      </c>
      <c r="H776" s="22" t="s">
        <v>4469</v>
      </c>
      <c r="I776" s="22">
        <v>1</v>
      </c>
      <c r="J776" s="22" t="s">
        <v>3166</v>
      </c>
      <c r="K776" s="22" t="s">
        <v>5329</v>
      </c>
      <c r="L776" s="24">
        <v>17580</v>
      </c>
      <c r="M776" s="24" t="s">
        <v>3957</v>
      </c>
      <c r="N776" s="24" t="s">
        <v>2011</v>
      </c>
      <c r="O776" s="22" t="s">
        <v>36</v>
      </c>
      <c r="P776" s="22" t="s">
        <v>1959</v>
      </c>
      <c r="Q776" s="22" t="s">
        <v>4044</v>
      </c>
      <c r="R776" s="22" t="s">
        <v>4795</v>
      </c>
      <c r="S776" s="25">
        <v>45183</v>
      </c>
      <c r="T776" s="22" t="s">
        <v>5307</v>
      </c>
      <c r="U776" s="25">
        <v>45183</v>
      </c>
      <c r="V776" s="25"/>
    </row>
    <row r="777" spans="1:22" x14ac:dyDescent="0.35">
      <c r="A777" s="22">
        <v>682613</v>
      </c>
      <c r="B777" s="22" t="s">
        <v>2673</v>
      </c>
      <c r="C777" s="22" t="s">
        <v>1950</v>
      </c>
      <c r="D777" s="22" t="s">
        <v>1963</v>
      </c>
      <c r="E777" s="22" t="s">
        <v>1956</v>
      </c>
      <c r="F777" s="22" t="s">
        <v>1952</v>
      </c>
      <c r="G777" s="22" t="s">
        <v>1109</v>
      </c>
      <c r="H777" s="22" t="s">
        <v>3974</v>
      </c>
      <c r="I777" s="22">
        <v>1</v>
      </c>
      <c r="J777" s="22" t="s">
        <v>5330</v>
      </c>
      <c r="K777" s="22" t="s">
        <v>5331</v>
      </c>
      <c r="L777" s="24">
        <v>25179</v>
      </c>
      <c r="M777" s="24" t="s">
        <v>3949</v>
      </c>
      <c r="N777" s="24" t="s">
        <v>2009</v>
      </c>
      <c r="O777" s="22" t="s">
        <v>20</v>
      </c>
      <c r="P777" s="22" t="s">
        <v>1971</v>
      </c>
      <c r="Q777" s="22" t="s">
        <v>4044</v>
      </c>
      <c r="R777" s="22" t="s">
        <v>4795</v>
      </c>
      <c r="S777" s="25">
        <v>45183</v>
      </c>
      <c r="T777" s="22" t="s">
        <v>5307</v>
      </c>
      <c r="U777" s="25">
        <v>45183</v>
      </c>
      <c r="V777" s="25"/>
    </row>
    <row r="778" spans="1:22" x14ac:dyDescent="0.35">
      <c r="A778" s="22">
        <v>682637</v>
      </c>
      <c r="B778" s="22" t="s">
        <v>642</v>
      </c>
      <c r="C778" s="22" t="s">
        <v>17</v>
      </c>
      <c r="D778" s="22" t="s">
        <v>18</v>
      </c>
      <c r="E778" s="22" t="s">
        <v>77</v>
      </c>
      <c r="F778" s="22" t="s">
        <v>1952</v>
      </c>
      <c r="G778" s="22" t="s">
        <v>507</v>
      </c>
      <c r="H778" s="22" t="s">
        <v>4017</v>
      </c>
      <c r="I778" s="22">
        <v>1</v>
      </c>
      <c r="J778" s="22" t="s">
        <v>3167</v>
      </c>
      <c r="K778" s="22" t="s">
        <v>5332</v>
      </c>
      <c r="L778" s="24">
        <v>31385</v>
      </c>
      <c r="M778" s="24" t="s">
        <v>3949</v>
      </c>
      <c r="N778" s="24" t="s">
        <v>2009</v>
      </c>
      <c r="O778" s="22" t="s">
        <v>40</v>
      </c>
      <c r="P778" s="22" t="s">
        <v>1971</v>
      </c>
      <c r="Q778" s="22" t="s">
        <v>4044</v>
      </c>
      <c r="R778" s="22" t="s">
        <v>4795</v>
      </c>
      <c r="S778" s="25">
        <v>45183</v>
      </c>
      <c r="T778" s="22" t="s">
        <v>5307</v>
      </c>
      <c r="U778" s="25">
        <v>45183</v>
      </c>
      <c r="V778" s="25"/>
    </row>
    <row r="779" spans="1:22" x14ac:dyDescent="0.35">
      <c r="A779" s="22">
        <v>683941</v>
      </c>
      <c r="B779" s="22" t="s">
        <v>643</v>
      </c>
      <c r="C779" s="22" t="s">
        <v>17</v>
      </c>
      <c r="D779" s="22" t="s">
        <v>18</v>
      </c>
      <c r="E779" s="22" t="s">
        <v>25</v>
      </c>
      <c r="F779" s="22" t="s">
        <v>1952</v>
      </c>
      <c r="G779" s="22" t="s">
        <v>644</v>
      </c>
      <c r="H779" s="22" t="s">
        <v>4205</v>
      </c>
      <c r="I779" s="22">
        <v>1</v>
      </c>
      <c r="J779" s="22" t="s">
        <v>3168</v>
      </c>
      <c r="K779" s="22" t="s">
        <v>5333</v>
      </c>
      <c r="L779" s="24">
        <v>112547</v>
      </c>
      <c r="M779" s="24" t="s">
        <v>3938</v>
      </c>
      <c r="N779" s="24" t="s">
        <v>2002</v>
      </c>
      <c r="O779" s="22" t="s">
        <v>24</v>
      </c>
      <c r="P779" s="22" t="s">
        <v>1968</v>
      </c>
      <c r="Q779" s="22" t="s">
        <v>4044</v>
      </c>
      <c r="R779" s="22" t="s">
        <v>4795</v>
      </c>
      <c r="S779" s="25">
        <v>45184</v>
      </c>
      <c r="T779" s="22" t="s">
        <v>5307</v>
      </c>
      <c r="U779" s="25">
        <v>45184</v>
      </c>
      <c r="V779" s="25"/>
    </row>
    <row r="780" spans="1:22" x14ac:dyDescent="0.35">
      <c r="A780" s="22">
        <v>688424</v>
      </c>
      <c r="B780" s="22" t="s">
        <v>645</v>
      </c>
      <c r="C780" s="22" t="s">
        <v>55</v>
      </c>
      <c r="D780" s="22" t="s">
        <v>56</v>
      </c>
      <c r="E780" s="22" t="s">
        <v>73</v>
      </c>
      <c r="F780" s="22" t="s">
        <v>1952</v>
      </c>
      <c r="G780" s="22" t="s">
        <v>646</v>
      </c>
      <c r="H780" s="22" t="s">
        <v>4526</v>
      </c>
      <c r="I780" s="22">
        <v>1</v>
      </c>
      <c r="J780" s="22" t="s">
        <v>3169</v>
      </c>
      <c r="K780" s="22" t="s">
        <v>5334</v>
      </c>
      <c r="L780" s="24">
        <v>136982</v>
      </c>
      <c r="M780" s="24" t="s">
        <v>3938</v>
      </c>
      <c r="N780" s="24" t="s">
        <v>2002</v>
      </c>
      <c r="O780" s="22" t="s">
        <v>72</v>
      </c>
      <c r="P780" s="22" t="s">
        <v>1954</v>
      </c>
      <c r="Q780" s="22" t="s">
        <v>4044</v>
      </c>
      <c r="R780" s="22" t="s">
        <v>4795</v>
      </c>
      <c r="S780" s="25">
        <v>45187</v>
      </c>
      <c r="T780" s="22" t="s">
        <v>5307</v>
      </c>
      <c r="U780" s="25">
        <v>45187</v>
      </c>
      <c r="V780" s="25"/>
    </row>
    <row r="781" spans="1:22" x14ac:dyDescent="0.35">
      <c r="A781" s="22">
        <v>688436</v>
      </c>
      <c r="B781" s="22" t="s">
        <v>2674</v>
      </c>
      <c r="C781" s="22" t="s">
        <v>1950</v>
      </c>
      <c r="D781" s="22" t="s">
        <v>1963</v>
      </c>
      <c r="E781" s="22" t="s">
        <v>1956</v>
      </c>
      <c r="F781" s="22" t="s">
        <v>1952</v>
      </c>
      <c r="G781" s="22" t="s">
        <v>618</v>
      </c>
      <c r="H781" s="22" t="s">
        <v>4030</v>
      </c>
      <c r="I781" s="22">
        <v>1</v>
      </c>
      <c r="J781" s="22" t="s">
        <v>5335</v>
      </c>
      <c r="K781" s="22" t="s">
        <v>5336</v>
      </c>
      <c r="L781" s="24">
        <v>15272</v>
      </c>
      <c r="M781" s="24" t="s">
        <v>3957</v>
      </c>
      <c r="N781" s="24" t="s">
        <v>2011</v>
      </c>
      <c r="O781" s="22" t="s">
        <v>24</v>
      </c>
      <c r="P781" s="22" t="s">
        <v>1968</v>
      </c>
      <c r="Q781" s="22" t="s">
        <v>4044</v>
      </c>
      <c r="R781" s="22" t="s">
        <v>4795</v>
      </c>
      <c r="S781" s="25">
        <v>45187</v>
      </c>
      <c r="T781" s="22" t="s">
        <v>5307</v>
      </c>
      <c r="U781" s="25">
        <v>45187</v>
      </c>
      <c r="V781" s="25"/>
    </row>
    <row r="782" spans="1:22" x14ac:dyDescent="0.35">
      <c r="A782" s="22">
        <v>688476</v>
      </c>
      <c r="B782" s="22" t="s">
        <v>647</v>
      </c>
      <c r="C782" s="22" t="s">
        <v>17</v>
      </c>
      <c r="D782" s="22" t="s">
        <v>18</v>
      </c>
      <c r="E782" s="22" t="s">
        <v>77</v>
      </c>
      <c r="F782" s="22" t="s">
        <v>1952</v>
      </c>
      <c r="G782" s="22" t="s">
        <v>648</v>
      </c>
      <c r="H782" s="22" t="s">
        <v>4670</v>
      </c>
      <c r="I782" s="22">
        <v>1</v>
      </c>
      <c r="J782" s="22" t="s">
        <v>3170</v>
      </c>
      <c r="K782" s="22" t="s">
        <v>5337</v>
      </c>
      <c r="L782" s="24">
        <v>29606</v>
      </c>
      <c r="M782" s="24" t="s">
        <v>3949</v>
      </c>
      <c r="N782" s="24" t="s">
        <v>2009</v>
      </c>
      <c r="O782" s="22" t="s">
        <v>36</v>
      </c>
      <c r="P782" s="22" t="s">
        <v>1959</v>
      </c>
      <c r="Q782" s="22" t="s">
        <v>4044</v>
      </c>
      <c r="R782" s="22" t="s">
        <v>4795</v>
      </c>
      <c r="S782" s="25">
        <v>45187</v>
      </c>
      <c r="T782" s="22" t="s">
        <v>5307</v>
      </c>
      <c r="U782" s="25">
        <v>45187</v>
      </c>
      <c r="V782" s="25"/>
    </row>
    <row r="783" spans="1:22" x14ac:dyDescent="0.35">
      <c r="A783" s="22">
        <v>688480</v>
      </c>
      <c r="B783" s="22" t="s">
        <v>649</v>
      </c>
      <c r="C783" s="22" t="s">
        <v>17</v>
      </c>
      <c r="D783" s="22" t="s">
        <v>18</v>
      </c>
      <c r="E783" s="22" t="s">
        <v>59</v>
      </c>
      <c r="F783" s="22" t="s">
        <v>1952</v>
      </c>
      <c r="G783" s="22" t="s">
        <v>650</v>
      </c>
      <c r="H783" s="22" t="s">
        <v>4520</v>
      </c>
      <c r="I783" s="22">
        <v>1</v>
      </c>
      <c r="J783" s="22" t="s">
        <v>3171</v>
      </c>
      <c r="K783" s="22" t="s">
        <v>5338</v>
      </c>
      <c r="L783" s="24">
        <v>17554</v>
      </c>
      <c r="M783" s="24" t="s">
        <v>3957</v>
      </c>
      <c r="N783" s="24" t="s">
        <v>2011</v>
      </c>
      <c r="O783" s="22" t="s">
        <v>40</v>
      </c>
      <c r="P783" s="22" t="s">
        <v>1971</v>
      </c>
      <c r="Q783" s="22" t="s">
        <v>4044</v>
      </c>
      <c r="R783" s="22" t="s">
        <v>4795</v>
      </c>
      <c r="S783" s="25">
        <v>45187</v>
      </c>
      <c r="T783" s="22" t="s">
        <v>5307</v>
      </c>
      <c r="U783" s="25">
        <v>45187</v>
      </c>
      <c r="V783" s="25"/>
    </row>
    <row r="784" spans="1:22" x14ac:dyDescent="0.35">
      <c r="A784" s="22">
        <v>689476</v>
      </c>
      <c r="B784" s="22" t="s">
        <v>651</v>
      </c>
      <c r="C784" s="22" t="s">
        <v>17</v>
      </c>
      <c r="D784" s="22" t="s">
        <v>18</v>
      </c>
      <c r="E784" s="22" t="s">
        <v>73</v>
      </c>
      <c r="F784" s="22" t="s">
        <v>1952</v>
      </c>
      <c r="G784" s="22" t="s">
        <v>652</v>
      </c>
      <c r="H784" s="22" t="s">
        <v>4000</v>
      </c>
      <c r="I784" s="22">
        <v>1</v>
      </c>
      <c r="J784" s="22" t="s">
        <v>3172</v>
      </c>
      <c r="K784" s="22" t="s">
        <v>5339</v>
      </c>
      <c r="L784" s="24">
        <v>34905</v>
      </c>
      <c r="M784" s="24" t="s">
        <v>3949</v>
      </c>
      <c r="N784" s="24" t="s">
        <v>2009</v>
      </c>
      <c r="O784" s="22" t="s">
        <v>72</v>
      </c>
      <c r="P784" s="22" t="s">
        <v>1954</v>
      </c>
      <c r="Q784" s="22" t="s">
        <v>4044</v>
      </c>
      <c r="R784" s="22" t="s">
        <v>4795</v>
      </c>
      <c r="S784" s="25">
        <v>45188</v>
      </c>
      <c r="T784" s="22" t="s">
        <v>5307</v>
      </c>
      <c r="U784" s="25">
        <v>45188</v>
      </c>
      <c r="V784" s="25"/>
    </row>
    <row r="785" spans="1:22" x14ac:dyDescent="0.35">
      <c r="A785" s="22">
        <v>689480</v>
      </c>
      <c r="B785" s="22" t="s">
        <v>653</v>
      </c>
      <c r="C785" s="22" t="s">
        <v>55</v>
      </c>
      <c r="D785" s="22" t="s">
        <v>65</v>
      </c>
      <c r="E785" s="22" t="s">
        <v>77</v>
      </c>
      <c r="F785" s="22" t="s">
        <v>1952</v>
      </c>
      <c r="G785" s="22" t="s">
        <v>654</v>
      </c>
      <c r="H785" s="22" t="s">
        <v>4670</v>
      </c>
      <c r="I785" s="22">
        <v>1</v>
      </c>
      <c r="J785" s="22" t="s">
        <v>3173</v>
      </c>
      <c r="K785" s="22" t="s">
        <v>5340</v>
      </c>
      <c r="L785" s="24">
        <v>35228</v>
      </c>
      <c r="M785" s="24" t="s">
        <v>3949</v>
      </c>
      <c r="N785" s="24" t="s">
        <v>2009</v>
      </c>
      <c r="O785" s="22" t="s">
        <v>36</v>
      </c>
      <c r="P785" s="22" t="s">
        <v>1959</v>
      </c>
      <c r="Q785" s="22" t="s">
        <v>4044</v>
      </c>
      <c r="R785" s="22" t="s">
        <v>4795</v>
      </c>
      <c r="S785" s="25">
        <v>45188</v>
      </c>
      <c r="T785" s="22" t="s">
        <v>5307</v>
      </c>
      <c r="U785" s="25">
        <v>45188</v>
      </c>
      <c r="V785" s="25"/>
    </row>
    <row r="786" spans="1:22" x14ac:dyDescent="0.35">
      <c r="A786" s="22">
        <v>689547</v>
      </c>
      <c r="B786" s="22" t="s">
        <v>655</v>
      </c>
      <c r="C786" s="22" t="s">
        <v>17</v>
      </c>
      <c r="D786" s="22" t="s">
        <v>18</v>
      </c>
      <c r="E786" s="22" t="s">
        <v>21</v>
      </c>
      <c r="F786" s="22" t="s">
        <v>1952</v>
      </c>
      <c r="G786" s="22" t="s">
        <v>351</v>
      </c>
      <c r="H786" s="22" t="s">
        <v>3963</v>
      </c>
      <c r="I786" s="22">
        <v>1</v>
      </c>
      <c r="J786" s="22" t="s">
        <v>3174</v>
      </c>
      <c r="K786" s="22" t="s">
        <v>5341</v>
      </c>
      <c r="L786" s="24">
        <v>8330</v>
      </c>
      <c r="M786" s="24" t="s">
        <v>3957</v>
      </c>
      <c r="N786" s="24" t="s">
        <v>2015</v>
      </c>
      <c r="O786" s="22" t="s">
        <v>30</v>
      </c>
      <c r="P786" s="22" t="s">
        <v>1968</v>
      </c>
      <c r="Q786" s="22" t="s">
        <v>4044</v>
      </c>
      <c r="R786" s="22" t="s">
        <v>4795</v>
      </c>
      <c r="S786" s="25">
        <v>45188</v>
      </c>
      <c r="T786" s="22" t="s">
        <v>5307</v>
      </c>
      <c r="U786" s="25">
        <v>45188</v>
      </c>
      <c r="V786" s="25"/>
    </row>
    <row r="787" spans="1:22" x14ac:dyDescent="0.35">
      <c r="A787" s="22">
        <v>689599</v>
      </c>
      <c r="B787" s="22" t="s">
        <v>656</v>
      </c>
      <c r="C787" s="22" t="s">
        <v>17</v>
      </c>
      <c r="D787" s="22" t="s">
        <v>18</v>
      </c>
      <c r="E787" s="22" t="s">
        <v>21</v>
      </c>
      <c r="F787" s="22" t="s">
        <v>1952</v>
      </c>
      <c r="G787" s="22" t="s">
        <v>657</v>
      </c>
      <c r="H787" s="22" t="s">
        <v>5342</v>
      </c>
      <c r="I787" s="22">
        <v>1</v>
      </c>
      <c r="J787" s="22" t="s">
        <v>3175</v>
      </c>
      <c r="K787" s="22" t="s">
        <v>5343</v>
      </c>
      <c r="L787" s="24">
        <v>68704</v>
      </c>
      <c r="M787" s="24" t="s">
        <v>3959</v>
      </c>
      <c r="N787" s="24" t="s">
        <v>2006</v>
      </c>
      <c r="O787" s="22" t="s">
        <v>36</v>
      </c>
      <c r="P787" s="22" t="s">
        <v>1959</v>
      </c>
      <c r="Q787" s="22" t="s">
        <v>4044</v>
      </c>
      <c r="R787" s="22" t="s">
        <v>4795</v>
      </c>
      <c r="S787" s="25">
        <v>45188</v>
      </c>
      <c r="T787" s="22" t="s">
        <v>5307</v>
      </c>
      <c r="U787" s="25">
        <v>45188</v>
      </c>
      <c r="V787" s="25"/>
    </row>
    <row r="788" spans="1:22" x14ac:dyDescent="0.35">
      <c r="A788" s="22">
        <v>690809</v>
      </c>
      <c r="B788" s="22" t="s">
        <v>658</v>
      </c>
      <c r="C788" s="22" t="s">
        <v>17</v>
      </c>
      <c r="D788" s="22" t="s">
        <v>18</v>
      </c>
      <c r="E788" s="22" t="s">
        <v>77</v>
      </c>
      <c r="F788" s="22" t="s">
        <v>1952</v>
      </c>
      <c r="G788" s="22" t="s">
        <v>659</v>
      </c>
      <c r="H788" s="22" t="s">
        <v>4103</v>
      </c>
      <c r="I788" s="22">
        <v>1</v>
      </c>
      <c r="J788" s="22" t="s">
        <v>3176</v>
      </c>
      <c r="K788" s="22" t="s">
        <v>5344</v>
      </c>
      <c r="L788" s="24">
        <v>41786</v>
      </c>
      <c r="M788" s="24" t="s">
        <v>3949</v>
      </c>
      <c r="N788" s="24" t="s">
        <v>2009</v>
      </c>
      <c r="O788" s="22" t="s">
        <v>76</v>
      </c>
      <c r="P788" s="22" t="s">
        <v>1959</v>
      </c>
      <c r="Q788" s="22" t="s">
        <v>4044</v>
      </c>
      <c r="R788" s="22" t="s">
        <v>4795</v>
      </c>
      <c r="S788" s="25">
        <v>45189</v>
      </c>
      <c r="T788" s="22" t="s">
        <v>5307</v>
      </c>
      <c r="U788" s="25">
        <v>45189</v>
      </c>
      <c r="V788" s="25"/>
    </row>
    <row r="789" spans="1:22" x14ac:dyDescent="0.35">
      <c r="A789" s="22">
        <v>690821</v>
      </c>
      <c r="B789" s="22" t="s">
        <v>2676</v>
      </c>
      <c r="C789" s="22" t="s">
        <v>1950</v>
      </c>
      <c r="D789" s="22" t="s">
        <v>1973</v>
      </c>
      <c r="E789" s="22" t="s">
        <v>25</v>
      </c>
      <c r="F789" s="22" t="s">
        <v>1952</v>
      </c>
      <c r="G789" s="22" t="s">
        <v>2549</v>
      </c>
      <c r="H789" s="22" t="s">
        <v>4034</v>
      </c>
      <c r="I789" s="22">
        <v>1</v>
      </c>
      <c r="J789" s="22" t="s">
        <v>5345</v>
      </c>
      <c r="K789" s="22" t="s">
        <v>5346</v>
      </c>
      <c r="L789" s="24">
        <v>11377</v>
      </c>
      <c r="M789" s="24" t="s">
        <v>3957</v>
      </c>
      <c r="N789" s="24" t="s">
        <v>2011</v>
      </c>
      <c r="O789" s="22" t="s">
        <v>104</v>
      </c>
      <c r="P789" s="22" t="s">
        <v>1954</v>
      </c>
      <c r="Q789" s="22" t="s">
        <v>4044</v>
      </c>
      <c r="R789" s="22" t="s">
        <v>4795</v>
      </c>
      <c r="S789" s="25">
        <v>45189</v>
      </c>
      <c r="T789" s="22" t="s">
        <v>5307</v>
      </c>
      <c r="U789" s="25">
        <v>45189</v>
      </c>
      <c r="V789" s="25"/>
    </row>
    <row r="790" spans="1:22" x14ac:dyDescent="0.35">
      <c r="A790" s="22">
        <v>690824</v>
      </c>
      <c r="B790" s="22" t="s">
        <v>2677</v>
      </c>
      <c r="C790" s="22" t="s">
        <v>1950</v>
      </c>
      <c r="D790" s="22" t="s">
        <v>2192</v>
      </c>
      <c r="E790" s="22" t="s">
        <v>31</v>
      </c>
      <c r="F790" s="22" t="s">
        <v>1952</v>
      </c>
      <c r="G790" s="22" t="s">
        <v>2551</v>
      </c>
      <c r="H790" s="22" t="s">
        <v>4048</v>
      </c>
      <c r="I790" s="22">
        <v>1</v>
      </c>
      <c r="J790" s="22" t="s">
        <v>5347</v>
      </c>
      <c r="K790" s="22" t="s">
        <v>5348</v>
      </c>
      <c r="L790" s="24">
        <v>78079</v>
      </c>
      <c r="M790" s="24" t="s">
        <v>3959</v>
      </c>
      <c r="N790" s="24" t="s">
        <v>2006</v>
      </c>
      <c r="O790" s="22" t="s">
        <v>40</v>
      </c>
      <c r="P790" s="22" t="s">
        <v>1971</v>
      </c>
      <c r="Q790" s="22" t="s">
        <v>4044</v>
      </c>
      <c r="R790" s="22" t="s">
        <v>4795</v>
      </c>
      <c r="S790" s="25">
        <v>45189</v>
      </c>
      <c r="T790" s="22" t="s">
        <v>5307</v>
      </c>
      <c r="U790" s="25">
        <v>45189</v>
      </c>
      <c r="V790" s="25"/>
    </row>
    <row r="791" spans="1:22" x14ac:dyDescent="0.35">
      <c r="A791" s="22">
        <v>690842</v>
      </c>
      <c r="B791" s="22" t="s">
        <v>660</v>
      </c>
      <c r="C791" s="22" t="s">
        <v>55</v>
      </c>
      <c r="D791" s="22" t="s">
        <v>65</v>
      </c>
      <c r="E791" s="22" t="s">
        <v>77</v>
      </c>
      <c r="F791" s="22" t="s">
        <v>1952</v>
      </c>
      <c r="G791" s="22" t="s">
        <v>661</v>
      </c>
      <c r="H791" s="22" t="s">
        <v>4079</v>
      </c>
      <c r="I791" s="22">
        <v>1</v>
      </c>
      <c r="J791" s="22" t="s">
        <v>3177</v>
      </c>
      <c r="K791" s="22" t="s">
        <v>5349</v>
      </c>
      <c r="L791" s="24">
        <v>30862</v>
      </c>
      <c r="M791" s="24" t="s">
        <v>3949</v>
      </c>
      <c r="N791" s="24" t="s">
        <v>2009</v>
      </c>
      <c r="O791" s="22" t="s">
        <v>36</v>
      </c>
      <c r="P791" s="22" t="s">
        <v>1959</v>
      </c>
      <c r="Q791" s="22" t="s">
        <v>4044</v>
      </c>
      <c r="R791" s="22" t="s">
        <v>4795</v>
      </c>
      <c r="S791" s="25">
        <v>45189</v>
      </c>
      <c r="T791" s="22" t="s">
        <v>5307</v>
      </c>
      <c r="U791" s="25">
        <v>45189</v>
      </c>
      <c r="V791" s="25"/>
    </row>
    <row r="792" spans="1:22" x14ac:dyDescent="0.35">
      <c r="A792" s="22">
        <v>690844</v>
      </c>
      <c r="B792" s="22" t="s">
        <v>662</v>
      </c>
      <c r="C792" s="22" t="s">
        <v>17</v>
      </c>
      <c r="D792" s="22" t="s">
        <v>18</v>
      </c>
      <c r="E792" s="22" t="s">
        <v>77</v>
      </c>
      <c r="F792" s="22" t="s">
        <v>1952</v>
      </c>
      <c r="G792" s="22" t="s">
        <v>663</v>
      </c>
      <c r="H792" s="22" t="s">
        <v>4085</v>
      </c>
      <c r="I792" s="22">
        <v>1</v>
      </c>
      <c r="J792" s="22" t="s">
        <v>3178</v>
      </c>
      <c r="K792" s="22" t="s">
        <v>5350</v>
      </c>
      <c r="L792" s="24">
        <v>62252</v>
      </c>
      <c r="M792" s="24" t="s">
        <v>3959</v>
      </c>
      <c r="N792" s="24" t="s">
        <v>2006</v>
      </c>
      <c r="O792" s="22" t="s">
        <v>76</v>
      </c>
      <c r="P792" s="22" t="s">
        <v>1959</v>
      </c>
      <c r="Q792" s="22" t="s">
        <v>4044</v>
      </c>
      <c r="R792" s="22" t="s">
        <v>4795</v>
      </c>
      <c r="S792" s="25">
        <v>45189</v>
      </c>
      <c r="T792" s="22" t="s">
        <v>5307</v>
      </c>
      <c r="U792" s="25">
        <v>45189</v>
      </c>
      <c r="V792" s="25"/>
    </row>
    <row r="793" spans="1:22" x14ac:dyDescent="0.35">
      <c r="A793" s="22">
        <v>692043</v>
      </c>
      <c r="B793" s="22" t="s">
        <v>664</v>
      </c>
      <c r="C793" s="22" t="s">
        <v>55</v>
      </c>
      <c r="D793" s="22" t="s">
        <v>65</v>
      </c>
      <c r="E793" s="22" t="s">
        <v>59</v>
      </c>
      <c r="F793" s="22" t="s">
        <v>1952</v>
      </c>
      <c r="G793" s="22" t="s">
        <v>665</v>
      </c>
      <c r="H793" s="22" t="s">
        <v>4046</v>
      </c>
      <c r="I793" s="22">
        <v>1</v>
      </c>
      <c r="J793" s="22" t="s">
        <v>3179</v>
      </c>
      <c r="K793" s="22" t="s">
        <v>5351</v>
      </c>
      <c r="L793" s="24">
        <v>36692</v>
      </c>
      <c r="M793" s="24" t="s">
        <v>3949</v>
      </c>
      <c r="N793" s="24" t="s">
        <v>2009</v>
      </c>
      <c r="O793" s="22" t="s">
        <v>30</v>
      </c>
      <c r="P793" s="22" t="s">
        <v>1968</v>
      </c>
      <c r="Q793" s="22" t="s">
        <v>4044</v>
      </c>
      <c r="R793" s="22" t="s">
        <v>4795</v>
      </c>
      <c r="S793" s="25">
        <v>45190</v>
      </c>
      <c r="T793" s="22" t="s">
        <v>5307</v>
      </c>
      <c r="U793" s="25">
        <v>45190</v>
      </c>
      <c r="V793" s="25"/>
    </row>
    <row r="794" spans="1:22" x14ac:dyDescent="0.35">
      <c r="A794" s="22">
        <v>692120</v>
      </c>
      <c r="B794" s="22" t="s">
        <v>666</v>
      </c>
      <c r="C794" s="22" t="s">
        <v>17</v>
      </c>
      <c r="D794" s="22" t="s">
        <v>18</v>
      </c>
      <c r="E794" s="22" t="s">
        <v>46</v>
      </c>
      <c r="F794" s="22" t="s">
        <v>1952</v>
      </c>
      <c r="G794" s="22" t="s">
        <v>667</v>
      </c>
      <c r="H794" s="22" t="s">
        <v>254</v>
      </c>
      <c r="I794" s="22">
        <v>1</v>
      </c>
      <c r="J794" s="22" t="s">
        <v>3180</v>
      </c>
      <c r="K794" s="22" t="s">
        <v>5352</v>
      </c>
      <c r="L794" s="24">
        <v>13982</v>
      </c>
      <c r="M794" s="24" t="s">
        <v>3957</v>
      </c>
      <c r="N794" s="24" t="s">
        <v>2011</v>
      </c>
      <c r="O794" s="22" t="s">
        <v>40</v>
      </c>
      <c r="P794" s="22" t="s">
        <v>1971</v>
      </c>
      <c r="Q794" s="22" t="s">
        <v>4044</v>
      </c>
      <c r="R794" s="22" t="s">
        <v>4795</v>
      </c>
      <c r="S794" s="25">
        <v>45190</v>
      </c>
      <c r="T794" s="22" t="s">
        <v>5307</v>
      </c>
      <c r="U794" s="25">
        <v>45190</v>
      </c>
      <c r="V794" s="25"/>
    </row>
    <row r="795" spans="1:22" x14ac:dyDescent="0.35">
      <c r="A795" s="22">
        <v>692138</v>
      </c>
      <c r="B795" s="22" t="s">
        <v>2678</v>
      </c>
      <c r="C795" s="22" t="s">
        <v>1950</v>
      </c>
      <c r="D795" s="22" t="s">
        <v>1973</v>
      </c>
      <c r="E795" s="22" t="s">
        <v>31</v>
      </c>
      <c r="F795" s="22" t="s">
        <v>1952</v>
      </c>
      <c r="G795" s="22" t="s">
        <v>2553</v>
      </c>
      <c r="H795" s="22" t="s">
        <v>4557</v>
      </c>
      <c r="I795" s="22">
        <v>1</v>
      </c>
      <c r="J795" s="22" t="s">
        <v>5353</v>
      </c>
      <c r="K795" s="22" t="s">
        <v>5354</v>
      </c>
      <c r="L795" s="24">
        <v>398462</v>
      </c>
      <c r="M795" s="24" t="s">
        <v>3938</v>
      </c>
      <c r="N795" s="24" t="s">
        <v>2002</v>
      </c>
      <c r="O795" s="22" t="s">
        <v>314</v>
      </c>
      <c r="P795" s="22" t="s">
        <v>1971</v>
      </c>
      <c r="Q795" s="22" t="s">
        <v>4044</v>
      </c>
      <c r="R795" s="22" t="s">
        <v>4795</v>
      </c>
      <c r="S795" s="25">
        <v>45190</v>
      </c>
      <c r="T795" s="22" t="s">
        <v>5307</v>
      </c>
      <c r="U795" s="25">
        <v>45190</v>
      </c>
      <c r="V795" s="25"/>
    </row>
    <row r="796" spans="1:22" x14ac:dyDescent="0.35">
      <c r="A796" s="22">
        <v>693479</v>
      </c>
      <c r="B796" s="22" t="s">
        <v>668</v>
      </c>
      <c r="C796" s="22" t="s">
        <v>55</v>
      </c>
      <c r="D796" s="22" t="s">
        <v>56</v>
      </c>
      <c r="E796" s="22" t="s">
        <v>73</v>
      </c>
      <c r="F796" s="22" t="s">
        <v>1952</v>
      </c>
      <c r="G796" s="22" t="s">
        <v>669</v>
      </c>
      <c r="H796" s="22" t="s">
        <v>4077</v>
      </c>
      <c r="I796" s="22">
        <v>1</v>
      </c>
      <c r="J796" s="22" t="s">
        <v>3181</v>
      </c>
      <c r="K796" s="22" t="s">
        <v>5355</v>
      </c>
      <c r="L796" s="24">
        <v>53952</v>
      </c>
      <c r="M796" s="24" t="s">
        <v>3959</v>
      </c>
      <c r="N796" s="24" t="s">
        <v>2006</v>
      </c>
      <c r="O796" s="22" t="s">
        <v>72</v>
      </c>
      <c r="P796" s="22" t="s">
        <v>1954</v>
      </c>
      <c r="Q796" s="22" t="s">
        <v>4044</v>
      </c>
      <c r="R796" s="22" t="s">
        <v>4795</v>
      </c>
      <c r="S796" s="25">
        <v>45191</v>
      </c>
      <c r="T796" s="22" t="s">
        <v>5307</v>
      </c>
      <c r="U796" s="25">
        <v>45191</v>
      </c>
      <c r="V796" s="25"/>
    </row>
    <row r="797" spans="1:22" x14ac:dyDescent="0.35">
      <c r="A797" s="22">
        <v>697781</v>
      </c>
      <c r="B797" s="22" t="s">
        <v>670</v>
      </c>
      <c r="C797" s="22" t="s">
        <v>1950</v>
      </c>
      <c r="D797" s="22" t="s">
        <v>1963</v>
      </c>
      <c r="E797" s="22" t="s">
        <v>1956</v>
      </c>
      <c r="F797" s="22" t="s">
        <v>1952</v>
      </c>
      <c r="G797" s="22" t="s">
        <v>671</v>
      </c>
      <c r="H797" s="22" t="s">
        <v>4532</v>
      </c>
      <c r="I797" s="22">
        <v>1</v>
      </c>
      <c r="J797" s="22" t="s">
        <v>3182</v>
      </c>
      <c r="K797" s="22" t="s">
        <v>5356</v>
      </c>
      <c r="L797" s="24">
        <v>34353</v>
      </c>
      <c r="M797" s="24" t="s">
        <v>3949</v>
      </c>
      <c r="N797" s="24" t="s">
        <v>2009</v>
      </c>
      <c r="O797" s="22" t="s">
        <v>45</v>
      </c>
      <c r="P797" s="22" t="s">
        <v>1959</v>
      </c>
      <c r="Q797" s="22" t="s">
        <v>4044</v>
      </c>
      <c r="R797" s="22" t="s">
        <v>4795</v>
      </c>
      <c r="S797" s="25">
        <v>45194</v>
      </c>
      <c r="T797" s="22" t="s">
        <v>5307</v>
      </c>
      <c r="U797" s="25">
        <v>45194</v>
      </c>
      <c r="V797" s="25"/>
    </row>
    <row r="798" spans="1:22" x14ac:dyDescent="0.35">
      <c r="A798" s="22">
        <v>698879</v>
      </c>
      <c r="B798" s="22" t="s">
        <v>673</v>
      </c>
      <c r="C798" s="22" t="s">
        <v>17</v>
      </c>
      <c r="D798" s="22" t="s">
        <v>18</v>
      </c>
      <c r="E798" s="22" t="s">
        <v>25</v>
      </c>
      <c r="F798" s="22" t="s">
        <v>1952</v>
      </c>
      <c r="G798" s="22" t="s">
        <v>674</v>
      </c>
      <c r="H798" s="22" t="s">
        <v>4030</v>
      </c>
      <c r="I798" s="22">
        <v>1</v>
      </c>
      <c r="J798" s="22" t="s">
        <v>3183</v>
      </c>
      <c r="K798" s="22" t="s">
        <v>5357</v>
      </c>
      <c r="L798" s="24">
        <v>32010</v>
      </c>
      <c r="M798" s="24" t="s">
        <v>3949</v>
      </c>
      <c r="N798" s="24" t="s">
        <v>2009</v>
      </c>
      <c r="O798" s="22" t="s">
        <v>24</v>
      </c>
      <c r="P798" s="22" t="s">
        <v>1968</v>
      </c>
      <c r="Q798" s="22" t="s">
        <v>4044</v>
      </c>
      <c r="R798" s="22" t="s">
        <v>4795</v>
      </c>
      <c r="S798" s="25">
        <v>45195</v>
      </c>
      <c r="T798" s="22" t="s">
        <v>5307</v>
      </c>
      <c r="U798" s="25">
        <v>45195</v>
      </c>
      <c r="V798" s="25"/>
    </row>
    <row r="799" spans="1:22" x14ac:dyDescent="0.35">
      <c r="A799" s="22">
        <v>700022</v>
      </c>
      <c r="B799" s="22" t="s">
        <v>2680</v>
      </c>
      <c r="C799" s="22" t="s">
        <v>1950</v>
      </c>
      <c r="D799" s="22" t="s">
        <v>1973</v>
      </c>
      <c r="E799" s="22" t="s">
        <v>21</v>
      </c>
      <c r="F799" s="22" t="s">
        <v>1952</v>
      </c>
      <c r="G799" s="22" t="s">
        <v>1488</v>
      </c>
      <c r="H799" s="22" t="s">
        <v>3983</v>
      </c>
      <c r="I799" s="22">
        <v>1</v>
      </c>
      <c r="J799" s="22" t="s">
        <v>5358</v>
      </c>
      <c r="K799" s="22" t="s">
        <v>5359</v>
      </c>
      <c r="L799" s="24">
        <v>32584</v>
      </c>
      <c r="M799" s="24" t="s">
        <v>3949</v>
      </c>
      <c r="N799" s="24" t="s">
        <v>2009</v>
      </c>
      <c r="O799" s="22" t="s">
        <v>20</v>
      </c>
      <c r="P799" s="22" t="s">
        <v>1971</v>
      </c>
      <c r="Q799" s="22" t="s">
        <v>4044</v>
      </c>
      <c r="R799" s="22" t="s">
        <v>4795</v>
      </c>
      <c r="S799" s="25">
        <v>45196</v>
      </c>
      <c r="T799" s="22" t="s">
        <v>5307</v>
      </c>
      <c r="U799" s="25">
        <v>45196</v>
      </c>
      <c r="V799" s="25"/>
    </row>
    <row r="800" spans="1:22" x14ac:dyDescent="0.35">
      <c r="A800" s="22">
        <v>700026</v>
      </c>
      <c r="B800" s="22" t="s">
        <v>675</v>
      </c>
      <c r="C800" s="22" t="s">
        <v>17</v>
      </c>
      <c r="D800" s="22" t="s">
        <v>18</v>
      </c>
      <c r="E800" s="22" t="s">
        <v>46</v>
      </c>
      <c r="F800" s="22" t="s">
        <v>1952</v>
      </c>
      <c r="G800" s="22" t="s">
        <v>676</v>
      </c>
      <c r="H800" s="22" t="s">
        <v>3969</v>
      </c>
      <c r="I800" s="22">
        <v>1</v>
      </c>
      <c r="J800" s="22" t="s">
        <v>3184</v>
      </c>
      <c r="K800" s="22" t="s">
        <v>5360</v>
      </c>
      <c r="L800" s="24">
        <v>229483</v>
      </c>
      <c r="M800" s="24" t="s">
        <v>3938</v>
      </c>
      <c r="N800" s="24" t="s">
        <v>2002</v>
      </c>
      <c r="O800" s="22" t="s">
        <v>40</v>
      </c>
      <c r="P800" s="22" t="s">
        <v>1971</v>
      </c>
      <c r="Q800" s="22" t="s">
        <v>4044</v>
      </c>
      <c r="R800" s="22" t="s">
        <v>4795</v>
      </c>
      <c r="S800" s="25">
        <v>45196</v>
      </c>
      <c r="T800" s="22" t="s">
        <v>5307</v>
      </c>
      <c r="U800" s="25">
        <v>45196</v>
      </c>
      <c r="V800" s="25"/>
    </row>
    <row r="801" spans="1:22" x14ac:dyDescent="0.35">
      <c r="A801" s="22">
        <v>700090</v>
      </c>
      <c r="B801" s="22" t="s">
        <v>2681</v>
      </c>
      <c r="C801" s="22" t="s">
        <v>1950</v>
      </c>
      <c r="D801" s="22" t="s">
        <v>2045</v>
      </c>
      <c r="E801" s="22" t="s">
        <v>46</v>
      </c>
      <c r="F801" s="22" t="s">
        <v>1952</v>
      </c>
      <c r="G801" s="22" t="s">
        <v>443</v>
      </c>
      <c r="H801" s="22" t="s">
        <v>3969</v>
      </c>
      <c r="I801" s="22">
        <v>1</v>
      </c>
      <c r="J801" s="22" t="s">
        <v>5361</v>
      </c>
      <c r="K801" s="22" t="s">
        <v>5362</v>
      </c>
      <c r="L801" s="24">
        <v>178713</v>
      </c>
      <c r="M801" s="24" t="s">
        <v>3938</v>
      </c>
      <c r="N801" s="24" t="s">
        <v>2002</v>
      </c>
      <c r="O801" s="22" t="s">
        <v>40</v>
      </c>
      <c r="P801" s="22" t="s">
        <v>1971</v>
      </c>
      <c r="Q801" s="22" t="s">
        <v>4044</v>
      </c>
      <c r="R801" s="22" t="s">
        <v>4795</v>
      </c>
      <c r="S801" s="25">
        <v>45196</v>
      </c>
      <c r="T801" s="22" t="s">
        <v>5307</v>
      </c>
      <c r="U801" s="25">
        <v>45196</v>
      </c>
      <c r="V801" s="25"/>
    </row>
    <row r="802" spans="1:22" x14ac:dyDescent="0.35">
      <c r="A802" s="22">
        <v>701135</v>
      </c>
      <c r="B802" s="22" t="s">
        <v>677</v>
      </c>
      <c r="C802" s="22" t="s">
        <v>17</v>
      </c>
      <c r="D802" s="22" t="s">
        <v>18</v>
      </c>
      <c r="E802" s="22" t="s">
        <v>31</v>
      </c>
      <c r="F802" s="22" t="s">
        <v>1952</v>
      </c>
      <c r="G802" s="22" t="s">
        <v>678</v>
      </c>
      <c r="H802" s="22" t="s">
        <v>4670</v>
      </c>
      <c r="I802" s="22">
        <v>1</v>
      </c>
      <c r="J802" s="22" t="s">
        <v>3185</v>
      </c>
      <c r="K802" s="22" t="s">
        <v>5363</v>
      </c>
      <c r="L802" s="24">
        <v>16375</v>
      </c>
      <c r="M802" s="24" t="s">
        <v>3957</v>
      </c>
      <c r="N802" s="24" t="s">
        <v>2011</v>
      </c>
      <c r="O802" s="22" t="s">
        <v>36</v>
      </c>
      <c r="P802" s="22" t="s">
        <v>1959</v>
      </c>
      <c r="Q802" s="22" t="s">
        <v>4044</v>
      </c>
      <c r="R802" s="22" t="s">
        <v>4795</v>
      </c>
      <c r="S802" s="25">
        <v>45197</v>
      </c>
      <c r="T802" s="22" t="s">
        <v>5307</v>
      </c>
      <c r="U802" s="25">
        <v>45197</v>
      </c>
      <c r="V802" s="25"/>
    </row>
    <row r="803" spans="1:22" x14ac:dyDescent="0.35">
      <c r="A803" s="22">
        <v>701189</v>
      </c>
      <c r="B803" s="22" t="s">
        <v>2682</v>
      </c>
      <c r="C803" s="22" t="s">
        <v>1950</v>
      </c>
      <c r="D803" s="22" t="s">
        <v>1973</v>
      </c>
      <c r="E803" s="22" t="s">
        <v>59</v>
      </c>
      <c r="F803" s="22" t="s">
        <v>1952</v>
      </c>
      <c r="G803" s="22" t="s">
        <v>801</v>
      </c>
      <c r="H803" s="22" t="s">
        <v>4520</v>
      </c>
      <c r="I803" s="22">
        <v>1</v>
      </c>
      <c r="J803" s="22" t="s">
        <v>5364</v>
      </c>
      <c r="K803" s="22" t="s">
        <v>5365</v>
      </c>
      <c r="L803" s="24">
        <v>108551</v>
      </c>
      <c r="M803" s="24" t="s">
        <v>3938</v>
      </c>
      <c r="N803" s="24" t="s">
        <v>2002</v>
      </c>
      <c r="O803" s="22" t="s">
        <v>40</v>
      </c>
      <c r="P803" s="22" t="s">
        <v>1971</v>
      </c>
      <c r="Q803" s="22" t="s">
        <v>4044</v>
      </c>
      <c r="R803" s="22" t="s">
        <v>4795</v>
      </c>
      <c r="S803" s="25">
        <v>45197</v>
      </c>
      <c r="T803" s="22" t="s">
        <v>5307</v>
      </c>
      <c r="U803" s="25">
        <v>45197</v>
      </c>
      <c r="V803" s="25"/>
    </row>
    <row r="804" spans="1:22" x14ac:dyDescent="0.35">
      <c r="A804" s="22">
        <v>702394</v>
      </c>
      <c r="B804" s="22" t="s">
        <v>679</v>
      </c>
      <c r="C804" s="22" t="s">
        <v>17</v>
      </c>
      <c r="D804" s="22" t="s">
        <v>18</v>
      </c>
      <c r="E804" s="22" t="s">
        <v>46</v>
      </c>
      <c r="F804" s="22" t="s">
        <v>1952</v>
      </c>
      <c r="G804" s="22" t="s">
        <v>680</v>
      </c>
      <c r="H804" s="22" t="s">
        <v>4718</v>
      </c>
      <c r="I804" s="22">
        <v>1</v>
      </c>
      <c r="J804" s="22" t="s">
        <v>3186</v>
      </c>
      <c r="K804" s="22" t="s">
        <v>5366</v>
      </c>
      <c r="L804" s="24">
        <v>275959</v>
      </c>
      <c r="M804" s="24" t="s">
        <v>3938</v>
      </c>
      <c r="N804" s="24" t="s">
        <v>2002</v>
      </c>
      <c r="O804" s="22" t="s">
        <v>417</v>
      </c>
      <c r="P804" s="22" t="s">
        <v>1991</v>
      </c>
      <c r="Q804" s="22" t="s">
        <v>4044</v>
      </c>
      <c r="R804" s="22" t="s">
        <v>4795</v>
      </c>
      <c r="S804" s="25">
        <v>45198</v>
      </c>
      <c r="T804" s="22" t="s">
        <v>5307</v>
      </c>
      <c r="U804" s="25">
        <v>45198</v>
      </c>
      <c r="V804" s="25"/>
    </row>
    <row r="805" spans="1:22" x14ac:dyDescent="0.35">
      <c r="A805" s="22">
        <v>706920</v>
      </c>
      <c r="B805" s="22" t="s">
        <v>2683</v>
      </c>
      <c r="C805" s="22" t="s">
        <v>1950</v>
      </c>
      <c r="D805" s="22" t="s">
        <v>1963</v>
      </c>
      <c r="E805" s="22" t="s">
        <v>1956</v>
      </c>
      <c r="F805" s="22" t="s">
        <v>1952</v>
      </c>
      <c r="G805" s="22" t="s">
        <v>554</v>
      </c>
      <c r="H805" s="22" t="s">
        <v>4046</v>
      </c>
      <c r="I805" s="22">
        <v>1</v>
      </c>
      <c r="J805" s="22" t="s">
        <v>5367</v>
      </c>
      <c r="K805" s="22" t="s">
        <v>5368</v>
      </c>
      <c r="L805" s="24">
        <v>65705</v>
      </c>
      <c r="M805" s="24" t="s">
        <v>3959</v>
      </c>
      <c r="N805" s="24" t="s">
        <v>2006</v>
      </c>
      <c r="O805" s="22" t="s">
        <v>30</v>
      </c>
      <c r="P805" s="22" t="s">
        <v>1968</v>
      </c>
      <c r="Q805" s="22" t="s">
        <v>4094</v>
      </c>
      <c r="R805" s="22" t="s">
        <v>4795</v>
      </c>
      <c r="S805" s="25">
        <v>45201</v>
      </c>
      <c r="T805" s="22" t="s">
        <v>5369</v>
      </c>
      <c r="U805" s="25">
        <v>45201</v>
      </c>
      <c r="V805" s="25"/>
    </row>
    <row r="806" spans="1:22" x14ac:dyDescent="0.35">
      <c r="A806" s="22">
        <v>706968</v>
      </c>
      <c r="B806" s="22" t="s">
        <v>2684</v>
      </c>
      <c r="C806" s="22" t="s">
        <v>1950</v>
      </c>
      <c r="D806" s="22" t="s">
        <v>1973</v>
      </c>
      <c r="E806" s="22" t="s">
        <v>59</v>
      </c>
      <c r="F806" s="22" t="s">
        <v>1952</v>
      </c>
      <c r="G806" s="22" t="s">
        <v>2336</v>
      </c>
      <c r="H806" s="22" t="s">
        <v>4169</v>
      </c>
      <c r="I806" s="22">
        <v>1</v>
      </c>
      <c r="J806" s="22" t="s">
        <v>5370</v>
      </c>
      <c r="K806" s="22" t="s">
        <v>5371</v>
      </c>
      <c r="L806" s="24">
        <v>44467</v>
      </c>
      <c r="M806" s="24" t="s">
        <v>3949</v>
      </c>
      <c r="N806" s="24" t="s">
        <v>2009</v>
      </c>
      <c r="O806" s="22" t="s">
        <v>67</v>
      </c>
      <c r="P806" s="22" t="s">
        <v>1971</v>
      </c>
      <c r="Q806" s="22" t="s">
        <v>4094</v>
      </c>
      <c r="R806" s="22" t="s">
        <v>4795</v>
      </c>
      <c r="S806" s="25">
        <v>45201</v>
      </c>
      <c r="T806" s="22" t="s">
        <v>5369</v>
      </c>
      <c r="U806" s="25">
        <v>45201</v>
      </c>
      <c r="V806" s="25"/>
    </row>
    <row r="807" spans="1:22" x14ac:dyDescent="0.35">
      <c r="A807" s="22">
        <v>707959</v>
      </c>
      <c r="B807" s="22" t="s">
        <v>681</v>
      </c>
      <c r="C807" s="22" t="s">
        <v>17</v>
      </c>
      <c r="D807" s="22" t="s">
        <v>18</v>
      </c>
      <c r="E807" s="22" t="s">
        <v>46</v>
      </c>
      <c r="F807" s="22" t="s">
        <v>1952</v>
      </c>
      <c r="G807" s="22" t="s">
        <v>682</v>
      </c>
      <c r="H807" s="22" t="s">
        <v>3995</v>
      </c>
      <c r="I807" s="22">
        <v>1</v>
      </c>
      <c r="J807" s="22" t="s">
        <v>3187</v>
      </c>
      <c r="K807" s="22" t="s">
        <v>5372</v>
      </c>
      <c r="L807" s="24">
        <v>107620</v>
      </c>
      <c r="M807" s="24" t="s">
        <v>3938</v>
      </c>
      <c r="N807" s="24" t="s">
        <v>2002</v>
      </c>
      <c r="O807" s="22" t="s">
        <v>45</v>
      </c>
      <c r="P807" s="22" t="s">
        <v>1959</v>
      </c>
      <c r="Q807" s="22" t="s">
        <v>4094</v>
      </c>
      <c r="R807" s="22" t="s">
        <v>4795</v>
      </c>
      <c r="S807" s="25">
        <v>45202</v>
      </c>
      <c r="T807" s="22" t="s">
        <v>5369</v>
      </c>
      <c r="U807" s="25">
        <v>45202</v>
      </c>
      <c r="V807" s="25"/>
    </row>
    <row r="808" spans="1:22" x14ac:dyDescent="0.35">
      <c r="A808" s="22">
        <v>708051</v>
      </c>
      <c r="B808" s="22" t="s">
        <v>2685</v>
      </c>
      <c r="C808" s="22" t="s">
        <v>1950</v>
      </c>
      <c r="D808" s="22" t="s">
        <v>2045</v>
      </c>
      <c r="E808" s="22" t="s">
        <v>77</v>
      </c>
      <c r="F808" s="22" t="s">
        <v>1952</v>
      </c>
      <c r="G808" s="22" t="s">
        <v>2558</v>
      </c>
      <c r="H808" s="22" t="s">
        <v>5373</v>
      </c>
      <c r="I808" s="22">
        <v>1</v>
      </c>
      <c r="J808" s="22" t="s">
        <v>5374</v>
      </c>
      <c r="K808" s="22" t="s">
        <v>5375</v>
      </c>
      <c r="L808" s="24">
        <v>295500</v>
      </c>
      <c r="M808" s="24" t="s">
        <v>3938</v>
      </c>
      <c r="N808" s="24" t="s">
        <v>2002</v>
      </c>
      <c r="O808" s="22" t="s">
        <v>231</v>
      </c>
      <c r="P808" s="22" t="s">
        <v>1991</v>
      </c>
      <c r="Q808" s="22" t="s">
        <v>4094</v>
      </c>
      <c r="R808" s="22" t="s">
        <v>4795</v>
      </c>
      <c r="S808" s="25">
        <v>45202</v>
      </c>
      <c r="T808" s="22" t="s">
        <v>5369</v>
      </c>
      <c r="U808" s="25">
        <v>45202</v>
      </c>
      <c r="V808" s="25"/>
    </row>
    <row r="809" spans="1:22" x14ac:dyDescent="0.35">
      <c r="A809" s="22">
        <v>708072</v>
      </c>
      <c r="B809" s="22" t="s">
        <v>683</v>
      </c>
      <c r="C809" s="22" t="s">
        <v>17</v>
      </c>
      <c r="D809" s="22" t="s">
        <v>18</v>
      </c>
      <c r="E809" s="22" t="s">
        <v>21</v>
      </c>
      <c r="F809" s="22" t="s">
        <v>1952</v>
      </c>
      <c r="G809" s="22" t="s">
        <v>542</v>
      </c>
      <c r="H809" s="22" t="s">
        <v>4387</v>
      </c>
      <c r="I809" s="22">
        <v>1</v>
      </c>
      <c r="J809" s="22" t="s">
        <v>3188</v>
      </c>
      <c r="K809" s="22" t="s">
        <v>5376</v>
      </c>
      <c r="L809" s="24">
        <v>101956</v>
      </c>
      <c r="M809" s="24" t="s">
        <v>3938</v>
      </c>
      <c r="N809" s="24" t="s">
        <v>2002</v>
      </c>
      <c r="O809" s="22" t="s">
        <v>188</v>
      </c>
      <c r="P809" s="22" t="s">
        <v>1954</v>
      </c>
      <c r="Q809" s="22" t="s">
        <v>4094</v>
      </c>
      <c r="R809" s="22" t="s">
        <v>4795</v>
      </c>
      <c r="S809" s="25">
        <v>45202</v>
      </c>
      <c r="T809" s="22" t="s">
        <v>5369</v>
      </c>
      <c r="U809" s="25">
        <v>45202</v>
      </c>
      <c r="V809" s="25"/>
    </row>
    <row r="810" spans="1:22" x14ac:dyDescent="0.35">
      <c r="A810" s="22">
        <v>709122</v>
      </c>
      <c r="B810" s="22" t="s">
        <v>2686</v>
      </c>
      <c r="C810" s="22" t="s">
        <v>1950</v>
      </c>
      <c r="D810" s="22" t="s">
        <v>1951</v>
      </c>
      <c r="E810" s="22" t="s">
        <v>73</v>
      </c>
      <c r="F810" s="22" t="s">
        <v>1952</v>
      </c>
      <c r="G810" s="22" t="s">
        <v>2409</v>
      </c>
      <c r="H810" s="22" t="s">
        <v>3960</v>
      </c>
      <c r="I810" s="22">
        <v>1</v>
      </c>
      <c r="J810" s="22" t="s">
        <v>5377</v>
      </c>
      <c r="K810" s="22" t="s">
        <v>5378</v>
      </c>
      <c r="L810" s="24">
        <v>53583</v>
      </c>
      <c r="M810" s="24" t="s">
        <v>3959</v>
      </c>
      <c r="N810" s="24" t="s">
        <v>2006</v>
      </c>
      <c r="O810" s="22" t="s">
        <v>40</v>
      </c>
      <c r="P810" s="22" t="s">
        <v>1971</v>
      </c>
      <c r="Q810" s="22" t="s">
        <v>4094</v>
      </c>
      <c r="R810" s="22" t="s">
        <v>4795</v>
      </c>
      <c r="S810" s="25">
        <v>45203</v>
      </c>
      <c r="T810" s="22" t="s">
        <v>5369</v>
      </c>
      <c r="U810" s="25">
        <v>45203</v>
      </c>
      <c r="V810" s="25"/>
    </row>
    <row r="811" spans="1:22" x14ac:dyDescent="0.35">
      <c r="A811" s="22">
        <v>709124</v>
      </c>
      <c r="B811" s="22" t="s">
        <v>2687</v>
      </c>
      <c r="C811" s="22" t="s">
        <v>1950</v>
      </c>
      <c r="D811" s="22" t="s">
        <v>1963</v>
      </c>
      <c r="E811" s="22" t="s">
        <v>1956</v>
      </c>
      <c r="F811" s="22" t="s">
        <v>1952</v>
      </c>
      <c r="G811" s="22" t="s">
        <v>2560</v>
      </c>
      <c r="H811" s="22" t="s">
        <v>3942</v>
      </c>
      <c r="I811" s="22">
        <v>1</v>
      </c>
      <c r="J811" s="22" t="s">
        <v>5379</v>
      </c>
      <c r="K811" s="22" t="s">
        <v>5380</v>
      </c>
      <c r="L811" s="24">
        <v>12261</v>
      </c>
      <c r="M811" s="24" t="s">
        <v>3957</v>
      </c>
      <c r="N811" s="24" t="s">
        <v>2011</v>
      </c>
      <c r="O811" s="22" t="s">
        <v>20</v>
      </c>
      <c r="P811" s="22" t="s">
        <v>1971</v>
      </c>
      <c r="Q811" s="22" t="s">
        <v>4094</v>
      </c>
      <c r="R811" s="22" t="s">
        <v>4795</v>
      </c>
      <c r="S811" s="25">
        <v>45203</v>
      </c>
      <c r="T811" s="22" t="s">
        <v>5369</v>
      </c>
      <c r="U811" s="25">
        <v>45203</v>
      </c>
      <c r="V811" s="25"/>
    </row>
    <row r="812" spans="1:22" x14ac:dyDescent="0.35">
      <c r="A812" s="22">
        <v>709151</v>
      </c>
      <c r="B812" s="22" t="s">
        <v>2688</v>
      </c>
      <c r="C812" s="22" t="s">
        <v>1950</v>
      </c>
      <c r="D812" s="22" t="s">
        <v>1973</v>
      </c>
      <c r="E812" s="22" t="s">
        <v>59</v>
      </c>
      <c r="F812" s="22" t="s">
        <v>1952</v>
      </c>
      <c r="G812" s="22" t="s">
        <v>801</v>
      </c>
      <c r="H812" s="22" t="s">
        <v>4520</v>
      </c>
      <c r="I812" s="22">
        <v>1</v>
      </c>
      <c r="J812" s="22" t="s">
        <v>5381</v>
      </c>
      <c r="K812" s="22" t="s">
        <v>5382</v>
      </c>
      <c r="L812" s="24">
        <v>108551</v>
      </c>
      <c r="M812" s="24" t="s">
        <v>3938</v>
      </c>
      <c r="N812" s="24" t="s">
        <v>2002</v>
      </c>
      <c r="O812" s="22" t="s">
        <v>40</v>
      </c>
      <c r="P812" s="22" t="s">
        <v>1971</v>
      </c>
      <c r="Q812" s="22" t="s">
        <v>4094</v>
      </c>
      <c r="R812" s="22" t="s">
        <v>4795</v>
      </c>
      <c r="S812" s="25">
        <v>45203</v>
      </c>
      <c r="T812" s="22" t="s">
        <v>5369</v>
      </c>
      <c r="U812" s="25">
        <v>45203</v>
      </c>
      <c r="V812" s="25"/>
    </row>
    <row r="813" spans="1:22" x14ac:dyDescent="0.35">
      <c r="A813" s="22">
        <v>716799</v>
      </c>
      <c r="B813" s="22" t="s">
        <v>684</v>
      </c>
      <c r="C813" s="22" t="s">
        <v>17</v>
      </c>
      <c r="D813" s="22" t="s">
        <v>18</v>
      </c>
      <c r="E813" s="22" t="s">
        <v>46</v>
      </c>
      <c r="F813" s="22" t="s">
        <v>1952</v>
      </c>
      <c r="G813" s="22" t="s">
        <v>685</v>
      </c>
      <c r="H813" s="22" t="s">
        <v>4532</v>
      </c>
      <c r="I813" s="22">
        <v>1</v>
      </c>
      <c r="J813" s="22" t="s">
        <v>3189</v>
      </c>
      <c r="K813" s="22" t="s">
        <v>5383</v>
      </c>
      <c r="L813" s="24">
        <v>24606</v>
      </c>
      <c r="M813" s="24" t="s">
        <v>3949</v>
      </c>
      <c r="N813" s="24" t="s">
        <v>2011</v>
      </c>
      <c r="O813" s="22" t="s">
        <v>45</v>
      </c>
      <c r="P813" s="22" t="s">
        <v>1959</v>
      </c>
      <c r="Q813" s="22" t="s">
        <v>4094</v>
      </c>
      <c r="R813" s="22" t="s">
        <v>4795</v>
      </c>
      <c r="S813" s="25">
        <v>45208</v>
      </c>
      <c r="T813" s="22" t="s">
        <v>5369</v>
      </c>
      <c r="U813" s="25">
        <v>45208</v>
      </c>
      <c r="V813" s="25"/>
    </row>
    <row r="814" spans="1:22" x14ac:dyDescent="0.35">
      <c r="A814" s="22">
        <v>716805</v>
      </c>
      <c r="B814" s="22" t="s">
        <v>2689</v>
      </c>
      <c r="C814" s="22" t="s">
        <v>1950</v>
      </c>
      <c r="D814" s="22" t="s">
        <v>2045</v>
      </c>
      <c r="E814" s="22" t="s">
        <v>31</v>
      </c>
      <c r="F814" s="22" t="s">
        <v>1952</v>
      </c>
      <c r="G814" s="22" t="s">
        <v>1185</v>
      </c>
      <c r="H814" s="22" t="s">
        <v>3978</v>
      </c>
      <c r="I814" s="22">
        <v>1</v>
      </c>
      <c r="J814" s="22" t="s">
        <v>5384</v>
      </c>
      <c r="K814" s="22" t="s">
        <v>5385</v>
      </c>
      <c r="L814" s="24">
        <v>48530</v>
      </c>
      <c r="M814" s="24" t="s">
        <v>3949</v>
      </c>
      <c r="N814" s="24" t="s">
        <v>2009</v>
      </c>
      <c r="O814" s="22" t="s">
        <v>36</v>
      </c>
      <c r="P814" s="22" t="s">
        <v>1959</v>
      </c>
      <c r="Q814" s="22" t="s">
        <v>4094</v>
      </c>
      <c r="R814" s="22" t="s">
        <v>4795</v>
      </c>
      <c r="S814" s="25">
        <v>45208</v>
      </c>
      <c r="T814" s="22" t="s">
        <v>5369</v>
      </c>
      <c r="U814" s="25">
        <v>45208</v>
      </c>
      <c r="V814" s="25"/>
    </row>
    <row r="815" spans="1:22" x14ac:dyDescent="0.35">
      <c r="A815" s="22">
        <v>718008</v>
      </c>
      <c r="B815" s="22" t="s">
        <v>686</v>
      </c>
      <c r="C815" s="22" t="s">
        <v>17</v>
      </c>
      <c r="D815" s="22" t="s">
        <v>18</v>
      </c>
      <c r="E815" s="22" t="s">
        <v>31</v>
      </c>
      <c r="F815" s="22" t="s">
        <v>1952</v>
      </c>
      <c r="G815" s="22" t="s">
        <v>687</v>
      </c>
      <c r="H815" s="22" t="s">
        <v>4048</v>
      </c>
      <c r="I815" s="22">
        <v>1</v>
      </c>
      <c r="J815" s="22" t="s">
        <v>3190</v>
      </c>
      <c r="K815" s="22" t="s">
        <v>5386</v>
      </c>
      <c r="L815" s="24">
        <v>81950</v>
      </c>
      <c r="M815" s="24" t="s">
        <v>3959</v>
      </c>
      <c r="N815" s="24" t="s">
        <v>2006</v>
      </c>
      <c r="O815" s="22" t="s">
        <v>40</v>
      </c>
      <c r="P815" s="22" t="s">
        <v>1971</v>
      </c>
      <c r="Q815" s="22" t="s">
        <v>4094</v>
      </c>
      <c r="R815" s="22" t="s">
        <v>4795</v>
      </c>
      <c r="S815" s="25">
        <v>45209</v>
      </c>
      <c r="T815" s="22" t="s">
        <v>5369</v>
      </c>
      <c r="U815" s="25">
        <v>45209</v>
      </c>
      <c r="V815" s="25"/>
    </row>
    <row r="816" spans="1:22" x14ac:dyDescent="0.35">
      <c r="A816" s="22">
        <v>719346</v>
      </c>
      <c r="B816" s="22" t="s">
        <v>2690</v>
      </c>
      <c r="C816" s="22" t="s">
        <v>1950</v>
      </c>
      <c r="D816" s="22" t="s">
        <v>1973</v>
      </c>
      <c r="E816" s="22" t="s">
        <v>21</v>
      </c>
      <c r="F816" s="22" t="s">
        <v>1952</v>
      </c>
      <c r="G816" s="22" t="s">
        <v>521</v>
      </c>
      <c r="H816" s="22" t="s">
        <v>3983</v>
      </c>
      <c r="I816" s="22">
        <v>1</v>
      </c>
      <c r="J816" s="22" t="s">
        <v>5387</v>
      </c>
      <c r="K816" s="22" t="s">
        <v>5388</v>
      </c>
      <c r="L816" s="24">
        <v>134944</v>
      </c>
      <c r="M816" s="24" t="s">
        <v>3938</v>
      </c>
      <c r="N816" s="24" t="s">
        <v>2002</v>
      </c>
      <c r="O816" s="22" t="s">
        <v>20</v>
      </c>
      <c r="P816" s="22" t="s">
        <v>1971</v>
      </c>
      <c r="Q816" s="22" t="s">
        <v>4094</v>
      </c>
      <c r="R816" s="22" t="s">
        <v>4795</v>
      </c>
      <c r="S816" s="25">
        <v>45210</v>
      </c>
      <c r="T816" s="22" t="s">
        <v>5369</v>
      </c>
      <c r="U816" s="25">
        <v>45210</v>
      </c>
      <c r="V816" s="25"/>
    </row>
    <row r="817" spans="1:22" x14ac:dyDescent="0.35">
      <c r="A817" s="22">
        <v>721656</v>
      </c>
      <c r="B817" s="22" t="s">
        <v>688</v>
      </c>
      <c r="C817" s="22" t="s">
        <v>17</v>
      </c>
      <c r="D817" s="22" t="s">
        <v>18</v>
      </c>
      <c r="E817" s="22" t="s">
        <v>73</v>
      </c>
      <c r="F817" s="22" t="s">
        <v>1952</v>
      </c>
      <c r="G817" s="22" t="s">
        <v>402</v>
      </c>
      <c r="H817" s="22" t="s">
        <v>4670</v>
      </c>
      <c r="I817" s="22">
        <v>1</v>
      </c>
      <c r="J817" s="22" t="s">
        <v>3191</v>
      </c>
      <c r="K817" s="22" t="s">
        <v>5389</v>
      </c>
      <c r="L817" s="24">
        <v>29509</v>
      </c>
      <c r="M817" s="24" t="s">
        <v>3949</v>
      </c>
      <c r="N817" s="24" t="s">
        <v>2009</v>
      </c>
      <c r="O817" s="22" t="s">
        <v>36</v>
      </c>
      <c r="P817" s="22" t="s">
        <v>1959</v>
      </c>
      <c r="Q817" s="22" t="s">
        <v>4094</v>
      </c>
      <c r="R817" s="22" t="s">
        <v>4795</v>
      </c>
      <c r="S817" s="25">
        <v>45212</v>
      </c>
      <c r="T817" s="22" t="s">
        <v>5369</v>
      </c>
      <c r="U817" s="25">
        <v>45212</v>
      </c>
      <c r="V817" s="25"/>
    </row>
    <row r="818" spans="1:22" x14ac:dyDescent="0.35">
      <c r="A818" s="22">
        <v>722274</v>
      </c>
      <c r="B818" s="22" t="s">
        <v>689</v>
      </c>
      <c r="C818" s="22" t="s">
        <v>17</v>
      </c>
      <c r="D818" s="22" t="s">
        <v>18</v>
      </c>
      <c r="E818" s="22" t="s">
        <v>25</v>
      </c>
      <c r="F818" s="22" t="s">
        <v>1952</v>
      </c>
      <c r="G818" s="22" t="s">
        <v>690</v>
      </c>
      <c r="H818" s="22" t="s">
        <v>4034</v>
      </c>
      <c r="I818" s="22">
        <v>1</v>
      </c>
      <c r="J818" s="22" t="s">
        <v>3192</v>
      </c>
      <c r="K818" s="22" t="s">
        <v>5390</v>
      </c>
      <c r="L818" s="24">
        <v>34063</v>
      </c>
      <c r="M818" s="24" t="s">
        <v>3949</v>
      </c>
      <c r="N818" s="24" t="s">
        <v>2009</v>
      </c>
      <c r="O818" s="22" t="s">
        <v>104</v>
      </c>
      <c r="P818" s="22" t="s">
        <v>1954</v>
      </c>
      <c r="Q818" s="22" t="s">
        <v>4094</v>
      </c>
      <c r="R818" s="22" t="s">
        <v>4795</v>
      </c>
      <c r="S818" s="25">
        <v>45212</v>
      </c>
      <c r="T818" s="22" t="s">
        <v>5369</v>
      </c>
      <c r="U818" s="25">
        <v>45212</v>
      </c>
      <c r="V818" s="25"/>
    </row>
    <row r="819" spans="1:22" x14ac:dyDescent="0.35">
      <c r="A819" s="22">
        <v>726540</v>
      </c>
      <c r="B819" s="22" t="s">
        <v>2691</v>
      </c>
      <c r="C819" s="22" t="s">
        <v>1950</v>
      </c>
      <c r="D819" s="22" t="s">
        <v>2045</v>
      </c>
      <c r="E819" s="22" t="s">
        <v>25</v>
      </c>
      <c r="F819" s="22" t="s">
        <v>1952</v>
      </c>
      <c r="G819" s="22" t="s">
        <v>2561</v>
      </c>
      <c r="H819" s="22" t="s">
        <v>4276</v>
      </c>
      <c r="I819" s="22">
        <v>1</v>
      </c>
      <c r="J819" s="22" t="s">
        <v>5391</v>
      </c>
      <c r="K819" s="22" t="s">
        <v>5392</v>
      </c>
      <c r="L819" s="24">
        <v>17657</v>
      </c>
      <c r="M819" s="24" t="s">
        <v>3957</v>
      </c>
      <c r="N819" s="24" t="s">
        <v>2011</v>
      </c>
      <c r="O819" s="22" t="s">
        <v>24</v>
      </c>
      <c r="P819" s="22" t="s">
        <v>1968</v>
      </c>
      <c r="Q819" s="22" t="s">
        <v>4094</v>
      </c>
      <c r="R819" s="22" t="s">
        <v>4795</v>
      </c>
      <c r="S819" s="25">
        <v>45215</v>
      </c>
      <c r="T819" s="22" t="s">
        <v>5369</v>
      </c>
      <c r="U819" s="25">
        <v>45215</v>
      </c>
      <c r="V819" s="25"/>
    </row>
    <row r="820" spans="1:22" x14ac:dyDescent="0.35">
      <c r="A820" s="22">
        <v>726541</v>
      </c>
      <c r="B820" s="22" t="s">
        <v>691</v>
      </c>
      <c r="C820" s="22" t="s">
        <v>17</v>
      </c>
      <c r="D820" s="22" t="s">
        <v>18</v>
      </c>
      <c r="E820" s="22" t="s">
        <v>77</v>
      </c>
      <c r="F820" s="22" t="s">
        <v>1952</v>
      </c>
      <c r="G820" s="22" t="s">
        <v>692</v>
      </c>
      <c r="H820" s="22" t="s">
        <v>4515</v>
      </c>
      <c r="I820" s="22">
        <v>1</v>
      </c>
      <c r="J820" s="22" t="s">
        <v>3193</v>
      </c>
      <c r="K820" s="22" t="s">
        <v>5393</v>
      </c>
      <c r="L820" s="24">
        <v>3332</v>
      </c>
      <c r="M820" s="24" t="s">
        <v>3957</v>
      </c>
      <c r="N820" s="24" t="s">
        <v>2015</v>
      </c>
      <c r="O820" s="22" t="s">
        <v>231</v>
      </c>
      <c r="P820" s="22" t="s">
        <v>1991</v>
      </c>
      <c r="Q820" s="22" t="s">
        <v>4094</v>
      </c>
      <c r="R820" s="22" t="s">
        <v>4795</v>
      </c>
      <c r="S820" s="25">
        <v>45215</v>
      </c>
      <c r="T820" s="22" t="s">
        <v>5369</v>
      </c>
      <c r="U820" s="25">
        <v>45215</v>
      </c>
      <c r="V820" s="25"/>
    </row>
    <row r="821" spans="1:22" x14ac:dyDescent="0.35">
      <c r="A821" s="22">
        <v>726596</v>
      </c>
      <c r="B821" s="22" t="s">
        <v>2692</v>
      </c>
      <c r="C821" s="22" t="s">
        <v>1950</v>
      </c>
      <c r="D821" s="22" t="s">
        <v>1963</v>
      </c>
      <c r="E821" s="22" t="s">
        <v>1956</v>
      </c>
      <c r="F821" s="22" t="s">
        <v>1952</v>
      </c>
      <c r="G821" s="22" t="s">
        <v>521</v>
      </c>
      <c r="H821" s="22" t="s">
        <v>3983</v>
      </c>
      <c r="I821" s="22">
        <v>1</v>
      </c>
      <c r="J821" s="22" t="s">
        <v>5394</v>
      </c>
      <c r="K821" s="22" t="s">
        <v>5395</v>
      </c>
      <c r="L821" s="24">
        <v>134944</v>
      </c>
      <c r="M821" s="24" t="s">
        <v>3938</v>
      </c>
      <c r="N821" s="24" t="s">
        <v>2002</v>
      </c>
      <c r="O821" s="22" t="s">
        <v>20</v>
      </c>
      <c r="P821" s="22" t="s">
        <v>1971</v>
      </c>
      <c r="Q821" s="22" t="s">
        <v>4094</v>
      </c>
      <c r="R821" s="22" t="s">
        <v>4795</v>
      </c>
      <c r="S821" s="25">
        <v>45215</v>
      </c>
      <c r="T821" s="22" t="s">
        <v>5369</v>
      </c>
      <c r="U821" s="25">
        <v>45215</v>
      </c>
      <c r="V821" s="25"/>
    </row>
    <row r="822" spans="1:22" x14ac:dyDescent="0.35">
      <c r="A822" s="22">
        <v>726616</v>
      </c>
      <c r="B822" s="22" t="s">
        <v>2693</v>
      </c>
      <c r="C822" s="22" t="s">
        <v>1950</v>
      </c>
      <c r="D822" s="22" t="s">
        <v>1973</v>
      </c>
      <c r="E822" s="22" t="s">
        <v>31</v>
      </c>
      <c r="F822" s="22" t="s">
        <v>1952</v>
      </c>
      <c r="G822" s="22" t="s">
        <v>597</v>
      </c>
      <c r="H822" s="22" t="s">
        <v>4030</v>
      </c>
      <c r="I822" s="22">
        <v>1</v>
      </c>
      <c r="J822" s="22" t="s">
        <v>5396</v>
      </c>
      <c r="K822" s="22" t="s">
        <v>5397</v>
      </c>
      <c r="L822" s="24">
        <v>92256</v>
      </c>
      <c r="M822" s="24" t="s">
        <v>3959</v>
      </c>
      <c r="N822" s="24" t="s">
        <v>2006</v>
      </c>
      <c r="O822" s="22" t="s">
        <v>24</v>
      </c>
      <c r="P822" s="22" t="s">
        <v>1968</v>
      </c>
      <c r="Q822" s="22" t="s">
        <v>4094</v>
      </c>
      <c r="R822" s="22" t="s">
        <v>4795</v>
      </c>
      <c r="S822" s="25">
        <v>45215</v>
      </c>
      <c r="T822" s="22" t="s">
        <v>5369</v>
      </c>
      <c r="U822" s="25">
        <v>45215</v>
      </c>
      <c r="V822" s="25"/>
    </row>
    <row r="823" spans="1:22" x14ac:dyDescent="0.35">
      <c r="A823" s="22">
        <v>727175</v>
      </c>
      <c r="B823" s="22" t="s">
        <v>693</v>
      </c>
      <c r="C823" s="22" t="s">
        <v>17</v>
      </c>
      <c r="D823" s="22" t="s">
        <v>18</v>
      </c>
      <c r="E823" s="22" t="s">
        <v>73</v>
      </c>
      <c r="F823" s="22" t="s">
        <v>1952</v>
      </c>
      <c r="G823" s="22" t="s">
        <v>318</v>
      </c>
      <c r="H823" s="22" t="s">
        <v>4000</v>
      </c>
      <c r="I823" s="22">
        <v>1</v>
      </c>
      <c r="J823" s="22" t="s">
        <v>3194</v>
      </c>
      <c r="K823" s="22" t="s">
        <v>5398</v>
      </c>
      <c r="L823" s="24">
        <v>31683</v>
      </c>
      <c r="M823" s="24" t="s">
        <v>3949</v>
      </c>
      <c r="N823" s="24" t="s">
        <v>2009</v>
      </c>
      <c r="O823" s="22" t="s">
        <v>72</v>
      </c>
      <c r="P823" s="22" t="s">
        <v>1954</v>
      </c>
      <c r="Q823" s="22" t="s">
        <v>4094</v>
      </c>
      <c r="R823" s="22" t="s">
        <v>4795</v>
      </c>
      <c r="S823" s="25">
        <v>45216</v>
      </c>
      <c r="T823" s="22" t="s">
        <v>5369</v>
      </c>
      <c r="U823" s="25">
        <v>45216</v>
      </c>
      <c r="V823" s="25"/>
    </row>
    <row r="824" spans="1:22" x14ac:dyDescent="0.35">
      <c r="A824" s="22">
        <v>727183</v>
      </c>
      <c r="B824" s="22" t="s">
        <v>694</v>
      </c>
      <c r="C824" s="22" t="s">
        <v>17</v>
      </c>
      <c r="D824" s="22" t="s">
        <v>18</v>
      </c>
      <c r="E824" s="22" t="s">
        <v>46</v>
      </c>
      <c r="F824" s="22" t="s">
        <v>1952</v>
      </c>
      <c r="G824" s="22" t="s">
        <v>682</v>
      </c>
      <c r="H824" s="22" t="s">
        <v>3995</v>
      </c>
      <c r="I824" s="22">
        <v>1</v>
      </c>
      <c r="J824" s="22" t="s">
        <v>3195</v>
      </c>
      <c r="K824" s="22" t="s">
        <v>5399</v>
      </c>
      <c r="L824" s="24">
        <v>107620</v>
      </c>
      <c r="M824" s="24" t="s">
        <v>3938</v>
      </c>
      <c r="N824" s="24" t="s">
        <v>2002</v>
      </c>
      <c r="O824" s="22" t="s">
        <v>45</v>
      </c>
      <c r="P824" s="22" t="s">
        <v>1959</v>
      </c>
      <c r="Q824" s="22" t="s">
        <v>4094</v>
      </c>
      <c r="R824" s="22" t="s">
        <v>4795</v>
      </c>
      <c r="S824" s="25">
        <v>45216</v>
      </c>
      <c r="T824" s="22" t="s">
        <v>5369</v>
      </c>
      <c r="U824" s="25">
        <v>45216</v>
      </c>
      <c r="V824" s="25"/>
    </row>
    <row r="825" spans="1:22" x14ac:dyDescent="0.35">
      <c r="A825" s="22">
        <v>727245</v>
      </c>
      <c r="B825" s="22" t="s">
        <v>695</v>
      </c>
      <c r="C825" s="22" t="s">
        <v>17</v>
      </c>
      <c r="D825" s="22" t="s">
        <v>18</v>
      </c>
      <c r="E825" s="22" t="s">
        <v>59</v>
      </c>
      <c r="F825" s="22" t="s">
        <v>1952</v>
      </c>
      <c r="G825" s="22" t="s">
        <v>470</v>
      </c>
      <c r="H825" s="22" t="s">
        <v>4050</v>
      </c>
      <c r="I825" s="22">
        <v>1</v>
      </c>
      <c r="J825" s="22" t="s">
        <v>3196</v>
      </c>
      <c r="K825" s="22" t="s">
        <v>5400</v>
      </c>
      <c r="L825" s="24">
        <v>43624</v>
      </c>
      <c r="M825" s="24" t="s">
        <v>3949</v>
      </c>
      <c r="N825" s="24" t="s">
        <v>2009</v>
      </c>
      <c r="O825" s="22" t="s">
        <v>67</v>
      </c>
      <c r="P825" s="22" t="s">
        <v>1971</v>
      </c>
      <c r="Q825" s="22" t="s">
        <v>4094</v>
      </c>
      <c r="R825" s="22" t="s">
        <v>4795</v>
      </c>
      <c r="S825" s="25">
        <v>45216</v>
      </c>
      <c r="T825" s="22" t="s">
        <v>5369</v>
      </c>
      <c r="U825" s="25">
        <v>45216</v>
      </c>
      <c r="V825" s="25"/>
    </row>
    <row r="826" spans="1:22" x14ac:dyDescent="0.35">
      <c r="A826" s="22">
        <v>728248</v>
      </c>
      <c r="B826" s="22" t="s">
        <v>696</v>
      </c>
      <c r="C826" s="22" t="s">
        <v>17</v>
      </c>
      <c r="D826" s="22" t="s">
        <v>18</v>
      </c>
      <c r="E826" s="22" t="s">
        <v>73</v>
      </c>
      <c r="F826" s="22" t="s">
        <v>1952</v>
      </c>
      <c r="G826" s="22" t="s">
        <v>441</v>
      </c>
      <c r="H826" s="22" t="s">
        <v>4079</v>
      </c>
      <c r="I826" s="22">
        <v>1</v>
      </c>
      <c r="J826" s="22" t="s">
        <v>3197</v>
      </c>
      <c r="K826" s="22" t="s">
        <v>5401</v>
      </c>
      <c r="L826" s="24">
        <v>40005</v>
      </c>
      <c r="M826" s="24" t="s">
        <v>3949</v>
      </c>
      <c r="N826" s="24" t="s">
        <v>2009</v>
      </c>
      <c r="O826" s="22" t="s">
        <v>36</v>
      </c>
      <c r="P826" s="22" t="s">
        <v>1959</v>
      </c>
      <c r="Q826" s="22" t="s">
        <v>4094</v>
      </c>
      <c r="R826" s="22" t="s">
        <v>4795</v>
      </c>
      <c r="S826" s="25">
        <v>45217</v>
      </c>
      <c r="T826" s="22" t="s">
        <v>5369</v>
      </c>
      <c r="U826" s="25">
        <v>45217</v>
      </c>
      <c r="V826" s="25"/>
    </row>
    <row r="827" spans="1:22" x14ac:dyDescent="0.35">
      <c r="A827" s="22">
        <v>728332</v>
      </c>
      <c r="B827" s="22" t="s">
        <v>697</v>
      </c>
      <c r="C827" s="22" t="s">
        <v>17</v>
      </c>
      <c r="D827" s="22" t="s">
        <v>18</v>
      </c>
      <c r="E827" s="22" t="s">
        <v>46</v>
      </c>
      <c r="F827" s="22" t="s">
        <v>1952</v>
      </c>
      <c r="G827" s="22" t="s">
        <v>698</v>
      </c>
      <c r="H827" s="22" t="s">
        <v>3995</v>
      </c>
      <c r="I827" s="22">
        <v>1</v>
      </c>
      <c r="J827" s="22" t="s">
        <v>3198</v>
      </c>
      <c r="K827" s="22" t="s">
        <v>5402</v>
      </c>
      <c r="L827" s="24">
        <v>6161</v>
      </c>
      <c r="M827" s="24" t="s">
        <v>3957</v>
      </c>
      <c r="N827" s="24" t="s">
        <v>2015</v>
      </c>
      <c r="O827" s="22" t="s">
        <v>45</v>
      </c>
      <c r="P827" s="22" t="s">
        <v>1959</v>
      </c>
      <c r="Q827" s="22" t="s">
        <v>4094</v>
      </c>
      <c r="R827" s="22" t="s">
        <v>4795</v>
      </c>
      <c r="S827" s="25">
        <v>45217</v>
      </c>
      <c r="T827" s="22" t="s">
        <v>5369</v>
      </c>
      <c r="U827" s="25">
        <v>45217</v>
      </c>
      <c r="V827" s="25"/>
    </row>
    <row r="828" spans="1:22" x14ac:dyDescent="0.35">
      <c r="A828" s="22">
        <v>729333</v>
      </c>
      <c r="B828" s="22" t="s">
        <v>2694</v>
      </c>
      <c r="C828" s="22" t="s">
        <v>1950</v>
      </c>
      <c r="D828" s="22" t="s">
        <v>2192</v>
      </c>
      <c r="E828" s="22" t="s">
        <v>59</v>
      </c>
      <c r="F828" s="22" t="s">
        <v>1952</v>
      </c>
      <c r="G828" s="22" t="s">
        <v>2564</v>
      </c>
      <c r="H828" s="22" t="s">
        <v>3980</v>
      </c>
      <c r="I828" s="22">
        <v>1</v>
      </c>
      <c r="J828" s="22" t="s">
        <v>5403</v>
      </c>
      <c r="K828" s="22" t="s">
        <v>5404</v>
      </c>
      <c r="L828" s="24">
        <v>26774</v>
      </c>
      <c r="M828" s="24" t="s">
        <v>3949</v>
      </c>
      <c r="N828" s="24" t="s">
        <v>2009</v>
      </c>
      <c r="O828" s="22" t="s">
        <v>58</v>
      </c>
      <c r="P828" s="22" t="s">
        <v>1959</v>
      </c>
      <c r="Q828" s="22" t="s">
        <v>4094</v>
      </c>
      <c r="R828" s="22" t="s">
        <v>4795</v>
      </c>
      <c r="S828" s="25">
        <v>45218</v>
      </c>
      <c r="T828" s="22" t="s">
        <v>5369</v>
      </c>
      <c r="U828" s="25">
        <v>45218</v>
      </c>
      <c r="V828" s="25"/>
    </row>
    <row r="829" spans="1:22" x14ac:dyDescent="0.35">
      <c r="A829" s="22">
        <v>729341</v>
      </c>
      <c r="B829" s="22" t="s">
        <v>699</v>
      </c>
      <c r="C829" s="22" t="s">
        <v>17</v>
      </c>
      <c r="D829" s="22" t="s">
        <v>18</v>
      </c>
      <c r="E829" s="22" t="s">
        <v>25</v>
      </c>
      <c r="F829" s="22" t="s">
        <v>1952</v>
      </c>
      <c r="G829" s="22" t="s">
        <v>700</v>
      </c>
      <c r="H829" s="22" t="s">
        <v>4025</v>
      </c>
      <c r="I829" s="22">
        <v>1</v>
      </c>
      <c r="J829" s="22" t="s">
        <v>3199</v>
      </c>
      <c r="K829" s="22" t="s">
        <v>5405</v>
      </c>
      <c r="L829" s="24">
        <v>141435</v>
      </c>
      <c r="M829" s="24" t="s">
        <v>3938</v>
      </c>
      <c r="N829" s="24" t="s">
        <v>2002</v>
      </c>
      <c r="O829" s="22" t="s">
        <v>291</v>
      </c>
      <c r="P829" s="22" t="s">
        <v>1968</v>
      </c>
      <c r="Q829" s="22" t="s">
        <v>4094</v>
      </c>
      <c r="R829" s="22" t="s">
        <v>4795</v>
      </c>
      <c r="S829" s="25">
        <v>45218</v>
      </c>
      <c r="T829" s="22" t="s">
        <v>5369</v>
      </c>
      <c r="U829" s="25">
        <v>45218</v>
      </c>
      <c r="V829" s="25"/>
    </row>
    <row r="830" spans="1:22" x14ac:dyDescent="0.35">
      <c r="A830" s="22">
        <v>729349</v>
      </c>
      <c r="B830" s="22" t="s">
        <v>2695</v>
      </c>
      <c r="C830" s="22" t="s">
        <v>1950</v>
      </c>
      <c r="D830" s="22" t="s">
        <v>1951</v>
      </c>
      <c r="E830" s="22" t="s">
        <v>1956</v>
      </c>
      <c r="F830" s="22" t="s">
        <v>1952</v>
      </c>
      <c r="G830" s="22" t="s">
        <v>2565</v>
      </c>
      <c r="H830" s="22" t="s">
        <v>4050</v>
      </c>
      <c r="I830" s="22">
        <v>1</v>
      </c>
      <c r="J830" s="22" t="s">
        <v>5406</v>
      </c>
      <c r="K830" s="22" t="s">
        <v>5407</v>
      </c>
      <c r="L830" s="24">
        <v>294983</v>
      </c>
      <c r="M830" s="24" t="s">
        <v>3938</v>
      </c>
      <c r="N830" s="24" t="s">
        <v>2002</v>
      </c>
      <c r="O830" s="22" t="s">
        <v>67</v>
      </c>
      <c r="P830" s="22" t="s">
        <v>1971</v>
      </c>
      <c r="Q830" s="22" t="s">
        <v>4094</v>
      </c>
      <c r="R830" s="22" t="s">
        <v>4795</v>
      </c>
      <c r="S830" s="25">
        <v>45218</v>
      </c>
      <c r="T830" s="22" t="s">
        <v>5369</v>
      </c>
      <c r="U830" s="25">
        <v>45218</v>
      </c>
      <c r="V830" s="25"/>
    </row>
    <row r="831" spans="1:22" x14ac:dyDescent="0.35">
      <c r="A831" s="22">
        <v>729354</v>
      </c>
      <c r="B831" s="22" t="s">
        <v>701</v>
      </c>
      <c r="C831" s="22" t="s">
        <v>17</v>
      </c>
      <c r="D831" s="22" t="s">
        <v>18</v>
      </c>
      <c r="E831" s="22" t="s">
        <v>46</v>
      </c>
      <c r="F831" s="22" t="s">
        <v>1952</v>
      </c>
      <c r="G831" s="22" t="s">
        <v>702</v>
      </c>
      <c r="H831" s="22" t="s">
        <v>4091</v>
      </c>
      <c r="I831" s="22">
        <v>1</v>
      </c>
      <c r="J831" s="22" t="s">
        <v>3200</v>
      </c>
      <c r="K831" s="22" t="s">
        <v>5408</v>
      </c>
      <c r="L831" s="24">
        <v>13056</v>
      </c>
      <c r="M831" s="24" t="s">
        <v>3957</v>
      </c>
      <c r="N831" s="24" t="s">
        <v>2011</v>
      </c>
      <c r="O831" s="22" t="s">
        <v>339</v>
      </c>
      <c r="P831" s="22" t="s">
        <v>1954</v>
      </c>
      <c r="Q831" s="22" t="s">
        <v>4094</v>
      </c>
      <c r="R831" s="22" t="s">
        <v>4795</v>
      </c>
      <c r="S831" s="25">
        <v>45218</v>
      </c>
      <c r="T831" s="22" t="s">
        <v>5369</v>
      </c>
      <c r="U831" s="25">
        <v>45218</v>
      </c>
      <c r="V831" s="25"/>
    </row>
    <row r="832" spans="1:22" x14ac:dyDescent="0.35">
      <c r="A832" s="22">
        <v>730456</v>
      </c>
      <c r="B832" s="22" t="s">
        <v>703</v>
      </c>
      <c r="C832" s="22" t="s">
        <v>17</v>
      </c>
      <c r="D832" s="22" t="s">
        <v>18</v>
      </c>
      <c r="E832" s="22" t="s">
        <v>46</v>
      </c>
      <c r="F832" s="22" t="s">
        <v>1952</v>
      </c>
      <c r="G832" s="22" t="s">
        <v>704</v>
      </c>
      <c r="H832" s="22" t="s">
        <v>3969</v>
      </c>
      <c r="I832" s="22">
        <v>1</v>
      </c>
      <c r="J832" s="22" t="s">
        <v>3201</v>
      </c>
      <c r="K832" s="22" t="s">
        <v>5409</v>
      </c>
      <c r="L832" s="24">
        <v>40239</v>
      </c>
      <c r="M832" s="24" t="s">
        <v>3949</v>
      </c>
      <c r="N832" s="24" t="s">
        <v>2009</v>
      </c>
      <c r="O832" s="22" t="s">
        <v>40</v>
      </c>
      <c r="P832" s="22" t="s">
        <v>1971</v>
      </c>
      <c r="Q832" s="22" t="s">
        <v>4094</v>
      </c>
      <c r="R832" s="22" t="s">
        <v>4795</v>
      </c>
      <c r="S832" s="25">
        <v>45219</v>
      </c>
      <c r="T832" s="22" t="s">
        <v>5369</v>
      </c>
      <c r="U832" s="25">
        <v>45219</v>
      </c>
      <c r="V832" s="25"/>
    </row>
    <row r="833" spans="1:22" x14ac:dyDescent="0.35">
      <c r="A833" s="22">
        <v>735760</v>
      </c>
      <c r="B833" s="22" t="s">
        <v>705</v>
      </c>
      <c r="C833" s="22" t="s">
        <v>17</v>
      </c>
      <c r="D833" s="22" t="s">
        <v>18</v>
      </c>
      <c r="E833" s="22" t="s">
        <v>25</v>
      </c>
      <c r="F833" s="22" t="s">
        <v>631</v>
      </c>
      <c r="G833" s="22" t="s">
        <v>706</v>
      </c>
      <c r="H833" s="22" t="s">
        <v>4034</v>
      </c>
      <c r="I833" s="22">
        <v>1</v>
      </c>
      <c r="J833" s="22" t="s">
        <v>3202</v>
      </c>
      <c r="K833" s="22" t="s">
        <v>5410</v>
      </c>
      <c r="L833" s="24">
        <v>20518</v>
      </c>
      <c r="M833" s="24" t="s">
        <v>3949</v>
      </c>
      <c r="N833" s="24" t="s">
        <v>2011</v>
      </c>
      <c r="O833" s="22" t="s">
        <v>104</v>
      </c>
      <c r="P833" s="22" t="s">
        <v>1954</v>
      </c>
      <c r="Q833" s="22" t="s">
        <v>4094</v>
      </c>
      <c r="R833" s="22" t="s">
        <v>4795</v>
      </c>
      <c r="S833" s="25">
        <v>45222</v>
      </c>
      <c r="T833" s="22" t="s">
        <v>5369</v>
      </c>
      <c r="U833" s="25">
        <v>45222</v>
      </c>
      <c r="V833" s="25"/>
    </row>
    <row r="834" spans="1:22" x14ac:dyDescent="0.35">
      <c r="A834" s="22">
        <v>735802</v>
      </c>
      <c r="B834" s="22" t="s">
        <v>707</v>
      </c>
      <c r="C834" s="22" t="s">
        <v>17</v>
      </c>
      <c r="D834" s="22" t="s">
        <v>18</v>
      </c>
      <c r="E834" s="22" t="s">
        <v>73</v>
      </c>
      <c r="F834" s="22" t="s">
        <v>631</v>
      </c>
      <c r="G834" s="22" t="s">
        <v>708</v>
      </c>
      <c r="H834" s="22" t="s">
        <v>4000</v>
      </c>
      <c r="I834" s="22">
        <v>1</v>
      </c>
      <c r="J834" s="22" t="s">
        <v>3203</v>
      </c>
      <c r="K834" s="22" t="s">
        <v>5411</v>
      </c>
      <c r="L834" s="24">
        <v>6985</v>
      </c>
      <c r="M834" s="24" t="s">
        <v>3957</v>
      </c>
      <c r="N834" s="24" t="s">
        <v>2015</v>
      </c>
      <c r="O834" s="22" t="s">
        <v>72</v>
      </c>
      <c r="P834" s="22" t="s">
        <v>1954</v>
      </c>
      <c r="Q834" s="22" t="s">
        <v>4094</v>
      </c>
      <c r="R834" s="22" t="s">
        <v>4795</v>
      </c>
      <c r="S834" s="25">
        <v>45222</v>
      </c>
      <c r="T834" s="22" t="s">
        <v>5369</v>
      </c>
      <c r="U834" s="25">
        <v>45222</v>
      </c>
      <c r="V834" s="25"/>
    </row>
    <row r="835" spans="1:22" x14ac:dyDescent="0.35">
      <c r="A835" s="22">
        <v>735810</v>
      </c>
      <c r="B835" s="22" t="s">
        <v>2696</v>
      </c>
      <c r="C835" s="22" t="s">
        <v>1950</v>
      </c>
      <c r="D835" s="22" t="s">
        <v>1973</v>
      </c>
      <c r="E835" s="22" t="s">
        <v>59</v>
      </c>
      <c r="F835" s="22" t="s">
        <v>1952</v>
      </c>
      <c r="G835" s="22" t="s">
        <v>1772</v>
      </c>
      <c r="H835" s="22" t="s">
        <v>3963</v>
      </c>
      <c r="I835" s="22">
        <v>1</v>
      </c>
      <c r="J835" s="22" t="s">
        <v>5412</v>
      </c>
      <c r="K835" s="22" t="s">
        <v>5413</v>
      </c>
      <c r="L835" s="24">
        <v>26574</v>
      </c>
      <c r="M835" s="24" t="s">
        <v>3949</v>
      </c>
      <c r="N835" s="24" t="s">
        <v>2009</v>
      </c>
      <c r="O835" s="22" t="s">
        <v>30</v>
      </c>
      <c r="P835" s="22" t="s">
        <v>1968</v>
      </c>
      <c r="Q835" s="22" t="s">
        <v>4094</v>
      </c>
      <c r="R835" s="22" t="s">
        <v>4795</v>
      </c>
      <c r="S835" s="25">
        <v>45222</v>
      </c>
      <c r="T835" s="22" t="s">
        <v>5369</v>
      </c>
      <c r="U835" s="25">
        <v>45222</v>
      </c>
      <c r="V835" s="25"/>
    </row>
    <row r="836" spans="1:22" x14ac:dyDescent="0.35">
      <c r="A836" s="22">
        <v>737054</v>
      </c>
      <c r="B836" s="22" t="s">
        <v>709</v>
      </c>
      <c r="C836" s="22" t="s">
        <v>17</v>
      </c>
      <c r="D836" s="22" t="s">
        <v>18</v>
      </c>
      <c r="E836" s="22" t="s">
        <v>31</v>
      </c>
      <c r="F836" s="22" t="s">
        <v>711</v>
      </c>
      <c r="G836" s="22" t="s">
        <v>710</v>
      </c>
      <c r="H836" s="22" t="s">
        <v>4962</v>
      </c>
      <c r="I836" s="22">
        <v>1</v>
      </c>
      <c r="J836" s="22" t="s">
        <v>3204</v>
      </c>
      <c r="K836" s="22" t="s">
        <v>5414</v>
      </c>
      <c r="L836" s="24">
        <v>184634</v>
      </c>
      <c r="M836" s="24" t="s">
        <v>3938</v>
      </c>
      <c r="N836" s="24" t="s">
        <v>2002</v>
      </c>
      <c r="O836" s="22" t="s">
        <v>314</v>
      </c>
      <c r="P836" s="22" t="s">
        <v>1971</v>
      </c>
      <c r="Q836" s="22" t="s">
        <v>4094</v>
      </c>
      <c r="R836" s="22" t="s">
        <v>4795</v>
      </c>
      <c r="S836" s="25">
        <v>45223</v>
      </c>
      <c r="T836" s="22" t="s">
        <v>5369</v>
      </c>
      <c r="U836" s="25">
        <v>45223</v>
      </c>
      <c r="V836" s="25"/>
    </row>
    <row r="837" spans="1:22" x14ac:dyDescent="0.35">
      <c r="A837" s="22">
        <v>737146</v>
      </c>
      <c r="B837" s="22" t="s">
        <v>2697</v>
      </c>
      <c r="C837" s="22" t="s">
        <v>1950</v>
      </c>
      <c r="D837" s="22" t="s">
        <v>1963</v>
      </c>
      <c r="E837" s="22" t="s">
        <v>1956</v>
      </c>
      <c r="F837" s="22" t="s">
        <v>1810</v>
      </c>
      <c r="G837" s="22" t="s">
        <v>735</v>
      </c>
      <c r="H837" s="22" t="s">
        <v>4017</v>
      </c>
      <c r="I837" s="22">
        <v>1</v>
      </c>
      <c r="J837" s="22" t="s">
        <v>5415</v>
      </c>
      <c r="K837" s="22" t="s">
        <v>5416</v>
      </c>
      <c r="L837" s="24">
        <v>67087</v>
      </c>
      <c r="M837" s="24" t="s">
        <v>3959</v>
      </c>
      <c r="N837" s="24" t="s">
        <v>2006</v>
      </c>
      <c r="O837" s="22" t="s">
        <v>40</v>
      </c>
      <c r="P837" s="22" t="s">
        <v>1971</v>
      </c>
      <c r="Q837" s="22" t="s">
        <v>4094</v>
      </c>
      <c r="R837" s="22" t="s">
        <v>4795</v>
      </c>
      <c r="S837" s="25">
        <v>45223</v>
      </c>
      <c r="T837" s="22" t="s">
        <v>5369</v>
      </c>
      <c r="U837" s="25">
        <v>45223</v>
      </c>
      <c r="V837" s="25"/>
    </row>
    <row r="838" spans="1:22" x14ac:dyDescent="0.35">
      <c r="A838" s="22">
        <v>738357</v>
      </c>
      <c r="B838" s="22" t="s">
        <v>2698</v>
      </c>
      <c r="C838" s="22" t="s">
        <v>17</v>
      </c>
      <c r="D838" s="22" t="s">
        <v>18</v>
      </c>
      <c r="E838" s="22" t="s">
        <v>46</v>
      </c>
      <c r="F838" s="22" t="s">
        <v>631</v>
      </c>
      <c r="G838" s="22" t="s">
        <v>624</v>
      </c>
      <c r="H838" s="22" t="s">
        <v>3969</v>
      </c>
      <c r="I838" s="22">
        <v>1</v>
      </c>
      <c r="J838" s="22" t="s">
        <v>3206</v>
      </c>
      <c r="K838" s="22" t="s">
        <v>5417</v>
      </c>
      <c r="L838" s="24">
        <v>344828</v>
      </c>
      <c r="M838" s="24" t="s">
        <v>3938</v>
      </c>
      <c r="N838" s="24" t="s">
        <v>2002</v>
      </c>
      <c r="O838" s="22" t="s">
        <v>40</v>
      </c>
      <c r="P838" s="22" t="s">
        <v>1971</v>
      </c>
      <c r="Q838" s="22" t="s">
        <v>4094</v>
      </c>
      <c r="R838" s="22" t="s">
        <v>4795</v>
      </c>
      <c r="S838" s="25">
        <v>45224</v>
      </c>
      <c r="T838" s="22" t="s">
        <v>5369</v>
      </c>
      <c r="U838" s="25">
        <v>45224</v>
      </c>
      <c r="V838" s="25"/>
    </row>
    <row r="839" spans="1:22" x14ac:dyDescent="0.35">
      <c r="A839" s="22">
        <v>738496</v>
      </c>
      <c r="B839" s="22" t="s">
        <v>2699</v>
      </c>
      <c r="C839" s="22" t="s">
        <v>1950</v>
      </c>
      <c r="D839" s="22" t="s">
        <v>1963</v>
      </c>
      <c r="E839" s="22" t="s">
        <v>1956</v>
      </c>
      <c r="F839" s="22" t="s">
        <v>1952</v>
      </c>
      <c r="G839" s="22" t="s">
        <v>687</v>
      </c>
      <c r="H839" s="22" t="s">
        <v>4048</v>
      </c>
      <c r="I839" s="22">
        <v>1</v>
      </c>
      <c r="J839" s="22" t="s">
        <v>5418</v>
      </c>
      <c r="K839" s="22" t="s">
        <v>5419</v>
      </c>
      <c r="L839" s="24">
        <v>81950</v>
      </c>
      <c r="M839" s="24" t="s">
        <v>3959</v>
      </c>
      <c r="N839" s="24" t="s">
        <v>2006</v>
      </c>
      <c r="O839" s="22" t="s">
        <v>40</v>
      </c>
      <c r="P839" s="22" t="s">
        <v>1971</v>
      </c>
      <c r="Q839" s="22" t="s">
        <v>4094</v>
      </c>
      <c r="R839" s="22" t="s">
        <v>4795</v>
      </c>
      <c r="S839" s="25">
        <v>45224</v>
      </c>
      <c r="T839" s="22" t="s">
        <v>5369</v>
      </c>
      <c r="U839" s="25">
        <v>45224</v>
      </c>
      <c r="V839" s="25"/>
    </row>
    <row r="840" spans="1:22" x14ac:dyDescent="0.35">
      <c r="A840" s="22">
        <v>739799</v>
      </c>
      <c r="B840" s="22" t="s">
        <v>712</v>
      </c>
      <c r="C840" s="22" t="s">
        <v>17</v>
      </c>
      <c r="D840" s="22" t="s">
        <v>18</v>
      </c>
      <c r="E840" s="22" t="s">
        <v>77</v>
      </c>
      <c r="F840" s="22" t="s">
        <v>1810</v>
      </c>
      <c r="G840" s="22" t="s">
        <v>110</v>
      </c>
      <c r="H840" s="22" t="s">
        <v>4074</v>
      </c>
      <c r="I840" s="22">
        <v>1</v>
      </c>
      <c r="J840" s="22" t="s">
        <v>3207</v>
      </c>
      <c r="K840" s="22" t="s">
        <v>5420</v>
      </c>
      <c r="L840" s="24">
        <v>155771</v>
      </c>
      <c r="M840" s="24" t="s">
        <v>3938</v>
      </c>
      <c r="N840" s="24" t="s">
        <v>2002</v>
      </c>
      <c r="O840" s="22" t="s">
        <v>76</v>
      </c>
      <c r="P840" s="22" t="s">
        <v>1959</v>
      </c>
      <c r="Q840" s="22" t="s">
        <v>4094</v>
      </c>
      <c r="R840" s="22" t="s">
        <v>4795</v>
      </c>
      <c r="S840" s="25">
        <v>45225</v>
      </c>
      <c r="T840" s="22" t="s">
        <v>5369</v>
      </c>
      <c r="U840" s="25">
        <v>45225</v>
      </c>
      <c r="V840" s="25"/>
    </row>
    <row r="841" spans="1:22" x14ac:dyDescent="0.35">
      <c r="A841" s="22">
        <v>739866</v>
      </c>
      <c r="B841" s="22" t="s">
        <v>713</v>
      </c>
      <c r="C841" s="22" t="s">
        <v>55</v>
      </c>
      <c r="D841" s="22" t="s">
        <v>65</v>
      </c>
      <c r="E841" s="22" t="s">
        <v>21</v>
      </c>
      <c r="F841" s="22" t="s">
        <v>631</v>
      </c>
      <c r="G841" s="22" t="s">
        <v>714</v>
      </c>
      <c r="H841" s="22" t="s">
        <v>3983</v>
      </c>
      <c r="I841" s="22">
        <v>1</v>
      </c>
      <c r="J841" s="22" t="s">
        <v>3208</v>
      </c>
      <c r="K841" s="22" t="s">
        <v>5421</v>
      </c>
      <c r="L841" s="24">
        <v>12793</v>
      </c>
      <c r="M841" s="24" t="s">
        <v>3957</v>
      </c>
      <c r="N841" s="24" t="s">
        <v>2011</v>
      </c>
      <c r="O841" s="22" t="s">
        <v>20</v>
      </c>
      <c r="P841" s="22" t="s">
        <v>1971</v>
      </c>
      <c r="Q841" s="22" t="s">
        <v>4094</v>
      </c>
      <c r="R841" s="22" t="s">
        <v>4795</v>
      </c>
      <c r="S841" s="25">
        <v>45225</v>
      </c>
      <c r="T841" s="22" t="s">
        <v>5369</v>
      </c>
      <c r="U841" s="25">
        <v>45225</v>
      </c>
      <c r="V841" s="25"/>
    </row>
    <row r="842" spans="1:22" x14ac:dyDescent="0.35">
      <c r="A842" s="22">
        <v>739871</v>
      </c>
      <c r="B842" s="22" t="s">
        <v>2700</v>
      </c>
      <c r="C842" s="22" t="s">
        <v>1950</v>
      </c>
      <c r="D842" s="22" t="s">
        <v>1963</v>
      </c>
      <c r="E842" s="22" t="s">
        <v>1956</v>
      </c>
      <c r="F842" s="22" t="s">
        <v>711</v>
      </c>
      <c r="G842" s="22" t="s">
        <v>923</v>
      </c>
      <c r="H842" s="22" t="s">
        <v>4300</v>
      </c>
      <c r="I842" s="22">
        <v>1</v>
      </c>
      <c r="J842" s="22" t="s">
        <v>5422</v>
      </c>
      <c r="K842" s="22" t="s">
        <v>5423</v>
      </c>
      <c r="L842" s="24">
        <v>6059</v>
      </c>
      <c r="M842" s="24" t="s">
        <v>3957</v>
      </c>
      <c r="N842" s="24" t="s">
        <v>2015</v>
      </c>
      <c r="O842" s="22" t="s">
        <v>40</v>
      </c>
      <c r="P842" s="22" t="s">
        <v>1971</v>
      </c>
      <c r="Q842" s="22" t="s">
        <v>4094</v>
      </c>
      <c r="R842" s="22" t="s">
        <v>4795</v>
      </c>
      <c r="S842" s="25">
        <v>45225</v>
      </c>
      <c r="T842" s="22" t="s">
        <v>5369</v>
      </c>
      <c r="U842" s="25">
        <v>45225</v>
      </c>
      <c r="V842" s="25"/>
    </row>
    <row r="843" spans="1:22" x14ac:dyDescent="0.35">
      <c r="A843" s="22">
        <v>739948</v>
      </c>
      <c r="B843" s="22" t="s">
        <v>2701</v>
      </c>
      <c r="C843" s="22" t="s">
        <v>1950</v>
      </c>
      <c r="D843" s="22" t="s">
        <v>1973</v>
      </c>
      <c r="E843" s="22" t="s">
        <v>59</v>
      </c>
      <c r="F843" s="22" t="s">
        <v>711</v>
      </c>
      <c r="G843" s="22" t="s">
        <v>363</v>
      </c>
      <c r="H843" s="22" t="s">
        <v>4050</v>
      </c>
      <c r="I843" s="22">
        <v>1</v>
      </c>
      <c r="J843" s="22" t="s">
        <v>5424</v>
      </c>
      <c r="K843" s="22" t="s">
        <v>5425</v>
      </c>
      <c r="L843" s="24">
        <v>244092</v>
      </c>
      <c r="M843" s="24" t="s">
        <v>3938</v>
      </c>
      <c r="N843" s="24" t="s">
        <v>2002</v>
      </c>
      <c r="O843" s="22" t="s">
        <v>67</v>
      </c>
      <c r="P843" s="22" t="s">
        <v>1971</v>
      </c>
      <c r="Q843" s="22" t="s">
        <v>4094</v>
      </c>
      <c r="R843" s="22" t="s">
        <v>4795</v>
      </c>
      <c r="S843" s="25">
        <v>45225</v>
      </c>
      <c r="T843" s="22" t="s">
        <v>5369</v>
      </c>
      <c r="U843" s="25">
        <v>45225</v>
      </c>
      <c r="V843" s="25"/>
    </row>
    <row r="844" spans="1:22" x14ac:dyDescent="0.35">
      <c r="A844" s="22">
        <v>746603</v>
      </c>
      <c r="B844" s="22" t="s">
        <v>2702</v>
      </c>
      <c r="C844" s="22" t="s">
        <v>1950</v>
      </c>
      <c r="D844" s="22" t="s">
        <v>1951</v>
      </c>
      <c r="E844" s="22" t="s">
        <v>25</v>
      </c>
      <c r="F844" s="22" t="s">
        <v>1810</v>
      </c>
      <c r="G844" s="22" t="s">
        <v>2411</v>
      </c>
      <c r="H844" s="22" t="s">
        <v>4276</v>
      </c>
      <c r="I844" s="22">
        <v>1</v>
      </c>
      <c r="J844" s="22" t="s">
        <v>5426</v>
      </c>
      <c r="K844" s="22" t="s">
        <v>5427</v>
      </c>
      <c r="L844" s="24">
        <v>92927</v>
      </c>
      <c r="M844" s="24" t="s">
        <v>3959</v>
      </c>
      <c r="N844" s="24" t="s">
        <v>2006</v>
      </c>
      <c r="O844" s="22" t="s">
        <v>24</v>
      </c>
      <c r="P844" s="22" t="s">
        <v>1968</v>
      </c>
      <c r="Q844" s="22" t="s">
        <v>4094</v>
      </c>
      <c r="R844" s="22" t="s">
        <v>4795</v>
      </c>
      <c r="S844" s="25">
        <v>45229</v>
      </c>
      <c r="T844" s="22" t="s">
        <v>5369</v>
      </c>
      <c r="U844" s="25">
        <v>45229</v>
      </c>
      <c r="V844" s="25"/>
    </row>
    <row r="845" spans="1:22" x14ac:dyDescent="0.35">
      <c r="A845" s="22">
        <v>747820</v>
      </c>
      <c r="B845" s="22" t="s">
        <v>715</v>
      </c>
      <c r="C845" s="22" t="s">
        <v>17</v>
      </c>
      <c r="D845" s="22" t="s">
        <v>18</v>
      </c>
      <c r="E845" s="22" t="s">
        <v>46</v>
      </c>
      <c r="F845" s="22" t="s">
        <v>1952</v>
      </c>
      <c r="G845" s="22" t="s">
        <v>373</v>
      </c>
      <c r="H845" s="22" t="s">
        <v>3969</v>
      </c>
      <c r="I845" s="22">
        <v>1</v>
      </c>
      <c r="J845" s="22" t="s">
        <v>3209</v>
      </c>
      <c r="K845" s="22" t="s">
        <v>5428</v>
      </c>
      <c r="L845" s="24">
        <v>134286</v>
      </c>
      <c r="M845" s="24" t="s">
        <v>3938</v>
      </c>
      <c r="N845" s="24" t="s">
        <v>2002</v>
      </c>
      <c r="O845" s="22" t="s">
        <v>40</v>
      </c>
      <c r="P845" s="22" t="s">
        <v>1971</v>
      </c>
      <c r="Q845" s="22" t="s">
        <v>4094</v>
      </c>
      <c r="R845" s="22" t="s">
        <v>4795</v>
      </c>
      <c r="S845" s="25">
        <v>45230</v>
      </c>
      <c r="T845" s="22" t="s">
        <v>5369</v>
      </c>
      <c r="U845" s="25">
        <v>45230</v>
      </c>
      <c r="V845" s="25"/>
    </row>
    <row r="846" spans="1:22" x14ac:dyDescent="0.35">
      <c r="A846" s="22">
        <v>749107</v>
      </c>
      <c r="B846" s="22" t="s">
        <v>716</v>
      </c>
      <c r="C846" s="22" t="s">
        <v>17</v>
      </c>
      <c r="D846" s="22" t="s">
        <v>18</v>
      </c>
      <c r="E846" s="22" t="s">
        <v>59</v>
      </c>
      <c r="F846" s="22" t="s">
        <v>631</v>
      </c>
      <c r="G846" s="22" t="s">
        <v>717</v>
      </c>
      <c r="H846" s="22" t="s">
        <v>4520</v>
      </c>
      <c r="I846" s="22">
        <v>1</v>
      </c>
      <c r="J846" s="22" t="s">
        <v>3210</v>
      </c>
      <c r="K846" s="22" t="s">
        <v>5429</v>
      </c>
      <c r="L846" s="24">
        <v>27358</v>
      </c>
      <c r="M846" s="24" t="s">
        <v>3949</v>
      </c>
      <c r="N846" s="24" t="s">
        <v>2009</v>
      </c>
      <c r="O846" s="22" t="s">
        <v>40</v>
      </c>
      <c r="P846" s="22" t="s">
        <v>1971</v>
      </c>
      <c r="Q846" s="22" t="s">
        <v>4123</v>
      </c>
      <c r="R846" s="22" t="s">
        <v>4795</v>
      </c>
      <c r="S846" s="25">
        <v>45231</v>
      </c>
      <c r="T846" s="22" t="s">
        <v>5430</v>
      </c>
      <c r="U846" s="25">
        <v>45231</v>
      </c>
      <c r="V846" s="25"/>
    </row>
    <row r="847" spans="1:22" x14ac:dyDescent="0.35">
      <c r="A847" s="22">
        <v>749190</v>
      </c>
      <c r="B847" s="22" t="s">
        <v>2704</v>
      </c>
      <c r="C847" s="22" t="s">
        <v>1950</v>
      </c>
      <c r="D847" s="22" t="s">
        <v>2045</v>
      </c>
      <c r="E847" s="22" t="s">
        <v>73</v>
      </c>
      <c r="F847" s="22" t="s">
        <v>711</v>
      </c>
      <c r="G847" s="22" t="s">
        <v>790</v>
      </c>
      <c r="H847" s="22" t="s">
        <v>3954</v>
      </c>
      <c r="I847" s="22">
        <v>1</v>
      </c>
      <c r="J847" s="22" t="s">
        <v>5431</v>
      </c>
      <c r="K847" s="22" t="s">
        <v>5432</v>
      </c>
      <c r="L847" s="24">
        <v>49354</v>
      </c>
      <c r="M847" s="24" t="s">
        <v>3959</v>
      </c>
      <c r="N847" s="24" t="s">
        <v>2009</v>
      </c>
      <c r="O847" s="22" t="s">
        <v>40</v>
      </c>
      <c r="P847" s="22" t="s">
        <v>1971</v>
      </c>
      <c r="Q847" s="22" t="s">
        <v>4123</v>
      </c>
      <c r="R847" s="22" t="s">
        <v>4795</v>
      </c>
      <c r="S847" s="25">
        <v>45231</v>
      </c>
      <c r="T847" s="22" t="s">
        <v>5430</v>
      </c>
      <c r="U847" s="25">
        <v>45231</v>
      </c>
      <c r="V847" s="25"/>
    </row>
    <row r="848" spans="1:22" x14ac:dyDescent="0.35">
      <c r="A848" s="22">
        <v>749195</v>
      </c>
      <c r="B848" s="22" t="s">
        <v>2705</v>
      </c>
      <c r="C848" s="22" t="s">
        <v>1950</v>
      </c>
      <c r="D848" s="22" t="s">
        <v>1963</v>
      </c>
      <c r="E848" s="22" t="s">
        <v>1956</v>
      </c>
      <c r="F848" s="22" t="s">
        <v>1449</v>
      </c>
      <c r="G848" s="22" t="s">
        <v>790</v>
      </c>
      <c r="H848" s="22" t="s">
        <v>3954</v>
      </c>
      <c r="I848" s="22">
        <v>1</v>
      </c>
      <c r="J848" s="22" t="s">
        <v>5433</v>
      </c>
      <c r="K848" s="22" t="s">
        <v>5434</v>
      </c>
      <c r="L848" s="24">
        <v>49354</v>
      </c>
      <c r="M848" s="24" t="s">
        <v>3959</v>
      </c>
      <c r="N848" s="24" t="s">
        <v>2009</v>
      </c>
      <c r="O848" s="22" t="s">
        <v>40</v>
      </c>
      <c r="P848" s="22" t="s">
        <v>1971</v>
      </c>
      <c r="Q848" s="22" t="s">
        <v>4123</v>
      </c>
      <c r="R848" s="22" t="s">
        <v>4795</v>
      </c>
      <c r="S848" s="25">
        <v>45231</v>
      </c>
      <c r="T848" s="22" t="s">
        <v>5430</v>
      </c>
      <c r="U848" s="25">
        <v>45231</v>
      </c>
      <c r="V848" s="25"/>
    </row>
    <row r="849" spans="1:22" x14ac:dyDescent="0.35">
      <c r="A849" s="22">
        <v>752054</v>
      </c>
      <c r="B849" s="22" t="s">
        <v>2706</v>
      </c>
      <c r="C849" s="22" t="s">
        <v>1950</v>
      </c>
      <c r="D849" s="22" t="s">
        <v>1951</v>
      </c>
      <c r="E849" s="22" t="s">
        <v>31</v>
      </c>
      <c r="F849" s="22" t="s">
        <v>711</v>
      </c>
      <c r="G849" s="22" t="s">
        <v>407</v>
      </c>
      <c r="H849" s="22" t="s">
        <v>4593</v>
      </c>
      <c r="I849" s="22">
        <v>1</v>
      </c>
      <c r="J849" s="22" t="s">
        <v>5435</v>
      </c>
      <c r="K849" s="22" t="s">
        <v>5436</v>
      </c>
      <c r="L849" s="24">
        <v>247331</v>
      </c>
      <c r="M849" s="24" t="s">
        <v>3938</v>
      </c>
      <c r="N849" s="24" t="s">
        <v>2002</v>
      </c>
      <c r="O849" s="22" t="s">
        <v>314</v>
      </c>
      <c r="P849" s="22" t="s">
        <v>1971</v>
      </c>
      <c r="Q849" s="22" t="s">
        <v>4123</v>
      </c>
      <c r="R849" s="22" t="s">
        <v>4795</v>
      </c>
      <c r="S849" s="25">
        <v>45233</v>
      </c>
      <c r="T849" s="22" t="s">
        <v>5430</v>
      </c>
      <c r="U849" s="25">
        <v>45233</v>
      </c>
      <c r="V849" s="25"/>
    </row>
    <row r="850" spans="1:22" x14ac:dyDescent="0.35">
      <c r="A850" s="22">
        <v>752078</v>
      </c>
      <c r="B850" s="22" t="s">
        <v>2707</v>
      </c>
      <c r="C850" s="22" t="s">
        <v>1950</v>
      </c>
      <c r="D850" s="22" t="s">
        <v>1973</v>
      </c>
      <c r="E850" s="22" t="s">
        <v>59</v>
      </c>
      <c r="F850" s="22" t="s">
        <v>631</v>
      </c>
      <c r="G850" s="22" t="s">
        <v>1672</v>
      </c>
      <c r="H850" s="22" t="s">
        <v>4520</v>
      </c>
      <c r="I850" s="22">
        <v>1</v>
      </c>
      <c r="J850" s="22" t="s">
        <v>5437</v>
      </c>
      <c r="K850" s="22" t="s">
        <v>5438</v>
      </c>
      <c r="L850" s="24">
        <v>21296</v>
      </c>
      <c r="M850" s="24" t="s">
        <v>3949</v>
      </c>
      <c r="N850" s="24" t="s">
        <v>2011</v>
      </c>
      <c r="O850" s="22" t="s">
        <v>40</v>
      </c>
      <c r="P850" s="22" t="s">
        <v>1971</v>
      </c>
      <c r="Q850" s="22" t="s">
        <v>4123</v>
      </c>
      <c r="R850" s="22" t="s">
        <v>4795</v>
      </c>
      <c r="S850" s="25">
        <v>45233</v>
      </c>
      <c r="T850" s="22" t="s">
        <v>5430</v>
      </c>
      <c r="U850" s="25">
        <v>45233</v>
      </c>
      <c r="V850" s="25"/>
    </row>
    <row r="851" spans="1:22" x14ac:dyDescent="0.35">
      <c r="A851" s="22">
        <v>757222</v>
      </c>
      <c r="B851" s="22" t="s">
        <v>718</v>
      </c>
      <c r="C851" s="22" t="s">
        <v>17</v>
      </c>
      <c r="D851" s="22" t="s">
        <v>18</v>
      </c>
      <c r="E851" s="22" t="s">
        <v>25</v>
      </c>
      <c r="F851" s="22" t="s">
        <v>631</v>
      </c>
      <c r="G851" s="22" t="s">
        <v>719</v>
      </c>
      <c r="H851" s="22" t="s">
        <v>4088</v>
      </c>
      <c r="I851" s="22">
        <v>1</v>
      </c>
      <c r="J851" s="22" t="s">
        <v>3211</v>
      </c>
      <c r="K851" s="22" t="s">
        <v>5439</v>
      </c>
      <c r="L851" s="24">
        <v>23054</v>
      </c>
      <c r="M851" s="24" t="s">
        <v>3949</v>
      </c>
      <c r="N851" s="24" t="s">
        <v>2011</v>
      </c>
      <c r="O851" s="22" t="s">
        <v>291</v>
      </c>
      <c r="P851" s="22" t="s">
        <v>1968</v>
      </c>
      <c r="Q851" s="22" t="s">
        <v>4123</v>
      </c>
      <c r="R851" s="22" t="s">
        <v>4795</v>
      </c>
      <c r="S851" s="25">
        <v>45236</v>
      </c>
      <c r="T851" s="22" t="s">
        <v>5430</v>
      </c>
      <c r="U851" s="25">
        <v>45236</v>
      </c>
      <c r="V851" s="25"/>
    </row>
    <row r="852" spans="1:22" x14ac:dyDescent="0.35">
      <c r="A852" s="22">
        <v>758342</v>
      </c>
      <c r="B852" s="22" t="s">
        <v>720</v>
      </c>
      <c r="C852" s="22" t="s">
        <v>17</v>
      </c>
      <c r="D852" s="22" t="s">
        <v>18</v>
      </c>
      <c r="E852" s="22" t="s">
        <v>77</v>
      </c>
      <c r="F852" s="22" t="s">
        <v>1810</v>
      </c>
      <c r="G852" s="22" t="s">
        <v>721</v>
      </c>
      <c r="H852" s="22" t="s">
        <v>4085</v>
      </c>
      <c r="I852" s="22">
        <v>1</v>
      </c>
      <c r="J852" s="22" t="s">
        <v>3212</v>
      </c>
      <c r="K852" s="22" t="s">
        <v>5440</v>
      </c>
      <c r="L852" s="24">
        <v>85160</v>
      </c>
      <c r="M852" s="24" t="s">
        <v>3959</v>
      </c>
      <c r="N852" s="24" t="s">
        <v>2006</v>
      </c>
      <c r="O852" s="22" t="s">
        <v>76</v>
      </c>
      <c r="P852" s="22" t="s">
        <v>1959</v>
      </c>
      <c r="Q852" s="22" t="s">
        <v>4123</v>
      </c>
      <c r="R852" s="22" t="s">
        <v>4795</v>
      </c>
      <c r="S852" s="25">
        <v>45237</v>
      </c>
      <c r="T852" s="22" t="s">
        <v>5430</v>
      </c>
      <c r="U852" s="25">
        <v>45237</v>
      </c>
      <c r="V852" s="25"/>
    </row>
    <row r="853" spans="1:22" x14ac:dyDescent="0.35">
      <c r="A853" s="22">
        <v>758369</v>
      </c>
      <c r="B853" s="22" t="s">
        <v>722</v>
      </c>
      <c r="C853" s="22" t="s">
        <v>17</v>
      </c>
      <c r="D853" s="22" t="s">
        <v>18</v>
      </c>
      <c r="E853" s="22" t="s">
        <v>59</v>
      </c>
      <c r="F853" s="22" t="s">
        <v>711</v>
      </c>
      <c r="G853" s="22" t="s">
        <v>723</v>
      </c>
      <c r="H853" s="22" t="s">
        <v>4169</v>
      </c>
      <c r="I853" s="22">
        <v>1</v>
      </c>
      <c r="J853" s="22" t="s">
        <v>3213</v>
      </c>
      <c r="K853" s="22" t="s">
        <v>5441</v>
      </c>
      <c r="L853" s="24">
        <v>12236</v>
      </c>
      <c r="M853" s="24" t="s">
        <v>3957</v>
      </c>
      <c r="N853" s="24" t="s">
        <v>2011</v>
      </c>
      <c r="O853" s="22" t="s">
        <v>67</v>
      </c>
      <c r="P853" s="22" t="s">
        <v>1971</v>
      </c>
      <c r="Q853" s="22" t="s">
        <v>4123</v>
      </c>
      <c r="R853" s="22" t="s">
        <v>4795</v>
      </c>
      <c r="S853" s="25">
        <v>45237</v>
      </c>
      <c r="T853" s="22" t="s">
        <v>5430</v>
      </c>
      <c r="U853" s="25">
        <v>45237</v>
      </c>
      <c r="V853" s="25"/>
    </row>
    <row r="854" spans="1:22" x14ac:dyDescent="0.35">
      <c r="A854" s="22">
        <v>759631</v>
      </c>
      <c r="B854" s="22" t="s">
        <v>724</v>
      </c>
      <c r="C854" s="22" t="s">
        <v>17</v>
      </c>
      <c r="D854" s="22" t="s">
        <v>18</v>
      </c>
      <c r="E854" s="22" t="s">
        <v>46</v>
      </c>
      <c r="F854" s="22" t="s">
        <v>711</v>
      </c>
      <c r="G854" s="22" t="s">
        <v>725</v>
      </c>
      <c r="H854" s="22" t="s">
        <v>3969</v>
      </c>
      <c r="I854" s="22">
        <v>1</v>
      </c>
      <c r="J854" s="22" t="s">
        <v>3214</v>
      </c>
      <c r="K854" s="22" t="s">
        <v>5442</v>
      </c>
      <c r="L854" s="24">
        <v>7672</v>
      </c>
      <c r="M854" s="24" t="s">
        <v>3957</v>
      </c>
      <c r="N854" s="24" t="s">
        <v>2015</v>
      </c>
      <c r="O854" s="22" t="s">
        <v>40</v>
      </c>
      <c r="P854" s="22" t="s">
        <v>1971</v>
      </c>
      <c r="Q854" s="22" t="s">
        <v>4123</v>
      </c>
      <c r="R854" s="22" t="s">
        <v>4795</v>
      </c>
      <c r="S854" s="25">
        <v>45238</v>
      </c>
      <c r="T854" s="22" t="s">
        <v>5430</v>
      </c>
      <c r="U854" s="25">
        <v>45238</v>
      </c>
      <c r="V854" s="25"/>
    </row>
    <row r="855" spans="1:22" x14ac:dyDescent="0.35">
      <c r="A855" s="22">
        <v>759688</v>
      </c>
      <c r="B855" s="22" t="s">
        <v>726</v>
      </c>
      <c r="C855" s="22" t="s">
        <v>17</v>
      </c>
      <c r="D855" s="22" t="s">
        <v>18</v>
      </c>
      <c r="E855" s="22" t="s">
        <v>31</v>
      </c>
      <c r="F855" s="22" t="s">
        <v>1952</v>
      </c>
      <c r="G855" s="22" t="s">
        <v>727</v>
      </c>
      <c r="H855" s="22" t="s">
        <v>4557</v>
      </c>
      <c r="I855" s="22">
        <v>1</v>
      </c>
      <c r="J855" s="22" t="s">
        <v>3215</v>
      </c>
      <c r="K855" s="22" t="s">
        <v>5443</v>
      </c>
      <c r="L855" s="24">
        <v>468120</v>
      </c>
      <c r="M855" s="24" t="s">
        <v>3938</v>
      </c>
      <c r="N855" s="24" t="s">
        <v>2002</v>
      </c>
      <c r="O855" s="22" t="s">
        <v>314</v>
      </c>
      <c r="P855" s="22" t="s">
        <v>1971</v>
      </c>
      <c r="Q855" s="22" t="s">
        <v>4123</v>
      </c>
      <c r="R855" s="22" t="s">
        <v>4795</v>
      </c>
      <c r="S855" s="25">
        <v>45238</v>
      </c>
      <c r="T855" s="22" t="s">
        <v>5430</v>
      </c>
      <c r="U855" s="25">
        <v>45238</v>
      </c>
      <c r="V855" s="25"/>
    </row>
    <row r="856" spans="1:22" x14ac:dyDescent="0.35">
      <c r="A856" s="22">
        <v>759717</v>
      </c>
      <c r="B856" s="22" t="s">
        <v>728</v>
      </c>
      <c r="C856" s="22" t="s">
        <v>17</v>
      </c>
      <c r="D856" s="22" t="s">
        <v>18</v>
      </c>
      <c r="E856" s="22" t="s">
        <v>21</v>
      </c>
      <c r="F856" s="22" t="s">
        <v>1810</v>
      </c>
      <c r="G856" s="22" t="s">
        <v>729</v>
      </c>
      <c r="H856" s="22" t="s">
        <v>4311</v>
      </c>
      <c r="I856" s="22">
        <v>1</v>
      </c>
      <c r="J856" s="22" t="s">
        <v>3216</v>
      </c>
      <c r="K856" s="22" t="s">
        <v>5444</v>
      </c>
      <c r="L856" s="24">
        <v>16903</v>
      </c>
      <c r="M856" s="24" t="s">
        <v>3957</v>
      </c>
      <c r="N856" s="24" t="s">
        <v>2011</v>
      </c>
      <c r="O856" s="22" t="s">
        <v>40</v>
      </c>
      <c r="P856" s="22" t="s">
        <v>1971</v>
      </c>
      <c r="Q856" s="22" t="s">
        <v>4123</v>
      </c>
      <c r="R856" s="22" t="s">
        <v>4795</v>
      </c>
      <c r="S856" s="25">
        <v>45238</v>
      </c>
      <c r="T856" s="22" t="s">
        <v>5430</v>
      </c>
      <c r="U856" s="25">
        <v>45238</v>
      </c>
      <c r="V856" s="25"/>
    </row>
    <row r="857" spans="1:22" x14ac:dyDescent="0.35">
      <c r="A857" s="22">
        <v>759723</v>
      </c>
      <c r="B857" s="22" t="s">
        <v>730</v>
      </c>
      <c r="C857" s="22" t="s">
        <v>17</v>
      </c>
      <c r="D857" s="22" t="s">
        <v>18</v>
      </c>
      <c r="E857" s="22" t="s">
        <v>31</v>
      </c>
      <c r="F857" s="22" t="s">
        <v>631</v>
      </c>
      <c r="G857" s="22" t="s">
        <v>731</v>
      </c>
      <c r="H857" s="22" t="s">
        <v>3969</v>
      </c>
      <c r="I857" s="22">
        <v>1</v>
      </c>
      <c r="J857" s="22" t="s">
        <v>3217</v>
      </c>
      <c r="K857" s="22" t="s">
        <v>5445</v>
      </c>
      <c r="L857" s="24">
        <v>39327</v>
      </c>
      <c r="M857" s="24" t="s">
        <v>3949</v>
      </c>
      <c r="N857" s="24" t="s">
        <v>2009</v>
      </c>
      <c r="O857" s="22" t="s">
        <v>40</v>
      </c>
      <c r="P857" s="22" t="s">
        <v>1971</v>
      </c>
      <c r="Q857" s="22" t="s">
        <v>4123</v>
      </c>
      <c r="R857" s="22" t="s">
        <v>4795</v>
      </c>
      <c r="S857" s="25">
        <v>45238</v>
      </c>
      <c r="T857" s="22" t="s">
        <v>5430</v>
      </c>
      <c r="U857" s="25">
        <v>45238</v>
      </c>
      <c r="V857" s="25"/>
    </row>
    <row r="858" spans="1:22" x14ac:dyDescent="0.35">
      <c r="A858" s="22">
        <v>761058</v>
      </c>
      <c r="B858" s="22" t="s">
        <v>732</v>
      </c>
      <c r="C858" s="22" t="s">
        <v>17</v>
      </c>
      <c r="D858" s="22" t="s">
        <v>18</v>
      </c>
      <c r="E858" s="22" t="s">
        <v>77</v>
      </c>
      <c r="F858" s="22" t="s">
        <v>711</v>
      </c>
      <c r="G858" s="22" t="s">
        <v>733</v>
      </c>
      <c r="H858" s="22" t="s">
        <v>4670</v>
      </c>
      <c r="I858" s="22">
        <v>1</v>
      </c>
      <c r="J858" s="22" t="s">
        <v>3218</v>
      </c>
      <c r="K858" s="22" t="s">
        <v>5446</v>
      </c>
      <c r="L858" s="24">
        <v>17307</v>
      </c>
      <c r="M858" s="24" t="s">
        <v>3957</v>
      </c>
      <c r="N858" s="24" t="s">
        <v>2011</v>
      </c>
      <c r="O858" s="22" t="s">
        <v>36</v>
      </c>
      <c r="P858" s="22" t="s">
        <v>1959</v>
      </c>
      <c r="Q858" s="22" t="s">
        <v>4123</v>
      </c>
      <c r="R858" s="22" t="s">
        <v>4795</v>
      </c>
      <c r="S858" s="25">
        <v>45239</v>
      </c>
      <c r="T858" s="22" t="s">
        <v>5430</v>
      </c>
      <c r="U858" s="25">
        <v>45239</v>
      </c>
      <c r="V858" s="25"/>
    </row>
    <row r="859" spans="1:22" x14ac:dyDescent="0.35">
      <c r="A859" s="22">
        <v>761093</v>
      </c>
      <c r="B859" s="22" t="s">
        <v>734</v>
      </c>
      <c r="C859" s="22" t="s">
        <v>17</v>
      </c>
      <c r="D859" s="22" t="s">
        <v>18</v>
      </c>
      <c r="E859" s="22" t="s">
        <v>77</v>
      </c>
      <c r="F859" s="22" t="s">
        <v>711</v>
      </c>
      <c r="G859" s="22" t="s">
        <v>735</v>
      </c>
      <c r="H859" s="22" t="s">
        <v>4017</v>
      </c>
      <c r="I859" s="22">
        <v>1</v>
      </c>
      <c r="J859" s="22" t="s">
        <v>3219</v>
      </c>
      <c r="K859" s="22" t="s">
        <v>5447</v>
      </c>
      <c r="L859" s="24">
        <v>67087</v>
      </c>
      <c r="M859" s="24" t="s">
        <v>3959</v>
      </c>
      <c r="N859" s="24" t="s">
        <v>2006</v>
      </c>
      <c r="O859" s="22" t="s">
        <v>40</v>
      </c>
      <c r="P859" s="22" t="s">
        <v>1971</v>
      </c>
      <c r="Q859" s="22" t="s">
        <v>4123</v>
      </c>
      <c r="R859" s="22" t="s">
        <v>4795</v>
      </c>
      <c r="S859" s="25">
        <v>45239</v>
      </c>
      <c r="T859" s="22" t="s">
        <v>5430</v>
      </c>
      <c r="U859" s="25">
        <v>45239</v>
      </c>
      <c r="V859" s="25"/>
    </row>
    <row r="860" spans="1:22" x14ac:dyDescent="0.35">
      <c r="A860" s="22">
        <v>762537</v>
      </c>
      <c r="B860" s="22" t="s">
        <v>736</v>
      </c>
      <c r="C860" s="22" t="s">
        <v>55</v>
      </c>
      <c r="D860" s="22" t="s">
        <v>56</v>
      </c>
      <c r="E860" s="22" t="s">
        <v>31</v>
      </c>
      <c r="F860" s="22" t="s">
        <v>631</v>
      </c>
      <c r="G860" s="22" t="s">
        <v>737</v>
      </c>
      <c r="H860" s="22" t="s">
        <v>4048</v>
      </c>
      <c r="I860" s="22">
        <v>1</v>
      </c>
      <c r="J860" s="22" t="s">
        <v>3220</v>
      </c>
      <c r="K860" s="22" t="s">
        <v>5448</v>
      </c>
      <c r="L860" s="24">
        <v>42282</v>
      </c>
      <c r="M860" s="24" t="s">
        <v>3949</v>
      </c>
      <c r="N860" s="24" t="s">
        <v>2009</v>
      </c>
      <c r="O860" s="22" t="s">
        <v>40</v>
      </c>
      <c r="P860" s="22" t="s">
        <v>1971</v>
      </c>
      <c r="Q860" s="22" t="s">
        <v>4123</v>
      </c>
      <c r="R860" s="22" t="s">
        <v>4795</v>
      </c>
      <c r="S860" s="25">
        <v>45240</v>
      </c>
      <c r="T860" s="22" t="s">
        <v>5430</v>
      </c>
      <c r="U860" s="25">
        <v>45240</v>
      </c>
      <c r="V860" s="25"/>
    </row>
    <row r="861" spans="1:22" x14ac:dyDescent="0.35">
      <c r="A861" s="22">
        <v>762560</v>
      </c>
      <c r="B861" s="22" t="s">
        <v>738</v>
      </c>
      <c r="C861" s="22" t="s">
        <v>17</v>
      </c>
      <c r="D861" s="22" t="s">
        <v>18</v>
      </c>
      <c r="E861" s="22" t="s">
        <v>59</v>
      </c>
      <c r="F861" s="22" t="s">
        <v>631</v>
      </c>
      <c r="G861" s="22" t="s">
        <v>739</v>
      </c>
      <c r="H861" s="22" t="s">
        <v>4520</v>
      </c>
      <c r="I861" s="22">
        <v>1</v>
      </c>
      <c r="J861" s="22" t="s">
        <v>3221</v>
      </c>
      <c r="K861" s="22" t="s">
        <v>5449</v>
      </c>
      <c r="L861" s="24">
        <v>17612</v>
      </c>
      <c r="M861" s="24" t="s">
        <v>3957</v>
      </c>
      <c r="N861" s="24" t="s">
        <v>2011</v>
      </c>
      <c r="O861" s="22" t="s">
        <v>40</v>
      </c>
      <c r="P861" s="22" t="s">
        <v>1971</v>
      </c>
      <c r="Q861" s="22" t="s">
        <v>4123</v>
      </c>
      <c r="R861" s="22" t="s">
        <v>4795</v>
      </c>
      <c r="S861" s="25">
        <v>45240</v>
      </c>
      <c r="T861" s="22" t="s">
        <v>5430</v>
      </c>
      <c r="U861" s="25">
        <v>45240</v>
      </c>
      <c r="V861" s="25"/>
    </row>
    <row r="862" spans="1:22" x14ac:dyDescent="0.35">
      <c r="A862" s="22">
        <v>768207</v>
      </c>
      <c r="B862" s="22" t="s">
        <v>740</v>
      </c>
      <c r="C862" s="22" t="s">
        <v>17</v>
      </c>
      <c r="D862" s="22" t="s">
        <v>18</v>
      </c>
      <c r="E862" s="22" t="s">
        <v>46</v>
      </c>
      <c r="F862" s="22" t="s">
        <v>1810</v>
      </c>
      <c r="G862" s="22" t="s">
        <v>519</v>
      </c>
      <c r="H862" s="22" t="s">
        <v>3969</v>
      </c>
      <c r="I862" s="22">
        <v>1</v>
      </c>
      <c r="J862" s="22" t="s">
        <v>3222</v>
      </c>
      <c r="K862" s="22" t="s">
        <v>5450</v>
      </c>
      <c r="L862" s="24">
        <v>16546</v>
      </c>
      <c r="M862" s="24" t="s">
        <v>3957</v>
      </c>
      <c r="N862" s="24" t="s">
        <v>2011</v>
      </c>
      <c r="O862" s="22" t="s">
        <v>40</v>
      </c>
      <c r="P862" s="22" t="s">
        <v>1971</v>
      </c>
      <c r="Q862" s="22" t="s">
        <v>4123</v>
      </c>
      <c r="R862" s="22" t="s">
        <v>4795</v>
      </c>
      <c r="S862" s="25">
        <v>45243</v>
      </c>
      <c r="T862" s="22" t="s">
        <v>5430</v>
      </c>
      <c r="U862" s="25">
        <v>45243</v>
      </c>
      <c r="V862" s="25"/>
    </row>
    <row r="863" spans="1:22" x14ac:dyDescent="0.35">
      <c r="A863" s="22">
        <v>768243</v>
      </c>
      <c r="B863" s="22" t="s">
        <v>2708</v>
      </c>
      <c r="C863" s="22" t="s">
        <v>1950</v>
      </c>
      <c r="D863" s="22" t="s">
        <v>1973</v>
      </c>
      <c r="E863" s="22" t="s">
        <v>59</v>
      </c>
      <c r="F863" s="22" t="s">
        <v>631</v>
      </c>
      <c r="G863" s="22" t="s">
        <v>839</v>
      </c>
      <c r="H863" s="22" t="s">
        <v>3963</v>
      </c>
      <c r="I863" s="22">
        <v>1</v>
      </c>
      <c r="J863" s="22" t="s">
        <v>5451</v>
      </c>
      <c r="K863" s="22" t="s">
        <v>5452</v>
      </c>
      <c r="L863" s="24">
        <v>169849</v>
      </c>
      <c r="M863" s="24" t="s">
        <v>3938</v>
      </c>
      <c r="N863" s="24" t="s">
        <v>2002</v>
      </c>
      <c r="O863" s="22" t="s">
        <v>30</v>
      </c>
      <c r="P863" s="22" t="s">
        <v>1968</v>
      </c>
      <c r="Q863" s="22" t="s">
        <v>4123</v>
      </c>
      <c r="R863" s="22" t="s">
        <v>4795</v>
      </c>
      <c r="S863" s="25">
        <v>45243</v>
      </c>
      <c r="T863" s="22" t="s">
        <v>5430</v>
      </c>
      <c r="U863" s="25">
        <v>45243</v>
      </c>
      <c r="V863" s="25"/>
    </row>
    <row r="864" spans="1:22" x14ac:dyDescent="0.35">
      <c r="A864" s="22">
        <v>768244</v>
      </c>
      <c r="B864" s="22" t="s">
        <v>741</v>
      </c>
      <c r="C864" s="22" t="s">
        <v>17</v>
      </c>
      <c r="D864" s="22" t="s">
        <v>18</v>
      </c>
      <c r="E864" s="22" t="s">
        <v>25</v>
      </c>
      <c r="F864" s="22" t="s">
        <v>711</v>
      </c>
      <c r="G864" s="22" t="s">
        <v>742</v>
      </c>
      <c r="H864" s="22" t="s">
        <v>4030</v>
      </c>
      <c r="I864" s="22">
        <v>1</v>
      </c>
      <c r="J864" s="22" t="s">
        <v>3223</v>
      </c>
      <c r="K864" s="22" t="s">
        <v>5453</v>
      </c>
      <c r="L864" s="24">
        <v>22479</v>
      </c>
      <c r="M864" s="24" t="s">
        <v>3949</v>
      </c>
      <c r="N864" s="24" t="s">
        <v>2011</v>
      </c>
      <c r="O864" s="22" t="s">
        <v>24</v>
      </c>
      <c r="P864" s="22" t="s">
        <v>1968</v>
      </c>
      <c r="Q864" s="22" t="s">
        <v>4123</v>
      </c>
      <c r="R864" s="22" t="s">
        <v>4795</v>
      </c>
      <c r="S864" s="25">
        <v>45243</v>
      </c>
      <c r="T864" s="22" t="s">
        <v>5430</v>
      </c>
      <c r="U864" s="25">
        <v>45243</v>
      </c>
      <c r="V864" s="25"/>
    </row>
    <row r="865" spans="1:22" x14ac:dyDescent="0.35">
      <c r="A865" s="22">
        <v>769573</v>
      </c>
      <c r="B865" s="22" t="s">
        <v>2709</v>
      </c>
      <c r="C865" s="22" t="s">
        <v>1950</v>
      </c>
      <c r="D865" s="22" t="s">
        <v>1963</v>
      </c>
      <c r="E865" s="22" t="s">
        <v>1956</v>
      </c>
      <c r="F865" s="22" t="s">
        <v>1810</v>
      </c>
      <c r="G865" s="22" t="s">
        <v>303</v>
      </c>
      <c r="H865" s="22" t="s">
        <v>3960</v>
      </c>
      <c r="I865" s="22">
        <v>1</v>
      </c>
      <c r="J865" s="22" t="s">
        <v>5454</v>
      </c>
      <c r="K865" s="22" t="s">
        <v>5455</v>
      </c>
      <c r="L865" s="24">
        <v>29927</v>
      </c>
      <c r="M865" s="24" t="s">
        <v>3949</v>
      </c>
      <c r="N865" s="24" t="s">
        <v>2009</v>
      </c>
      <c r="O865" s="22" t="s">
        <v>40</v>
      </c>
      <c r="P865" s="22" t="s">
        <v>1971</v>
      </c>
      <c r="Q865" s="22" t="s">
        <v>4123</v>
      </c>
      <c r="R865" s="22" t="s">
        <v>4795</v>
      </c>
      <c r="S865" s="25">
        <v>45244</v>
      </c>
      <c r="T865" s="22" t="s">
        <v>5430</v>
      </c>
      <c r="U865" s="25">
        <v>45244</v>
      </c>
      <c r="V865" s="25"/>
    </row>
    <row r="866" spans="1:22" x14ac:dyDescent="0.35">
      <c r="A866" s="22">
        <v>769647</v>
      </c>
      <c r="B866" s="22" t="s">
        <v>743</v>
      </c>
      <c r="C866" s="22" t="s">
        <v>17</v>
      </c>
      <c r="D866" s="22" t="s">
        <v>18</v>
      </c>
      <c r="E866" s="22" t="s">
        <v>31</v>
      </c>
      <c r="F866" s="22" t="s">
        <v>631</v>
      </c>
      <c r="G866" s="22" t="s">
        <v>744</v>
      </c>
      <c r="H866" s="22" t="s">
        <v>4048</v>
      </c>
      <c r="I866" s="22">
        <v>1</v>
      </c>
      <c r="J866" s="22" t="s">
        <v>3224</v>
      </c>
      <c r="K866" s="22" t="s">
        <v>5456</v>
      </c>
      <c r="L866" s="24">
        <v>15137</v>
      </c>
      <c r="M866" s="24" t="s">
        <v>3957</v>
      </c>
      <c r="N866" s="24" t="s">
        <v>2011</v>
      </c>
      <c r="O866" s="22" t="s">
        <v>40</v>
      </c>
      <c r="P866" s="22" t="s">
        <v>1971</v>
      </c>
      <c r="Q866" s="22" t="s">
        <v>4123</v>
      </c>
      <c r="R866" s="22" t="s">
        <v>4795</v>
      </c>
      <c r="S866" s="25">
        <v>45244</v>
      </c>
      <c r="T866" s="22" t="s">
        <v>5430</v>
      </c>
      <c r="U866" s="25">
        <v>45244</v>
      </c>
      <c r="V866" s="25"/>
    </row>
    <row r="867" spans="1:22" x14ac:dyDescent="0.35">
      <c r="A867" s="22">
        <v>769673</v>
      </c>
      <c r="B867" s="22" t="s">
        <v>745</v>
      </c>
      <c r="C867" s="22" t="s">
        <v>55</v>
      </c>
      <c r="D867" s="22" t="s">
        <v>65</v>
      </c>
      <c r="E867" s="22" t="s">
        <v>59</v>
      </c>
      <c r="F867" s="22" t="s">
        <v>711</v>
      </c>
      <c r="G867" s="22" t="s">
        <v>395</v>
      </c>
      <c r="H867" s="22" t="s">
        <v>4050</v>
      </c>
      <c r="I867" s="22">
        <v>1</v>
      </c>
      <c r="J867" s="22" t="s">
        <v>3225</v>
      </c>
      <c r="K867" s="22" t="s">
        <v>5457</v>
      </c>
      <c r="L867" s="24">
        <v>35904</v>
      </c>
      <c r="M867" s="24" t="s">
        <v>3949</v>
      </c>
      <c r="N867" s="24" t="s">
        <v>2009</v>
      </c>
      <c r="O867" s="22" t="s">
        <v>67</v>
      </c>
      <c r="P867" s="22" t="s">
        <v>1971</v>
      </c>
      <c r="Q867" s="22" t="s">
        <v>4123</v>
      </c>
      <c r="R867" s="22" t="s">
        <v>4795</v>
      </c>
      <c r="S867" s="25">
        <v>45244</v>
      </c>
      <c r="T867" s="22" t="s">
        <v>5430</v>
      </c>
      <c r="U867" s="25">
        <v>45244</v>
      </c>
      <c r="V867" s="25"/>
    </row>
    <row r="868" spans="1:22" x14ac:dyDescent="0.35">
      <c r="A868" s="22">
        <v>773032</v>
      </c>
      <c r="B868" s="22" t="s">
        <v>2710</v>
      </c>
      <c r="C868" s="22" t="s">
        <v>1950</v>
      </c>
      <c r="D868" s="22" t="s">
        <v>1973</v>
      </c>
      <c r="E868" s="22" t="s">
        <v>73</v>
      </c>
      <c r="F868" s="22" t="s">
        <v>631</v>
      </c>
      <c r="G868" s="22" t="s">
        <v>318</v>
      </c>
      <c r="H868" s="22" t="s">
        <v>4000</v>
      </c>
      <c r="I868" s="22">
        <v>1</v>
      </c>
      <c r="J868" s="22" t="s">
        <v>5458</v>
      </c>
      <c r="K868" s="22" t="s">
        <v>5459</v>
      </c>
      <c r="L868" s="24">
        <v>31683</v>
      </c>
      <c r="M868" s="24" t="s">
        <v>3949</v>
      </c>
      <c r="N868" s="24" t="s">
        <v>2009</v>
      </c>
      <c r="O868" s="22" t="s">
        <v>72</v>
      </c>
      <c r="P868" s="22" t="s">
        <v>1954</v>
      </c>
      <c r="Q868" s="22" t="s">
        <v>4123</v>
      </c>
      <c r="R868" s="22" t="s">
        <v>4795</v>
      </c>
      <c r="S868" s="25">
        <v>45246</v>
      </c>
      <c r="T868" s="22" t="s">
        <v>5430</v>
      </c>
      <c r="U868" s="25">
        <v>45246</v>
      </c>
      <c r="V868" s="25"/>
    </row>
    <row r="869" spans="1:22" x14ac:dyDescent="0.35">
      <c r="A869" s="22">
        <v>774633</v>
      </c>
      <c r="B869" s="22" t="s">
        <v>2711</v>
      </c>
      <c r="C869" s="22" t="s">
        <v>1950</v>
      </c>
      <c r="D869" s="22" t="s">
        <v>2045</v>
      </c>
      <c r="E869" s="22" t="s">
        <v>31</v>
      </c>
      <c r="F869" s="22" t="s">
        <v>631</v>
      </c>
      <c r="G869" s="22" t="s">
        <v>1683</v>
      </c>
      <c r="H869" s="22" t="s">
        <v>4079</v>
      </c>
      <c r="I869" s="22">
        <v>1</v>
      </c>
      <c r="J869" s="22" t="s">
        <v>5460</v>
      </c>
      <c r="K869" s="22" t="s">
        <v>5461</v>
      </c>
      <c r="L869" s="24">
        <v>189028</v>
      </c>
      <c r="M869" s="24" t="s">
        <v>3938</v>
      </c>
      <c r="N869" s="24" t="s">
        <v>2002</v>
      </c>
      <c r="O869" s="22" t="s">
        <v>36</v>
      </c>
      <c r="P869" s="22" t="s">
        <v>1959</v>
      </c>
      <c r="Q869" s="22" t="s">
        <v>4123</v>
      </c>
      <c r="R869" s="22" t="s">
        <v>4795</v>
      </c>
      <c r="S869" s="25">
        <v>45247</v>
      </c>
      <c r="T869" s="22" t="s">
        <v>5430</v>
      </c>
      <c r="U869" s="25">
        <v>45247</v>
      </c>
      <c r="V869" s="25"/>
    </row>
    <row r="870" spans="1:22" x14ac:dyDescent="0.35">
      <c r="A870" s="22">
        <v>774658</v>
      </c>
      <c r="B870" s="22" t="s">
        <v>2712</v>
      </c>
      <c r="C870" s="22" t="s">
        <v>1950</v>
      </c>
      <c r="D870" s="22" t="s">
        <v>1973</v>
      </c>
      <c r="E870" s="22" t="s">
        <v>73</v>
      </c>
      <c r="F870" s="22" t="s">
        <v>1810</v>
      </c>
      <c r="G870" s="22" t="s">
        <v>313</v>
      </c>
      <c r="H870" s="22" t="s">
        <v>4648</v>
      </c>
      <c r="I870" s="22">
        <v>1</v>
      </c>
      <c r="J870" s="22" t="s">
        <v>5462</v>
      </c>
      <c r="K870" s="22" t="s">
        <v>5463</v>
      </c>
      <c r="L870" s="24">
        <v>300728</v>
      </c>
      <c r="M870" s="24" t="s">
        <v>3938</v>
      </c>
      <c r="N870" s="24" t="s">
        <v>2002</v>
      </c>
      <c r="O870" s="22" t="s">
        <v>314</v>
      </c>
      <c r="P870" s="22" t="s">
        <v>1971</v>
      </c>
      <c r="Q870" s="22" t="s">
        <v>4123</v>
      </c>
      <c r="R870" s="22" t="s">
        <v>4795</v>
      </c>
      <c r="S870" s="25">
        <v>45247</v>
      </c>
      <c r="T870" s="22" t="s">
        <v>5430</v>
      </c>
      <c r="U870" s="25">
        <v>45247</v>
      </c>
      <c r="V870" s="25"/>
    </row>
    <row r="871" spans="1:22" x14ac:dyDescent="0.35">
      <c r="A871" s="22">
        <v>774696</v>
      </c>
      <c r="B871" s="22" t="s">
        <v>746</v>
      </c>
      <c r="C871" s="22" t="s">
        <v>17</v>
      </c>
      <c r="D871" s="22" t="s">
        <v>18</v>
      </c>
      <c r="E871" s="22" t="s">
        <v>25</v>
      </c>
      <c r="F871" s="22" t="s">
        <v>711</v>
      </c>
      <c r="G871" s="22" t="s">
        <v>747</v>
      </c>
      <c r="H871" s="22" t="s">
        <v>3969</v>
      </c>
      <c r="I871" s="22">
        <v>1</v>
      </c>
      <c r="J871" s="22" t="s">
        <v>3226</v>
      </c>
      <c r="K871" s="22" t="s">
        <v>5464</v>
      </c>
      <c r="L871" s="24">
        <v>15120</v>
      </c>
      <c r="M871" s="24" t="s">
        <v>3957</v>
      </c>
      <c r="N871" s="24" t="s">
        <v>2011</v>
      </c>
      <c r="O871" s="22" t="s">
        <v>40</v>
      </c>
      <c r="P871" s="22" t="s">
        <v>1971</v>
      </c>
      <c r="Q871" s="22" t="s">
        <v>4123</v>
      </c>
      <c r="R871" s="22" t="s">
        <v>4795</v>
      </c>
      <c r="S871" s="25">
        <v>45247</v>
      </c>
      <c r="T871" s="22" t="s">
        <v>5430</v>
      </c>
      <c r="U871" s="25">
        <v>45247</v>
      </c>
      <c r="V871" s="25"/>
    </row>
    <row r="872" spans="1:22" x14ac:dyDescent="0.35">
      <c r="A872" s="22">
        <v>784580</v>
      </c>
      <c r="B872" s="22" t="s">
        <v>748</v>
      </c>
      <c r="C872" s="22" t="s">
        <v>17</v>
      </c>
      <c r="D872" s="22" t="s">
        <v>18</v>
      </c>
      <c r="E872" s="22" t="s">
        <v>77</v>
      </c>
      <c r="F872" s="22" t="s">
        <v>711</v>
      </c>
      <c r="G872" s="22" t="s">
        <v>749</v>
      </c>
      <c r="H872" s="22" t="s">
        <v>4085</v>
      </c>
      <c r="I872" s="22">
        <v>1</v>
      </c>
      <c r="J872" s="22" t="s">
        <v>3227</v>
      </c>
      <c r="K872" s="22" t="s">
        <v>5465</v>
      </c>
      <c r="L872" s="24">
        <v>56615</v>
      </c>
      <c r="M872" s="24" t="s">
        <v>3959</v>
      </c>
      <c r="N872" s="24" t="s">
        <v>2006</v>
      </c>
      <c r="O872" s="22" t="s">
        <v>76</v>
      </c>
      <c r="P872" s="22" t="s">
        <v>1959</v>
      </c>
      <c r="Q872" s="22" t="s">
        <v>4123</v>
      </c>
      <c r="R872" s="22" t="s">
        <v>4795</v>
      </c>
      <c r="S872" s="25">
        <v>45253</v>
      </c>
      <c r="T872" s="22" t="s">
        <v>5430</v>
      </c>
      <c r="U872" s="25">
        <v>45253</v>
      </c>
      <c r="V872" s="25"/>
    </row>
    <row r="873" spans="1:22" x14ac:dyDescent="0.35">
      <c r="A873" s="22">
        <v>784640</v>
      </c>
      <c r="B873" s="22" t="s">
        <v>750</v>
      </c>
      <c r="C873" s="22" t="s">
        <v>17</v>
      </c>
      <c r="D873" s="22" t="s">
        <v>18</v>
      </c>
      <c r="E873" s="22" t="s">
        <v>59</v>
      </c>
      <c r="F873" s="22" t="s">
        <v>631</v>
      </c>
      <c r="G873" s="22" t="s">
        <v>751</v>
      </c>
      <c r="H873" s="22" t="s">
        <v>4281</v>
      </c>
      <c r="I873" s="22">
        <v>1</v>
      </c>
      <c r="J873" s="22" t="s">
        <v>3228</v>
      </c>
      <c r="K873" s="22" t="s">
        <v>5466</v>
      </c>
      <c r="L873" s="24">
        <v>29543</v>
      </c>
      <c r="M873" s="24" t="s">
        <v>3949</v>
      </c>
      <c r="N873" s="24" t="s">
        <v>2009</v>
      </c>
      <c r="O873" s="22" t="s">
        <v>58</v>
      </c>
      <c r="P873" s="22" t="s">
        <v>1959</v>
      </c>
      <c r="Q873" s="22" t="s">
        <v>4123</v>
      </c>
      <c r="R873" s="22" t="s">
        <v>4795</v>
      </c>
      <c r="S873" s="25">
        <v>45253</v>
      </c>
      <c r="T873" s="22" t="s">
        <v>5430</v>
      </c>
      <c r="U873" s="25">
        <v>45253</v>
      </c>
      <c r="V873" s="25"/>
    </row>
    <row r="874" spans="1:22" x14ac:dyDescent="0.35">
      <c r="A874" s="22">
        <v>784647</v>
      </c>
      <c r="B874" s="22" t="s">
        <v>2713</v>
      </c>
      <c r="C874" s="22" t="s">
        <v>1950</v>
      </c>
      <c r="D874" s="22" t="s">
        <v>1973</v>
      </c>
      <c r="E874" s="22" t="s">
        <v>31</v>
      </c>
      <c r="F874" s="22" t="s">
        <v>631</v>
      </c>
      <c r="G874" s="22" t="s">
        <v>1319</v>
      </c>
      <c r="H874" s="22" t="s">
        <v>4303</v>
      </c>
      <c r="I874" s="22">
        <v>1</v>
      </c>
      <c r="J874" s="22" t="s">
        <v>5467</v>
      </c>
      <c r="K874" s="22" t="s">
        <v>5468</v>
      </c>
      <c r="L874" s="24">
        <v>53778</v>
      </c>
      <c r="M874" s="24" t="s">
        <v>3959</v>
      </c>
      <c r="N874" s="24" t="s">
        <v>2006</v>
      </c>
      <c r="O874" s="22" t="s">
        <v>593</v>
      </c>
      <c r="P874" s="22" t="s">
        <v>1959</v>
      </c>
      <c r="Q874" s="22" t="s">
        <v>4123</v>
      </c>
      <c r="R874" s="22" t="s">
        <v>4795</v>
      </c>
      <c r="S874" s="25">
        <v>45253</v>
      </c>
      <c r="T874" s="22" t="s">
        <v>5430</v>
      </c>
      <c r="U874" s="25">
        <v>45253</v>
      </c>
      <c r="V874" s="25"/>
    </row>
    <row r="875" spans="1:22" x14ac:dyDescent="0.35">
      <c r="A875" s="22">
        <v>786297</v>
      </c>
      <c r="B875" s="22" t="s">
        <v>752</v>
      </c>
      <c r="C875" s="22" t="s">
        <v>17</v>
      </c>
      <c r="D875" s="22" t="s">
        <v>18</v>
      </c>
      <c r="E875" s="22" t="s">
        <v>25</v>
      </c>
      <c r="F875" s="22" t="s">
        <v>711</v>
      </c>
      <c r="G875" s="22" t="s">
        <v>753</v>
      </c>
      <c r="H875" s="22" t="s">
        <v>4088</v>
      </c>
      <c r="I875" s="22">
        <v>1</v>
      </c>
      <c r="J875" s="22" t="s">
        <v>3229</v>
      </c>
      <c r="K875" s="22" t="s">
        <v>5469</v>
      </c>
      <c r="L875" s="24">
        <v>14210</v>
      </c>
      <c r="M875" s="24" t="s">
        <v>3957</v>
      </c>
      <c r="N875" s="24" t="s">
        <v>2011</v>
      </c>
      <c r="O875" s="22" t="s">
        <v>291</v>
      </c>
      <c r="P875" s="22" t="s">
        <v>1968</v>
      </c>
      <c r="Q875" s="22" t="s">
        <v>4123</v>
      </c>
      <c r="R875" s="22" t="s">
        <v>4795</v>
      </c>
      <c r="S875" s="25">
        <v>45254</v>
      </c>
      <c r="T875" s="22" t="s">
        <v>5430</v>
      </c>
      <c r="U875" s="25">
        <v>45254</v>
      </c>
      <c r="V875" s="25"/>
    </row>
    <row r="876" spans="1:22" x14ac:dyDescent="0.35">
      <c r="A876" s="22">
        <v>786354</v>
      </c>
      <c r="B876" s="22" t="s">
        <v>2714</v>
      </c>
      <c r="C876" s="22" t="s">
        <v>1950</v>
      </c>
      <c r="D876" s="22" t="s">
        <v>1973</v>
      </c>
      <c r="E876" s="22" t="s">
        <v>73</v>
      </c>
      <c r="F876" s="22" t="s">
        <v>1810</v>
      </c>
      <c r="G876" s="22" t="s">
        <v>2581</v>
      </c>
      <c r="H876" s="22" t="s">
        <v>4517</v>
      </c>
      <c r="I876" s="22">
        <v>1</v>
      </c>
      <c r="J876" s="22" t="s">
        <v>5470</v>
      </c>
      <c r="K876" s="22" t="s">
        <v>5471</v>
      </c>
      <c r="L876" s="24">
        <v>207603</v>
      </c>
      <c r="M876" s="24" t="s">
        <v>3938</v>
      </c>
      <c r="N876" s="24" t="s">
        <v>2002</v>
      </c>
      <c r="O876" s="22" t="s">
        <v>72</v>
      </c>
      <c r="P876" s="22" t="s">
        <v>1954</v>
      </c>
      <c r="Q876" s="22" t="s">
        <v>4123</v>
      </c>
      <c r="R876" s="22" t="s">
        <v>4795</v>
      </c>
      <c r="S876" s="25">
        <v>45254</v>
      </c>
      <c r="T876" s="22" t="s">
        <v>5430</v>
      </c>
      <c r="U876" s="25">
        <v>45254</v>
      </c>
      <c r="V876" s="25"/>
    </row>
    <row r="877" spans="1:22" x14ac:dyDescent="0.35">
      <c r="A877" s="22">
        <v>786385</v>
      </c>
      <c r="B877" s="22" t="s">
        <v>2715</v>
      </c>
      <c r="C877" s="22" t="s">
        <v>1950</v>
      </c>
      <c r="D877" s="22" t="s">
        <v>1973</v>
      </c>
      <c r="E877" s="22" t="s">
        <v>77</v>
      </c>
      <c r="F877" s="22" t="s">
        <v>631</v>
      </c>
      <c r="G877" s="22" t="s">
        <v>2582</v>
      </c>
      <c r="H877" s="22" t="s">
        <v>4103</v>
      </c>
      <c r="I877" s="22">
        <v>1</v>
      </c>
      <c r="J877" s="22" t="s">
        <v>5472</v>
      </c>
      <c r="K877" s="22" t="s">
        <v>5473</v>
      </c>
      <c r="L877" s="24">
        <v>22438</v>
      </c>
      <c r="M877" s="24" t="s">
        <v>3949</v>
      </c>
      <c r="N877" s="24" t="s">
        <v>2011</v>
      </c>
      <c r="O877" s="22" t="s">
        <v>76</v>
      </c>
      <c r="P877" s="22" t="s">
        <v>1959</v>
      </c>
      <c r="Q877" s="22" t="s">
        <v>4123</v>
      </c>
      <c r="R877" s="22" t="s">
        <v>4795</v>
      </c>
      <c r="S877" s="25">
        <v>45254</v>
      </c>
      <c r="T877" s="22" t="s">
        <v>5430</v>
      </c>
      <c r="U877" s="25">
        <v>45254</v>
      </c>
      <c r="V877" s="25"/>
    </row>
    <row r="878" spans="1:22" x14ac:dyDescent="0.35">
      <c r="A878" s="22">
        <v>786584</v>
      </c>
      <c r="B878" s="22" t="s">
        <v>754</v>
      </c>
      <c r="C878" s="22" t="s">
        <v>17</v>
      </c>
      <c r="D878" s="22" t="s">
        <v>18</v>
      </c>
      <c r="E878" s="22" t="s">
        <v>31</v>
      </c>
      <c r="F878" s="22" t="s">
        <v>631</v>
      </c>
      <c r="G878" s="22" t="s">
        <v>755</v>
      </c>
      <c r="H878" s="22" t="s">
        <v>4300</v>
      </c>
      <c r="I878" s="22">
        <v>1</v>
      </c>
      <c r="J878" s="22" t="s">
        <v>3230</v>
      </c>
      <c r="K878" s="22" t="s">
        <v>5474</v>
      </c>
      <c r="L878" s="24">
        <v>17751</v>
      </c>
      <c r="M878" s="24" t="s">
        <v>3957</v>
      </c>
      <c r="N878" s="24" t="s">
        <v>2011</v>
      </c>
      <c r="O878" s="22" t="s">
        <v>40</v>
      </c>
      <c r="P878" s="22" t="s">
        <v>1971</v>
      </c>
      <c r="Q878" s="22" t="s">
        <v>4123</v>
      </c>
      <c r="R878" s="22" t="s">
        <v>4795</v>
      </c>
      <c r="S878" s="25">
        <v>45254</v>
      </c>
      <c r="T878" s="22" t="s">
        <v>5430</v>
      </c>
      <c r="U878" s="25">
        <v>45254</v>
      </c>
      <c r="V878" s="25"/>
    </row>
    <row r="879" spans="1:22" x14ac:dyDescent="0.35">
      <c r="A879" s="22">
        <v>793477</v>
      </c>
      <c r="B879" s="22" t="s">
        <v>756</v>
      </c>
      <c r="C879" s="22" t="s">
        <v>17</v>
      </c>
      <c r="D879" s="22" t="s">
        <v>18</v>
      </c>
      <c r="E879" s="22" t="s">
        <v>31</v>
      </c>
      <c r="F879" s="22" t="s">
        <v>631</v>
      </c>
      <c r="G879" s="22" t="s">
        <v>757</v>
      </c>
      <c r="H879" s="22" t="s">
        <v>4048</v>
      </c>
      <c r="I879" s="22">
        <v>1</v>
      </c>
      <c r="J879" s="22" t="s">
        <v>3231</v>
      </c>
      <c r="K879" s="22" t="s">
        <v>5475</v>
      </c>
      <c r="L879" s="24">
        <v>74742</v>
      </c>
      <c r="M879" s="24" t="s">
        <v>3959</v>
      </c>
      <c r="N879" s="24" t="s">
        <v>2006</v>
      </c>
      <c r="O879" s="22" t="s">
        <v>40</v>
      </c>
      <c r="P879" s="22" t="s">
        <v>1971</v>
      </c>
      <c r="Q879" s="22" t="s">
        <v>4123</v>
      </c>
      <c r="R879" s="22" t="s">
        <v>4795</v>
      </c>
      <c r="S879" s="25">
        <v>45257</v>
      </c>
      <c r="T879" s="22" t="s">
        <v>5430</v>
      </c>
      <c r="U879" s="25">
        <v>45257</v>
      </c>
      <c r="V879" s="25"/>
    </row>
    <row r="880" spans="1:22" x14ac:dyDescent="0.35">
      <c r="A880" s="22">
        <v>794412</v>
      </c>
      <c r="B880" s="22" t="s">
        <v>758</v>
      </c>
      <c r="C880" s="22" t="s">
        <v>17</v>
      </c>
      <c r="D880" s="22" t="s">
        <v>18</v>
      </c>
      <c r="E880" s="22" t="s">
        <v>21</v>
      </c>
      <c r="F880" s="22" t="s">
        <v>1810</v>
      </c>
      <c r="G880" s="22" t="s">
        <v>190</v>
      </c>
      <c r="H880" s="22" t="s">
        <v>1967</v>
      </c>
      <c r="I880" s="22">
        <v>1</v>
      </c>
      <c r="J880" s="22" t="s">
        <v>3232</v>
      </c>
      <c r="K880" s="22" t="s">
        <v>5476</v>
      </c>
      <c r="L880" s="24">
        <v>2982818</v>
      </c>
      <c r="M880" s="24" t="s">
        <v>3938</v>
      </c>
      <c r="N880" s="24" t="s">
        <v>2002</v>
      </c>
      <c r="O880" s="22" t="s">
        <v>191</v>
      </c>
      <c r="P880" s="22" t="s">
        <v>1968</v>
      </c>
      <c r="Q880" s="22" t="s">
        <v>4123</v>
      </c>
      <c r="R880" s="22" t="s">
        <v>4795</v>
      </c>
      <c r="S880" s="25">
        <v>45257</v>
      </c>
      <c r="T880" s="22" t="s">
        <v>5430</v>
      </c>
      <c r="U880" s="25">
        <v>45257</v>
      </c>
      <c r="V880" s="25"/>
    </row>
    <row r="881" spans="1:22" x14ac:dyDescent="0.35">
      <c r="A881" s="22">
        <v>794454</v>
      </c>
      <c r="B881" s="22" t="s">
        <v>759</v>
      </c>
      <c r="C881" s="22" t="s">
        <v>17</v>
      </c>
      <c r="D881" s="22" t="s">
        <v>18</v>
      </c>
      <c r="E881" s="22" t="s">
        <v>59</v>
      </c>
      <c r="F881" s="22" t="s">
        <v>711</v>
      </c>
      <c r="G881" s="22" t="s">
        <v>363</v>
      </c>
      <c r="H881" s="22" t="s">
        <v>4050</v>
      </c>
      <c r="I881" s="22">
        <v>1</v>
      </c>
      <c r="J881" s="22" t="s">
        <v>3233</v>
      </c>
      <c r="K881" s="22" t="s">
        <v>5477</v>
      </c>
      <c r="L881" s="24">
        <v>244092</v>
      </c>
      <c r="M881" s="24" t="s">
        <v>3938</v>
      </c>
      <c r="N881" s="24" t="s">
        <v>2002</v>
      </c>
      <c r="O881" s="22" t="s">
        <v>67</v>
      </c>
      <c r="P881" s="22" t="s">
        <v>1971</v>
      </c>
      <c r="Q881" s="22" t="s">
        <v>4123</v>
      </c>
      <c r="R881" s="22" t="s">
        <v>4795</v>
      </c>
      <c r="S881" s="25">
        <v>45257</v>
      </c>
      <c r="T881" s="22" t="s">
        <v>5430</v>
      </c>
      <c r="U881" s="25">
        <v>45257</v>
      </c>
      <c r="V881" s="25"/>
    </row>
    <row r="882" spans="1:22" x14ac:dyDescent="0.35">
      <c r="A882" s="22">
        <v>795802</v>
      </c>
      <c r="B882" s="22" t="s">
        <v>2716</v>
      </c>
      <c r="C882" s="22" t="s">
        <v>1950</v>
      </c>
      <c r="D882" s="22" t="s">
        <v>1951</v>
      </c>
      <c r="E882" s="22" t="s">
        <v>31</v>
      </c>
      <c r="F882" s="22" t="s">
        <v>1810</v>
      </c>
      <c r="G882" s="22" t="s">
        <v>407</v>
      </c>
      <c r="H882" s="22" t="s">
        <v>4593</v>
      </c>
      <c r="I882" s="22">
        <v>1</v>
      </c>
      <c r="J882" s="22" t="s">
        <v>5478</v>
      </c>
      <c r="K882" s="22" t="s">
        <v>5479</v>
      </c>
      <c r="L882" s="24">
        <v>247331</v>
      </c>
      <c r="M882" s="24" t="s">
        <v>3938</v>
      </c>
      <c r="N882" s="24" t="s">
        <v>2002</v>
      </c>
      <c r="O882" s="22" t="s">
        <v>314</v>
      </c>
      <c r="P882" s="22" t="s">
        <v>1971</v>
      </c>
      <c r="Q882" s="22" t="s">
        <v>4123</v>
      </c>
      <c r="R882" s="22" t="s">
        <v>4795</v>
      </c>
      <c r="S882" s="25">
        <v>45258</v>
      </c>
      <c r="T882" s="22" t="s">
        <v>5430</v>
      </c>
      <c r="U882" s="25">
        <v>45258</v>
      </c>
      <c r="V882" s="25"/>
    </row>
    <row r="883" spans="1:22" x14ac:dyDescent="0.35">
      <c r="A883" s="22">
        <v>797164</v>
      </c>
      <c r="B883" s="22" t="s">
        <v>2717</v>
      </c>
      <c r="C883" s="22" t="s">
        <v>1950</v>
      </c>
      <c r="D883" s="22" t="s">
        <v>1951</v>
      </c>
      <c r="E883" s="22" t="s">
        <v>21</v>
      </c>
      <c r="F883" s="22" t="s">
        <v>711</v>
      </c>
      <c r="G883" s="22" t="s">
        <v>190</v>
      </c>
      <c r="H883" s="22" t="s">
        <v>1967</v>
      </c>
      <c r="I883" s="22">
        <v>1</v>
      </c>
      <c r="J883" s="22" t="s">
        <v>5480</v>
      </c>
      <c r="K883" s="22" t="s">
        <v>5481</v>
      </c>
      <c r="L883" s="24">
        <v>2982818</v>
      </c>
      <c r="M883" s="24" t="s">
        <v>3938</v>
      </c>
      <c r="N883" s="24" t="s">
        <v>2002</v>
      </c>
      <c r="O883" s="22" t="s">
        <v>191</v>
      </c>
      <c r="P883" s="22" t="s">
        <v>1968</v>
      </c>
      <c r="Q883" s="22" t="s">
        <v>4123</v>
      </c>
      <c r="R883" s="22" t="s">
        <v>4795</v>
      </c>
      <c r="S883" s="25">
        <v>45259</v>
      </c>
      <c r="T883" s="22" t="s">
        <v>5430</v>
      </c>
      <c r="U883" s="25">
        <v>45259</v>
      </c>
      <c r="V883" s="25"/>
    </row>
    <row r="884" spans="1:22" x14ac:dyDescent="0.35">
      <c r="A884" s="22">
        <v>798620</v>
      </c>
      <c r="B884" s="22" t="s">
        <v>760</v>
      </c>
      <c r="C884" s="22" t="s">
        <v>17</v>
      </c>
      <c r="D884" s="22" t="s">
        <v>18</v>
      </c>
      <c r="E884" s="22" t="s">
        <v>21</v>
      </c>
      <c r="F884" s="22" t="s">
        <v>631</v>
      </c>
      <c r="G884" s="22" t="s">
        <v>761</v>
      </c>
      <c r="H884" s="22" t="s">
        <v>4311</v>
      </c>
      <c r="I884" s="22">
        <v>1</v>
      </c>
      <c r="J884" s="22" t="s">
        <v>3234</v>
      </c>
      <c r="K884" s="22" t="s">
        <v>5482</v>
      </c>
      <c r="L884" s="24">
        <v>17360</v>
      </c>
      <c r="M884" s="24" t="s">
        <v>3957</v>
      </c>
      <c r="N884" s="24" t="s">
        <v>2011</v>
      </c>
      <c r="O884" s="22" t="s">
        <v>40</v>
      </c>
      <c r="P884" s="22" t="s">
        <v>1971</v>
      </c>
      <c r="Q884" s="22" t="s">
        <v>4123</v>
      </c>
      <c r="R884" s="22" t="s">
        <v>4795</v>
      </c>
      <c r="S884" s="25">
        <v>45260</v>
      </c>
      <c r="T884" s="22" t="s">
        <v>5430</v>
      </c>
      <c r="U884" s="25">
        <v>45260</v>
      </c>
      <c r="V884" s="25"/>
    </row>
    <row r="885" spans="1:22" x14ac:dyDescent="0.35">
      <c r="A885" s="22">
        <v>800254</v>
      </c>
      <c r="B885" s="22" t="s">
        <v>762</v>
      </c>
      <c r="C885" s="22" t="s">
        <v>55</v>
      </c>
      <c r="D885" s="22" t="s">
        <v>65</v>
      </c>
      <c r="E885" s="22" t="s">
        <v>73</v>
      </c>
      <c r="F885" s="22" t="s">
        <v>1810</v>
      </c>
      <c r="G885" s="22" t="s">
        <v>763</v>
      </c>
      <c r="H885" s="22" t="s">
        <v>4517</v>
      </c>
      <c r="I885" s="22">
        <v>1</v>
      </c>
      <c r="J885" s="22" t="s">
        <v>3235</v>
      </c>
      <c r="K885" s="22" t="s">
        <v>5483</v>
      </c>
      <c r="L885" s="24">
        <v>137331</v>
      </c>
      <c r="M885" s="24" t="s">
        <v>3938</v>
      </c>
      <c r="N885" s="24" t="s">
        <v>2002</v>
      </c>
      <c r="O885" s="22" t="s">
        <v>72</v>
      </c>
      <c r="P885" s="22" t="s">
        <v>1954</v>
      </c>
      <c r="Q885" s="22" t="s">
        <v>4142</v>
      </c>
      <c r="R885" s="22" t="s">
        <v>4795</v>
      </c>
      <c r="S885" s="25">
        <v>45261</v>
      </c>
      <c r="T885" s="22" t="s">
        <v>5484</v>
      </c>
      <c r="U885" s="25">
        <v>45261</v>
      </c>
      <c r="V885" s="25"/>
    </row>
    <row r="886" spans="1:22" x14ac:dyDescent="0.35">
      <c r="A886" s="22">
        <v>800294</v>
      </c>
      <c r="B886" s="22" t="s">
        <v>2718</v>
      </c>
      <c r="C886" s="22" t="s">
        <v>1950</v>
      </c>
      <c r="D886" s="22" t="s">
        <v>2045</v>
      </c>
      <c r="E886" s="22" t="s">
        <v>25</v>
      </c>
      <c r="F886" s="22" t="s">
        <v>711</v>
      </c>
      <c r="G886" s="22" t="s">
        <v>381</v>
      </c>
      <c r="H886" s="22" t="s">
        <v>4030</v>
      </c>
      <c r="I886" s="22">
        <v>1</v>
      </c>
      <c r="J886" s="22" t="s">
        <v>5485</v>
      </c>
      <c r="K886" s="22" t="s">
        <v>5486</v>
      </c>
      <c r="L886" s="24">
        <v>120985</v>
      </c>
      <c r="M886" s="24" t="s">
        <v>3938</v>
      </c>
      <c r="N886" s="24" t="s">
        <v>2002</v>
      </c>
      <c r="O886" s="22" t="s">
        <v>24</v>
      </c>
      <c r="P886" s="22" t="s">
        <v>1968</v>
      </c>
      <c r="Q886" s="22" t="s">
        <v>4142</v>
      </c>
      <c r="R886" s="22" t="s">
        <v>4795</v>
      </c>
      <c r="S886" s="25">
        <v>45261</v>
      </c>
      <c r="T886" s="22" t="s">
        <v>5484</v>
      </c>
      <c r="U886" s="25">
        <v>45261</v>
      </c>
      <c r="V886" s="25"/>
    </row>
    <row r="887" spans="1:22" x14ac:dyDescent="0.35">
      <c r="A887" s="22">
        <v>806477</v>
      </c>
      <c r="B887" s="22" t="s">
        <v>764</v>
      </c>
      <c r="C887" s="22" t="s">
        <v>17</v>
      </c>
      <c r="D887" s="22" t="s">
        <v>18</v>
      </c>
      <c r="E887" s="22" t="s">
        <v>46</v>
      </c>
      <c r="F887" s="22" t="s">
        <v>631</v>
      </c>
      <c r="G887" s="22" t="s">
        <v>765</v>
      </c>
      <c r="H887" s="22" t="s">
        <v>4012</v>
      </c>
      <c r="I887" s="22">
        <v>1</v>
      </c>
      <c r="J887" s="22" t="s">
        <v>3236</v>
      </c>
      <c r="K887" s="22" t="s">
        <v>5487</v>
      </c>
      <c r="L887" s="24">
        <v>29588</v>
      </c>
      <c r="M887" s="24" t="s">
        <v>3949</v>
      </c>
      <c r="N887" s="24" t="s">
        <v>2009</v>
      </c>
      <c r="O887" s="22" t="s">
        <v>45</v>
      </c>
      <c r="P887" s="22" t="s">
        <v>1959</v>
      </c>
      <c r="Q887" s="22" t="s">
        <v>4142</v>
      </c>
      <c r="R887" s="22" t="s">
        <v>4795</v>
      </c>
      <c r="S887" s="25">
        <v>45264</v>
      </c>
      <c r="T887" s="22" t="s">
        <v>5484</v>
      </c>
      <c r="U887" s="25">
        <v>45264</v>
      </c>
      <c r="V887" s="25"/>
    </row>
    <row r="888" spans="1:22" x14ac:dyDescent="0.35">
      <c r="A888" s="22">
        <v>806520</v>
      </c>
      <c r="B888" s="22" t="s">
        <v>766</v>
      </c>
      <c r="C888" s="22" t="s">
        <v>17</v>
      </c>
      <c r="D888" s="22" t="s">
        <v>18</v>
      </c>
      <c r="E888" s="22" t="s">
        <v>46</v>
      </c>
      <c r="F888" s="22" t="s">
        <v>1952</v>
      </c>
      <c r="G888" s="22" t="s">
        <v>767</v>
      </c>
      <c r="H888" s="22" t="s">
        <v>3995</v>
      </c>
      <c r="I888" s="22">
        <v>1</v>
      </c>
      <c r="J888" s="22" t="s">
        <v>3237</v>
      </c>
      <c r="K888" s="22" t="s">
        <v>5488</v>
      </c>
      <c r="L888" s="24">
        <v>23579</v>
      </c>
      <c r="M888" s="24" t="s">
        <v>3949</v>
      </c>
      <c r="N888" s="24" t="s">
        <v>2011</v>
      </c>
      <c r="O888" s="22" t="s">
        <v>45</v>
      </c>
      <c r="P888" s="22" t="s">
        <v>1959</v>
      </c>
      <c r="Q888" s="22" t="s">
        <v>4142</v>
      </c>
      <c r="R888" s="22" t="s">
        <v>4795</v>
      </c>
      <c r="S888" s="25">
        <v>45264</v>
      </c>
      <c r="T888" s="22" t="s">
        <v>5484</v>
      </c>
      <c r="U888" s="25">
        <v>45264</v>
      </c>
      <c r="V888" s="25"/>
    </row>
    <row r="889" spans="1:22" x14ac:dyDescent="0.35">
      <c r="A889" s="22">
        <v>806533</v>
      </c>
      <c r="B889" s="22" t="s">
        <v>768</v>
      </c>
      <c r="C889" s="22" t="s">
        <v>55</v>
      </c>
      <c r="D889" s="22" t="s">
        <v>56</v>
      </c>
      <c r="E889" s="22" t="s">
        <v>73</v>
      </c>
      <c r="F889" s="22" t="s">
        <v>1810</v>
      </c>
      <c r="G889" s="22" t="s">
        <v>769</v>
      </c>
      <c r="H889" s="22" t="s">
        <v>4821</v>
      </c>
      <c r="I889" s="22">
        <v>1</v>
      </c>
      <c r="J889" s="22" t="s">
        <v>3238</v>
      </c>
      <c r="K889" s="22" t="s">
        <v>5489</v>
      </c>
      <c r="L889" s="24">
        <v>131679</v>
      </c>
      <c r="M889" s="24" t="s">
        <v>3938</v>
      </c>
      <c r="N889" s="24" t="s">
        <v>2002</v>
      </c>
      <c r="O889" s="22" t="s">
        <v>72</v>
      </c>
      <c r="P889" s="22" t="s">
        <v>1954</v>
      </c>
      <c r="Q889" s="22" t="s">
        <v>4142</v>
      </c>
      <c r="R889" s="22" t="s">
        <v>4795</v>
      </c>
      <c r="S889" s="25">
        <v>45264</v>
      </c>
      <c r="T889" s="22" t="s">
        <v>5484</v>
      </c>
      <c r="U889" s="25">
        <v>45264</v>
      </c>
      <c r="V889" s="25"/>
    </row>
    <row r="890" spans="1:22" x14ac:dyDescent="0.35">
      <c r="A890" s="22">
        <v>808062</v>
      </c>
      <c r="B890" s="22" t="s">
        <v>2719</v>
      </c>
      <c r="C890" s="22" t="s">
        <v>17</v>
      </c>
      <c r="D890" s="22" t="s">
        <v>18</v>
      </c>
      <c r="E890" s="22" t="s">
        <v>46</v>
      </c>
      <c r="F890" s="22" t="s">
        <v>1810</v>
      </c>
      <c r="G890" s="22" t="s">
        <v>1456</v>
      </c>
      <c r="H890" s="22" t="s">
        <v>3969</v>
      </c>
      <c r="I890" s="22">
        <v>1</v>
      </c>
      <c r="J890" s="22" t="s">
        <v>5490</v>
      </c>
      <c r="K890" s="22" t="s">
        <v>5491</v>
      </c>
      <c r="L890" s="24">
        <v>48475</v>
      </c>
      <c r="M890" s="24" t="s">
        <v>3949</v>
      </c>
      <c r="N890" s="24" t="s">
        <v>2009</v>
      </c>
      <c r="O890" s="22" t="s">
        <v>40</v>
      </c>
      <c r="P890" s="22" t="s">
        <v>1971</v>
      </c>
      <c r="Q890" s="22" t="s">
        <v>4142</v>
      </c>
      <c r="R890" s="22" t="s">
        <v>4795</v>
      </c>
      <c r="S890" s="25">
        <v>45265</v>
      </c>
      <c r="T890" s="22" t="s">
        <v>5484</v>
      </c>
      <c r="U890" s="25">
        <v>45265</v>
      </c>
      <c r="V890" s="25"/>
    </row>
    <row r="891" spans="1:22" x14ac:dyDescent="0.35">
      <c r="A891" s="22">
        <v>808106</v>
      </c>
      <c r="B891" s="22" t="s">
        <v>770</v>
      </c>
      <c r="C891" s="22" t="s">
        <v>17</v>
      </c>
      <c r="D891" s="22" t="s">
        <v>18</v>
      </c>
      <c r="E891" s="22" t="s">
        <v>59</v>
      </c>
      <c r="F891" s="22" t="s">
        <v>631</v>
      </c>
      <c r="G891" s="22" t="s">
        <v>771</v>
      </c>
      <c r="H891" s="22" t="s">
        <v>4071</v>
      </c>
      <c r="I891" s="22">
        <v>1</v>
      </c>
      <c r="J891" s="22" t="s">
        <v>3239</v>
      </c>
      <c r="K891" s="22" t="s">
        <v>5492</v>
      </c>
      <c r="L891" s="24">
        <v>14158</v>
      </c>
      <c r="M891" s="24" t="s">
        <v>3957</v>
      </c>
      <c r="N891" s="24" t="s">
        <v>2011</v>
      </c>
      <c r="O891" s="22" t="s">
        <v>67</v>
      </c>
      <c r="P891" s="22" t="s">
        <v>1971</v>
      </c>
      <c r="Q891" s="22" t="s">
        <v>4142</v>
      </c>
      <c r="R891" s="22" t="s">
        <v>4795</v>
      </c>
      <c r="S891" s="25">
        <v>45265</v>
      </c>
      <c r="T891" s="22" t="s">
        <v>5484</v>
      </c>
      <c r="U891" s="25">
        <v>45265</v>
      </c>
      <c r="V891" s="25"/>
    </row>
    <row r="892" spans="1:22" x14ac:dyDescent="0.35">
      <c r="A892" s="22">
        <v>809697</v>
      </c>
      <c r="B892" s="22" t="s">
        <v>2720</v>
      </c>
      <c r="C892" s="22" t="s">
        <v>1950</v>
      </c>
      <c r="D892" s="22" t="s">
        <v>1963</v>
      </c>
      <c r="E892" s="22" t="s">
        <v>1956</v>
      </c>
      <c r="F892" s="22" t="s">
        <v>631</v>
      </c>
      <c r="G892" s="22" t="s">
        <v>2023</v>
      </c>
      <c r="H892" s="22" t="s">
        <v>3983</v>
      </c>
      <c r="I892" s="22">
        <v>1</v>
      </c>
      <c r="J892" s="22" t="s">
        <v>5493</v>
      </c>
      <c r="K892" s="22" t="s">
        <v>5494</v>
      </c>
      <c r="L892" s="24">
        <v>25168</v>
      </c>
      <c r="M892" s="24" t="s">
        <v>3949</v>
      </c>
      <c r="N892" s="24" t="s">
        <v>2009</v>
      </c>
      <c r="O892" s="22" t="s">
        <v>20</v>
      </c>
      <c r="P892" s="22" t="s">
        <v>1971</v>
      </c>
      <c r="Q892" s="22" t="s">
        <v>4142</v>
      </c>
      <c r="R892" s="22" t="s">
        <v>4795</v>
      </c>
      <c r="S892" s="25">
        <v>45266</v>
      </c>
      <c r="T892" s="22" t="s">
        <v>5484</v>
      </c>
      <c r="U892" s="25">
        <v>45266</v>
      </c>
      <c r="V892" s="25"/>
    </row>
    <row r="893" spans="1:22" x14ac:dyDescent="0.35">
      <c r="A893" s="22">
        <v>811664</v>
      </c>
      <c r="B893" s="22" t="s">
        <v>772</v>
      </c>
      <c r="C893" s="22" t="s">
        <v>17</v>
      </c>
      <c r="D893" s="22" t="s">
        <v>18</v>
      </c>
      <c r="E893" s="22" t="s">
        <v>31</v>
      </c>
      <c r="F893" s="22" t="s">
        <v>1810</v>
      </c>
      <c r="G893" s="22" t="s">
        <v>144</v>
      </c>
      <c r="H893" s="22" t="s">
        <v>4195</v>
      </c>
      <c r="I893" s="22">
        <v>1</v>
      </c>
      <c r="J893" s="22" t="s">
        <v>3240</v>
      </c>
      <c r="K893" s="22" t="s">
        <v>5495</v>
      </c>
      <c r="L893" s="24">
        <v>24233</v>
      </c>
      <c r="M893" s="24" t="s">
        <v>3949</v>
      </c>
      <c r="N893" s="24" t="s">
        <v>2011</v>
      </c>
      <c r="O893" s="22" t="s">
        <v>30</v>
      </c>
      <c r="P893" s="22" t="s">
        <v>1968</v>
      </c>
      <c r="Q893" s="22" t="s">
        <v>4142</v>
      </c>
      <c r="R893" s="22" t="s">
        <v>4795</v>
      </c>
      <c r="S893" s="25">
        <v>45267</v>
      </c>
      <c r="T893" s="22" t="s">
        <v>5484</v>
      </c>
      <c r="U893" s="25">
        <v>45267</v>
      </c>
      <c r="V893" s="25"/>
    </row>
    <row r="894" spans="1:22" x14ac:dyDescent="0.35">
      <c r="A894" s="22">
        <v>811709</v>
      </c>
      <c r="B894" s="22" t="s">
        <v>773</v>
      </c>
      <c r="C894" s="22" t="s">
        <v>17</v>
      </c>
      <c r="D894" s="22" t="s">
        <v>18</v>
      </c>
      <c r="E894" s="22" t="s">
        <v>31</v>
      </c>
      <c r="F894" s="22" t="s">
        <v>631</v>
      </c>
      <c r="G894" s="22" t="s">
        <v>774</v>
      </c>
      <c r="H894" s="22" t="s">
        <v>4004</v>
      </c>
      <c r="I894" s="22">
        <v>1</v>
      </c>
      <c r="J894" s="22" t="s">
        <v>3241</v>
      </c>
      <c r="K894" s="22" t="s">
        <v>5496</v>
      </c>
      <c r="L894" s="24">
        <v>43348</v>
      </c>
      <c r="M894" s="24" t="s">
        <v>3949</v>
      </c>
      <c r="N894" s="24" t="s">
        <v>2009</v>
      </c>
      <c r="O894" s="22" t="s">
        <v>40</v>
      </c>
      <c r="P894" s="22" t="s">
        <v>1971</v>
      </c>
      <c r="Q894" s="22" t="s">
        <v>4142</v>
      </c>
      <c r="R894" s="22" t="s">
        <v>4795</v>
      </c>
      <c r="S894" s="25">
        <v>45267</v>
      </c>
      <c r="T894" s="22" t="s">
        <v>5484</v>
      </c>
      <c r="U894" s="25">
        <v>45267</v>
      </c>
      <c r="V894" s="25"/>
    </row>
    <row r="895" spans="1:22" x14ac:dyDescent="0.35">
      <c r="A895" s="22">
        <v>820812</v>
      </c>
      <c r="B895" s="22" t="s">
        <v>775</v>
      </c>
      <c r="C895" s="22" t="s">
        <v>17</v>
      </c>
      <c r="D895" s="22" t="s">
        <v>18</v>
      </c>
      <c r="E895" s="22" t="s">
        <v>31</v>
      </c>
      <c r="F895" s="22" t="s">
        <v>711</v>
      </c>
      <c r="G895" s="22" t="s">
        <v>345</v>
      </c>
      <c r="H895" s="22" t="s">
        <v>3969</v>
      </c>
      <c r="I895" s="22">
        <v>1</v>
      </c>
      <c r="J895" s="22" t="s">
        <v>3242</v>
      </c>
      <c r="K895" s="22" t="s">
        <v>5497</v>
      </c>
      <c r="L895" s="24">
        <v>119142</v>
      </c>
      <c r="M895" s="24" t="s">
        <v>3938</v>
      </c>
      <c r="N895" s="24" t="s">
        <v>2002</v>
      </c>
      <c r="O895" s="22" t="s">
        <v>40</v>
      </c>
      <c r="P895" s="22" t="s">
        <v>1971</v>
      </c>
      <c r="Q895" s="22" t="s">
        <v>4142</v>
      </c>
      <c r="R895" s="22" t="s">
        <v>4795</v>
      </c>
      <c r="S895" s="25">
        <v>45271</v>
      </c>
      <c r="T895" s="22" t="s">
        <v>5484</v>
      </c>
      <c r="U895" s="25">
        <v>45271</v>
      </c>
      <c r="V895" s="25"/>
    </row>
    <row r="896" spans="1:22" x14ac:dyDescent="0.35">
      <c r="A896" s="22">
        <v>825399</v>
      </c>
      <c r="B896" s="22" t="s">
        <v>776</v>
      </c>
      <c r="C896" s="22" t="s">
        <v>55</v>
      </c>
      <c r="D896" s="22" t="s">
        <v>128</v>
      </c>
      <c r="E896" s="22" t="s">
        <v>73</v>
      </c>
      <c r="F896" s="22" t="s">
        <v>1810</v>
      </c>
      <c r="G896" s="22" t="s">
        <v>777</v>
      </c>
      <c r="H896" s="22" t="s">
        <v>3978</v>
      </c>
      <c r="I896" s="22">
        <v>1</v>
      </c>
      <c r="J896" s="22" t="s">
        <v>3243</v>
      </c>
      <c r="K896" s="22" t="s">
        <v>5498</v>
      </c>
      <c r="L896" s="24">
        <v>21897</v>
      </c>
      <c r="M896" s="24" t="s">
        <v>3949</v>
      </c>
      <c r="N896" s="24" t="s">
        <v>2011</v>
      </c>
      <c r="O896" s="22" t="s">
        <v>36</v>
      </c>
      <c r="P896" s="22" t="s">
        <v>1959</v>
      </c>
      <c r="Q896" s="22" t="s">
        <v>4142</v>
      </c>
      <c r="R896" s="22" t="s">
        <v>4795</v>
      </c>
      <c r="S896" s="25">
        <v>45273</v>
      </c>
      <c r="T896" s="22" t="s">
        <v>5484</v>
      </c>
      <c r="U896" s="25">
        <v>45273</v>
      </c>
      <c r="V896" s="25"/>
    </row>
    <row r="897" spans="1:22" x14ac:dyDescent="0.35">
      <c r="A897" s="22">
        <v>827637</v>
      </c>
      <c r="B897" s="22" t="s">
        <v>778</v>
      </c>
      <c r="C897" s="22" t="s">
        <v>17</v>
      </c>
      <c r="D897" s="22" t="s">
        <v>18</v>
      </c>
      <c r="E897" s="22" t="s">
        <v>21</v>
      </c>
      <c r="F897" s="22" t="s">
        <v>711</v>
      </c>
      <c r="G897" s="22" t="s">
        <v>779</v>
      </c>
      <c r="H897" s="22" t="s">
        <v>3974</v>
      </c>
      <c r="I897" s="22">
        <v>1</v>
      </c>
      <c r="J897" s="22" t="s">
        <v>3244</v>
      </c>
      <c r="K897" s="22" t="s">
        <v>5499</v>
      </c>
      <c r="L897" s="24">
        <v>30744</v>
      </c>
      <c r="M897" s="24" t="s">
        <v>3949</v>
      </c>
      <c r="N897" s="24" t="s">
        <v>2009</v>
      </c>
      <c r="O897" s="22" t="s">
        <v>20</v>
      </c>
      <c r="P897" s="22" t="s">
        <v>1971</v>
      </c>
      <c r="Q897" s="22" t="s">
        <v>4142</v>
      </c>
      <c r="R897" s="22" t="s">
        <v>4795</v>
      </c>
      <c r="S897" s="25">
        <v>45274</v>
      </c>
      <c r="T897" s="22" t="s">
        <v>5484</v>
      </c>
      <c r="U897" s="25">
        <v>45274</v>
      </c>
      <c r="V897" s="25"/>
    </row>
    <row r="898" spans="1:22" x14ac:dyDescent="0.35">
      <c r="A898" s="22">
        <v>827720</v>
      </c>
      <c r="B898" s="22" t="s">
        <v>780</v>
      </c>
      <c r="C898" s="22" t="s">
        <v>55</v>
      </c>
      <c r="D898" s="22" t="s">
        <v>65</v>
      </c>
      <c r="E898" s="22" t="s">
        <v>77</v>
      </c>
      <c r="F898" s="22" t="s">
        <v>631</v>
      </c>
      <c r="G898" s="22" t="s">
        <v>252</v>
      </c>
      <c r="H898" s="22" t="s">
        <v>4017</v>
      </c>
      <c r="I898" s="22">
        <v>1</v>
      </c>
      <c r="J898" s="22" t="s">
        <v>3245</v>
      </c>
      <c r="K898" s="22" t="s">
        <v>5500</v>
      </c>
      <c r="L898" s="24">
        <v>49668</v>
      </c>
      <c r="M898" s="24" t="s">
        <v>3959</v>
      </c>
      <c r="N898" s="24" t="s">
        <v>2009</v>
      </c>
      <c r="O898" s="22" t="s">
        <v>40</v>
      </c>
      <c r="P898" s="22" t="s">
        <v>1971</v>
      </c>
      <c r="Q898" s="22" t="s">
        <v>4142</v>
      </c>
      <c r="R898" s="22" t="s">
        <v>4795</v>
      </c>
      <c r="S898" s="25">
        <v>45274</v>
      </c>
      <c r="T898" s="22" t="s">
        <v>5484</v>
      </c>
      <c r="U898" s="25">
        <v>45274</v>
      </c>
      <c r="V898" s="25"/>
    </row>
    <row r="899" spans="1:22" x14ac:dyDescent="0.35">
      <c r="A899" s="22">
        <v>830166</v>
      </c>
      <c r="B899" s="22" t="s">
        <v>2721</v>
      </c>
      <c r="C899" s="22" t="s">
        <v>1950</v>
      </c>
      <c r="D899" s="22" t="s">
        <v>1963</v>
      </c>
      <c r="E899" s="22" t="s">
        <v>1956</v>
      </c>
      <c r="F899" s="22" t="s">
        <v>631</v>
      </c>
      <c r="G899" s="22" t="s">
        <v>1685</v>
      </c>
      <c r="H899" s="22" t="s">
        <v>4088</v>
      </c>
      <c r="I899" s="22">
        <v>1</v>
      </c>
      <c r="J899" s="22" t="s">
        <v>5501</v>
      </c>
      <c r="K899" s="22" t="s">
        <v>5502</v>
      </c>
      <c r="L899" s="24">
        <v>260640</v>
      </c>
      <c r="M899" s="24" t="s">
        <v>3938</v>
      </c>
      <c r="N899" s="24" t="s">
        <v>2002</v>
      </c>
      <c r="O899" s="22" t="s">
        <v>291</v>
      </c>
      <c r="P899" s="22" t="s">
        <v>1968</v>
      </c>
      <c r="Q899" s="22" t="s">
        <v>4142</v>
      </c>
      <c r="R899" s="22" t="s">
        <v>4795</v>
      </c>
      <c r="S899" s="25">
        <v>45275</v>
      </c>
      <c r="T899" s="22" t="s">
        <v>5484</v>
      </c>
      <c r="U899" s="25">
        <v>45275</v>
      </c>
      <c r="V899" s="25"/>
    </row>
    <row r="900" spans="1:22" x14ac:dyDescent="0.35">
      <c r="A900" s="22">
        <v>839552</v>
      </c>
      <c r="B900" s="22" t="s">
        <v>781</v>
      </c>
      <c r="C900" s="22" t="s">
        <v>17</v>
      </c>
      <c r="D900" s="22" t="s">
        <v>18</v>
      </c>
      <c r="E900" s="22" t="s">
        <v>31</v>
      </c>
      <c r="F900" s="22" t="s">
        <v>631</v>
      </c>
      <c r="G900" s="22" t="s">
        <v>782</v>
      </c>
      <c r="H900" s="22" t="s">
        <v>4160</v>
      </c>
      <c r="I900" s="22">
        <v>1</v>
      </c>
      <c r="J900" s="22" t="s">
        <v>3246</v>
      </c>
      <c r="K900" s="22" t="s">
        <v>5503</v>
      </c>
      <c r="L900" s="24">
        <v>56170</v>
      </c>
      <c r="M900" s="24" t="s">
        <v>3959</v>
      </c>
      <c r="N900" s="24" t="s">
        <v>2006</v>
      </c>
      <c r="O900" s="22" t="s">
        <v>36</v>
      </c>
      <c r="P900" s="22" t="s">
        <v>1959</v>
      </c>
      <c r="Q900" s="22" t="s">
        <v>4142</v>
      </c>
      <c r="R900" s="22" t="s">
        <v>4795</v>
      </c>
      <c r="S900" s="25">
        <v>45278</v>
      </c>
      <c r="T900" s="22" t="s">
        <v>5484</v>
      </c>
      <c r="U900" s="25">
        <v>45278</v>
      </c>
      <c r="V900" s="25"/>
    </row>
    <row r="901" spans="1:22" x14ac:dyDescent="0.35">
      <c r="A901" s="22">
        <v>839602</v>
      </c>
      <c r="B901" s="22" t="s">
        <v>783</v>
      </c>
      <c r="C901" s="22" t="s">
        <v>55</v>
      </c>
      <c r="D901" s="22" t="s">
        <v>65</v>
      </c>
      <c r="E901" s="22" t="s">
        <v>21</v>
      </c>
      <c r="F901" s="22" t="s">
        <v>631</v>
      </c>
      <c r="G901" s="22" t="s">
        <v>347</v>
      </c>
      <c r="H901" s="22" t="s">
        <v>4057</v>
      </c>
      <c r="I901" s="22">
        <v>1</v>
      </c>
      <c r="J901" s="22" t="s">
        <v>3247</v>
      </c>
      <c r="K901" s="22" t="s">
        <v>5504</v>
      </c>
      <c r="L901" s="24">
        <v>26939</v>
      </c>
      <c r="M901" s="24" t="s">
        <v>3949</v>
      </c>
      <c r="N901" s="24" t="s">
        <v>2009</v>
      </c>
      <c r="O901" s="22" t="s">
        <v>30</v>
      </c>
      <c r="P901" s="22" t="s">
        <v>1968</v>
      </c>
      <c r="Q901" s="22" t="s">
        <v>4142</v>
      </c>
      <c r="R901" s="22" t="s">
        <v>4795</v>
      </c>
      <c r="S901" s="25">
        <v>45278</v>
      </c>
      <c r="T901" s="22" t="s">
        <v>5484</v>
      </c>
      <c r="U901" s="25">
        <v>45278</v>
      </c>
      <c r="V901" s="25"/>
    </row>
    <row r="902" spans="1:22" x14ac:dyDescent="0.35">
      <c r="A902" s="22">
        <v>839607</v>
      </c>
      <c r="B902" s="22" t="s">
        <v>784</v>
      </c>
      <c r="C902" s="22" t="s">
        <v>17</v>
      </c>
      <c r="D902" s="22" t="s">
        <v>18</v>
      </c>
      <c r="E902" s="22" t="s">
        <v>59</v>
      </c>
      <c r="F902" s="22" t="s">
        <v>711</v>
      </c>
      <c r="G902" s="22" t="s">
        <v>785</v>
      </c>
      <c r="H902" s="22" t="s">
        <v>4050</v>
      </c>
      <c r="I902" s="22">
        <v>1</v>
      </c>
      <c r="J902" s="22" t="s">
        <v>3248</v>
      </c>
      <c r="K902" s="22" t="s">
        <v>5505</v>
      </c>
      <c r="L902" s="24">
        <v>12648</v>
      </c>
      <c r="M902" s="24" t="s">
        <v>3957</v>
      </c>
      <c r="N902" s="24" t="s">
        <v>2011</v>
      </c>
      <c r="O902" s="22" t="s">
        <v>67</v>
      </c>
      <c r="P902" s="22" t="s">
        <v>1971</v>
      </c>
      <c r="Q902" s="22" t="s">
        <v>4142</v>
      </c>
      <c r="R902" s="22" t="s">
        <v>4795</v>
      </c>
      <c r="S902" s="25">
        <v>45278</v>
      </c>
      <c r="T902" s="22" t="s">
        <v>5484</v>
      </c>
      <c r="U902" s="25">
        <v>45278</v>
      </c>
      <c r="V902" s="25"/>
    </row>
    <row r="903" spans="1:22" x14ac:dyDescent="0.35">
      <c r="A903" s="22">
        <v>846089</v>
      </c>
      <c r="B903" s="22" t="s">
        <v>786</v>
      </c>
      <c r="C903" s="22" t="s">
        <v>17</v>
      </c>
      <c r="D903" s="22" t="s">
        <v>18</v>
      </c>
      <c r="E903" s="22" t="s">
        <v>46</v>
      </c>
      <c r="F903" s="22" t="s">
        <v>631</v>
      </c>
      <c r="G903" s="22" t="s">
        <v>393</v>
      </c>
      <c r="H903" s="22" t="s">
        <v>3969</v>
      </c>
      <c r="I903" s="22">
        <v>1</v>
      </c>
      <c r="J903" s="22" t="s">
        <v>3249</v>
      </c>
      <c r="K903" s="22" t="s">
        <v>5506</v>
      </c>
      <c r="L903" s="24">
        <v>136826</v>
      </c>
      <c r="M903" s="24" t="s">
        <v>3938</v>
      </c>
      <c r="N903" s="24" t="s">
        <v>2002</v>
      </c>
      <c r="O903" s="22" t="s">
        <v>40</v>
      </c>
      <c r="P903" s="22" t="s">
        <v>1971</v>
      </c>
      <c r="Q903" s="22" t="s">
        <v>4142</v>
      </c>
      <c r="R903" s="22" t="s">
        <v>4795</v>
      </c>
      <c r="S903" s="25">
        <v>45280</v>
      </c>
      <c r="T903" s="22" t="s">
        <v>5484</v>
      </c>
      <c r="U903" s="25">
        <v>45280</v>
      </c>
      <c r="V903" s="25"/>
    </row>
    <row r="904" spans="1:22" x14ac:dyDescent="0.35">
      <c r="A904" s="22">
        <v>846186</v>
      </c>
      <c r="B904" s="22" t="s">
        <v>787</v>
      </c>
      <c r="C904" s="22" t="s">
        <v>17</v>
      </c>
      <c r="D904" s="22" t="s">
        <v>18</v>
      </c>
      <c r="E904" s="22" t="s">
        <v>21</v>
      </c>
      <c r="F904" s="22" t="s">
        <v>1810</v>
      </c>
      <c r="G904" s="22" t="s">
        <v>788</v>
      </c>
      <c r="H904" s="22" t="s">
        <v>3942</v>
      </c>
      <c r="I904" s="22">
        <v>1</v>
      </c>
      <c r="J904" s="22" t="s">
        <v>3250</v>
      </c>
      <c r="K904" s="22" t="s">
        <v>5507</v>
      </c>
      <c r="L904" s="24">
        <v>22048</v>
      </c>
      <c r="M904" s="24" t="s">
        <v>3949</v>
      </c>
      <c r="N904" s="24" t="s">
        <v>2011</v>
      </c>
      <c r="O904" s="22" t="s">
        <v>20</v>
      </c>
      <c r="P904" s="22" t="s">
        <v>1971</v>
      </c>
      <c r="Q904" s="22" t="s">
        <v>4142</v>
      </c>
      <c r="R904" s="22" t="s">
        <v>4795</v>
      </c>
      <c r="S904" s="25">
        <v>45280</v>
      </c>
      <c r="T904" s="22" t="s">
        <v>5484</v>
      </c>
      <c r="U904" s="25">
        <v>45280</v>
      </c>
      <c r="V904" s="25"/>
    </row>
    <row r="905" spans="1:22" x14ac:dyDescent="0.35">
      <c r="A905" s="22">
        <v>849834</v>
      </c>
      <c r="B905" s="22" t="s">
        <v>789</v>
      </c>
      <c r="C905" s="22" t="s">
        <v>17</v>
      </c>
      <c r="D905" s="22" t="s">
        <v>18</v>
      </c>
      <c r="E905" s="22" t="s">
        <v>73</v>
      </c>
      <c r="F905" s="22" t="s">
        <v>711</v>
      </c>
      <c r="G905" s="22" t="s">
        <v>790</v>
      </c>
      <c r="H905" s="22" t="s">
        <v>3954</v>
      </c>
      <c r="I905" s="22">
        <v>1</v>
      </c>
      <c r="J905" s="22" t="s">
        <v>3251</v>
      </c>
      <c r="K905" s="22" t="s">
        <v>5508</v>
      </c>
      <c r="L905" s="24">
        <v>49354</v>
      </c>
      <c r="M905" s="24" t="s">
        <v>3959</v>
      </c>
      <c r="N905" s="24" t="s">
        <v>2009</v>
      </c>
      <c r="O905" s="22" t="s">
        <v>40</v>
      </c>
      <c r="P905" s="22" t="s">
        <v>1971</v>
      </c>
      <c r="Q905" s="22" t="s">
        <v>4142</v>
      </c>
      <c r="R905" s="22" t="s">
        <v>4795</v>
      </c>
      <c r="S905" s="25">
        <v>45281</v>
      </c>
      <c r="T905" s="22" t="s">
        <v>5484</v>
      </c>
      <c r="U905" s="25">
        <v>45281</v>
      </c>
      <c r="V905" s="25"/>
    </row>
    <row r="906" spans="1:22" x14ac:dyDescent="0.35">
      <c r="A906" s="22">
        <v>850433</v>
      </c>
      <c r="B906" s="22" t="s">
        <v>791</v>
      </c>
      <c r="C906" s="22" t="s">
        <v>17</v>
      </c>
      <c r="D906" s="22" t="s">
        <v>18</v>
      </c>
      <c r="E906" s="22" t="s">
        <v>59</v>
      </c>
      <c r="F906" s="22" t="s">
        <v>631</v>
      </c>
      <c r="G906" s="22" t="s">
        <v>792</v>
      </c>
      <c r="H906" s="22" t="s">
        <v>4046</v>
      </c>
      <c r="I906" s="22">
        <v>1</v>
      </c>
      <c r="J906" s="22" t="s">
        <v>3252</v>
      </c>
      <c r="K906" s="22" t="s">
        <v>5509</v>
      </c>
      <c r="L906" s="24">
        <v>26638</v>
      </c>
      <c r="M906" s="24" t="s">
        <v>3949</v>
      </c>
      <c r="N906" s="24" t="s">
        <v>2009</v>
      </c>
      <c r="O906" s="22" t="s">
        <v>30</v>
      </c>
      <c r="P906" s="22" t="s">
        <v>1968</v>
      </c>
      <c r="Q906" s="22" t="s">
        <v>4142</v>
      </c>
      <c r="R906" s="22" t="s">
        <v>4795</v>
      </c>
      <c r="S906" s="25">
        <v>45281</v>
      </c>
      <c r="T906" s="22" t="s">
        <v>5484</v>
      </c>
      <c r="U906" s="25">
        <v>45281</v>
      </c>
      <c r="V906" s="25"/>
    </row>
    <row r="907" spans="1:22" x14ac:dyDescent="0.35">
      <c r="A907" s="22">
        <v>850442</v>
      </c>
      <c r="B907" s="22" t="s">
        <v>793</v>
      </c>
      <c r="C907" s="22" t="s">
        <v>17</v>
      </c>
      <c r="D907" s="22" t="s">
        <v>18</v>
      </c>
      <c r="E907" s="22" t="s">
        <v>59</v>
      </c>
      <c r="F907" s="22" t="s">
        <v>711</v>
      </c>
      <c r="G907" s="22" t="s">
        <v>175</v>
      </c>
      <c r="H907" s="22" t="s">
        <v>4050</v>
      </c>
      <c r="I907" s="22">
        <v>1</v>
      </c>
      <c r="J907" s="22" t="s">
        <v>3253</v>
      </c>
      <c r="K907" s="22" t="s">
        <v>5510</v>
      </c>
      <c r="L907" s="24">
        <v>123980</v>
      </c>
      <c r="M907" s="24" t="s">
        <v>3938</v>
      </c>
      <c r="N907" s="24" t="s">
        <v>2002</v>
      </c>
      <c r="O907" s="22" t="s">
        <v>67</v>
      </c>
      <c r="P907" s="22" t="s">
        <v>1971</v>
      </c>
      <c r="Q907" s="22" t="s">
        <v>4142</v>
      </c>
      <c r="R907" s="22" t="s">
        <v>4795</v>
      </c>
      <c r="S907" s="25">
        <v>45281</v>
      </c>
      <c r="T907" s="22" t="s">
        <v>5484</v>
      </c>
      <c r="U907" s="25">
        <v>45281</v>
      </c>
      <c r="V907" s="25"/>
    </row>
    <row r="908" spans="1:22" x14ac:dyDescent="0.35">
      <c r="A908" s="22">
        <v>873524</v>
      </c>
      <c r="B908" s="22" t="s">
        <v>794</v>
      </c>
      <c r="C908" s="22" t="s">
        <v>17</v>
      </c>
      <c r="D908" s="22" t="s">
        <v>18</v>
      </c>
      <c r="E908" s="22" t="s">
        <v>21</v>
      </c>
      <c r="F908" s="22" t="s">
        <v>1810</v>
      </c>
      <c r="G908" s="22" t="s">
        <v>795</v>
      </c>
      <c r="H908" s="22" t="s">
        <v>3983</v>
      </c>
      <c r="I908" s="22">
        <v>1</v>
      </c>
      <c r="J908" s="22" t="s">
        <v>3254</v>
      </c>
      <c r="K908" s="22" t="s">
        <v>5511</v>
      </c>
      <c r="L908" s="24">
        <v>23682</v>
      </c>
      <c r="M908" s="24" t="s">
        <v>3949</v>
      </c>
      <c r="N908" s="24" t="s">
        <v>2011</v>
      </c>
      <c r="O908" s="22" t="s">
        <v>20</v>
      </c>
      <c r="P908" s="22" t="s">
        <v>1971</v>
      </c>
      <c r="Q908" s="22" t="s">
        <v>4142</v>
      </c>
      <c r="R908" s="22" t="s">
        <v>4795</v>
      </c>
      <c r="S908" s="25">
        <v>45288</v>
      </c>
      <c r="T908" s="22" t="s">
        <v>5484</v>
      </c>
      <c r="U908" s="25">
        <v>45288</v>
      </c>
      <c r="V908" s="25"/>
    </row>
    <row r="909" spans="1:22" x14ac:dyDescent="0.35">
      <c r="A909" s="22">
        <v>873576</v>
      </c>
      <c r="B909" s="22" t="s">
        <v>796</v>
      </c>
      <c r="C909" s="22" t="s">
        <v>17</v>
      </c>
      <c r="D909" s="22" t="s">
        <v>18</v>
      </c>
      <c r="E909" s="22" t="s">
        <v>73</v>
      </c>
      <c r="F909" s="22" t="s">
        <v>1810</v>
      </c>
      <c r="G909" s="22" t="s">
        <v>797</v>
      </c>
      <c r="H909" s="22" t="s">
        <v>4000</v>
      </c>
      <c r="I909" s="22">
        <v>1</v>
      </c>
      <c r="J909" s="22" t="s">
        <v>3255</v>
      </c>
      <c r="K909" s="22" t="s">
        <v>5512</v>
      </c>
      <c r="L909" s="24">
        <v>56593</v>
      </c>
      <c r="M909" s="24" t="s">
        <v>3959</v>
      </c>
      <c r="N909" s="24" t="s">
        <v>2006</v>
      </c>
      <c r="O909" s="22" t="s">
        <v>72</v>
      </c>
      <c r="P909" s="22" t="s">
        <v>1954</v>
      </c>
      <c r="Q909" s="22" t="s">
        <v>4142</v>
      </c>
      <c r="R909" s="22" t="s">
        <v>4795</v>
      </c>
      <c r="S909" s="25">
        <v>45288</v>
      </c>
      <c r="T909" s="22" t="s">
        <v>5484</v>
      </c>
      <c r="U909" s="25">
        <v>45288</v>
      </c>
      <c r="V909" s="25"/>
    </row>
    <row r="910" spans="1:22" x14ac:dyDescent="0.35">
      <c r="A910" s="22">
        <v>884720</v>
      </c>
      <c r="B910" s="22" t="s">
        <v>798</v>
      </c>
      <c r="C910" s="22" t="s">
        <v>17</v>
      </c>
      <c r="D910" s="22" t="s">
        <v>18</v>
      </c>
      <c r="E910" s="22" t="s">
        <v>77</v>
      </c>
      <c r="F910" s="22" t="s">
        <v>711</v>
      </c>
      <c r="G910" s="22" t="s">
        <v>799</v>
      </c>
      <c r="H910" s="22" t="s">
        <v>4574</v>
      </c>
      <c r="I910" s="22">
        <v>1</v>
      </c>
      <c r="J910" s="22" t="s">
        <v>3256</v>
      </c>
      <c r="K910" s="22" t="s">
        <v>5513</v>
      </c>
      <c r="L910" s="24">
        <v>31746</v>
      </c>
      <c r="M910" s="24" t="s">
        <v>3949</v>
      </c>
      <c r="N910" s="24" t="s">
        <v>2009</v>
      </c>
      <c r="O910" s="22" t="s">
        <v>76</v>
      </c>
      <c r="P910" s="22" t="s">
        <v>1959</v>
      </c>
      <c r="Q910" s="22" t="s">
        <v>4177</v>
      </c>
      <c r="R910" s="22" t="s">
        <v>5514</v>
      </c>
      <c r="S910" s="25">
        <v>45294</v>
      </c>
      <c r="T910" s="22" t="s">
        <v>5515</v>
      </c>
      <c r="U910" s="25">
        <v>45294</v>
      </c>
      <c r="V910" s="25"/>
    </row>
    <row r="911" spans="1:22" x14ac:dyDescent="0.35">
      <c r="A911" s="22">
        <v>884723</v>
      </c>
      <c r="B911" s="22" t="s">
        <v>800</v>
      </c>
      <c r="C911" s="22" t="s">
        <v>55</v>
      </c>
      <c r="D911" s="22" t="s">
        <v>56</v>
      </c>
      <c r="E911" s="22" t="s">
        <v>59</v>
      </c>
      <c r="F911" s="22" t="s">
        <v>631</v>
      </c>
      <c r="G911" s="22" t="s">
        <v>801</v>
      </c>
      <c r="H911" s="22" t="s">
        <v>4520</v>
      </c>
      <c r="I911" s="22">
        <v>1</v>
      </c>
      <c r="J911" s="22" t="s">
        <v>3257</v>
      </c>
      <c r="K911" s="22" t="s">
        <v>5516</v>
      </c>
      <c r="L911" s="24">
        <v>108551</v>
      </c>
      <c r="M911" s="24" t="s">
        <v>3938</v>
      </c>
      <c r="N911" s="24" t="s">
        <v>2002</v>
      </c>
      <c r="O911" s="22" t="s">
        <v>40</v>
      </c>
      <c r="P911" s="22" t="s">
        <v>1971</v>
      </c>
      <c r="Q911" s="22" t="s">
        <v>4177</v>
      </c>
      <c r="R911" s="22" t="s">
        <v>5514</v>
      </c>
      <c r="S911" s="25">
        <v>45294</v>
      </c>
      <c r="T911" s="22" t="s">
        <v>5515</v>
      </c>
      <c r="U911" s="25">
        <v>45294</v>
      </c>
      <c r="V911" s="25"/>
    </row>
    <row r="912" spans="1:22" x14ac:dyDescent="0.35">
      <c r="A912" s="22">
        <v>885805</v>
      </c>
      <c r="B912" s="22" t="s">
        <v>2722</v>
      </c>
      <c r="C912" s="22" t="s">
        <v>1950</v>
      </c>
      <c r="D912" s="22" t="s">
        <v>1951</v>
      </c>
      <c r="E912" s="22" t="s">
        <v>77</v>
      </c>
      <c r="F912" s="22" t="s">
        <v>711</v>
      </c>
      <c r="G912" s="22" t="s">
        <v>2532</v>
      </c>
      <c r="H912" s="22" t="s">
        <v>4017</v>
      </c>
      <c r="I912" s="22">
        <v>1</v>
      </c>
      <c r="J912" s="22" t="s">
        <v>5517</v>
      </c>
      <c r="K912" s="22" t="s">
        <v>5518</v>
      </c>
      <c r="L912" s="24">
        <v>34392</v>
      </c>
      <c r="M912" s="24" t="s">
        <v>3949</v>
      </c>
      <c r="N912" s="24" t="s">
        <v>2009</v>
      </c>
      <c r="O912" s="22" t="s">
        <v>40</v>
      </c>
      <c r="P912" s="22" t="s">
        <v>1971</v>
      </c>
      <c r="Q912" s="22" t="s">
        <v>4177</v>
      </c>
      <c r="R912" s="22" t="s">
        <v>5514</v>
      </c>
      <c r="S912" s="25">
        <v>45295</v>
      </c>
      <c r="T912" s="22" t="s">
        <v>5515</v>
      </c>
      <c r="U912" s="25">
        <v>45295</v>
      </c>
      <c r="V912" s="25"/>
    </row>
    <row r="913" spans="1:22" x14ac:dyDescent="0.35">
      <c r="A913" s="22">
        <v>885820</v>
      </c>
      <c r="B913" s="22" t="s">
        <v>2723</v>
      </c>
      <c r="C913" s="22" t="s">
        <v>1950</v>
      </c>
      <c r="D913" s="22" t="s">
        <v>2192</v>
      </c>
      <c r="E913" s="22" t="s">
        <v>25</v>
      </c>
      <c r="F913" s="22" t="s">
        <v>1810</v>
      </c>
      <c r="G913" s="22" t="s">
        <v>2055</v>
      </c>
      <c r="H913" s="22" t="s">
        <v>4088</v>
      </c>
      <c r="I913" s="22">
        <v>1</v>
      </c>
      <c r="J913" s="22" t="s">
        <v>5519</v>
      </c>
      <c r="K913" s="22" t="s">
        <v>5520</v>
      </c>
      <c r="L913" s="24">
        <v>29613</v>
      </c>
      <c r="M913" s="24" t="s">
        <v>3949</v>
      </c>
      <c r="N913" s="24" t="s">
        <v>2009</v>
      </c>
      <c r="O913" s="22" t="s">
        <v>291</v>
      </c>
      <c r="P913" s="22" t="s">
        <v>1968</v>
      </c>
      <c r="Q913" s="22" t="s">
        <v>4177</v>
      </c>
      <c r="R913" s="22" t="s">
        <v>5514</v>
      </c>
      <c r="S913" s="25">
        <v>45295</v>
      </c>
      <c r="T913" s="22" t="s">
        <v>5515</v>
      </c>
      <c r="U913" s="25">
        <v>45295</v>
      </c>
      <c r="V913" s="25"/>
    </row>
    <row r="914" spans="1:22" x14ac:dyDescent="0.35">
      <c r="A914" s="22">
        <v>887506</v>
      </c>
      <c r="B914" s="22" t="s">
        <v>802</v>
      </c>
      <c r="C914" s="22" t="s">
        <v>17</v>
      </c>
      <c r="D914" s="22" t="s">
        <v>18</v>
      </c>
      <c r="E914" s="22" t="s">
        <v>46</v>
      </c>
      <c r="F914" s="22" t="s">
        <v>711</v>
      </c>
      <c r="G914" s="22" t="s">
        <v>803</v>
      </c>
      <c r="H914" s="22" t="s">
        <v>5184</v>
      </c>
      <c r="I914" s="22">
        <v>1</v>
      </c>
      <c r="J914" s="22" t="s">
        <v>3258</v>
      </c>
      <c r="K914" s="22" t="s">
        <v>5521</v>
      </c>
      <c r="L914" s="24">
        <v>5864</v>
      </c>
      <c r="M914" s="24" t="s">
        <v>3957</v>
      </c>
      <c r="N914" s="24" t="s">
        <v>2015</v>
      </c>
      <c r="O914" s="22" t="s">
        <v>540</v>
      </c>
      <c r="P914" s="22" t="s">
        <v>1959</v>
      </c>
      <c r="Q914" s="22" t="s">
        <v>4177</v>
      </c>
      <c r="R914" s="22" t="s">
        <v>5514</v>
      </c>
      <c r="S914" s="25">
        <v>45296</v>
      </c>
      <c r="T914" s="22" t="s">
        <v>5515</v>
      </c>
      <c r="U914" s="25">
        <v>45296</v>
      </c>
      <c r="V914" s="25"/>
    </row>
    <row r="915" spans="1:22" x14ac:dyDescent="0.35">
      <c r="A915" s="22">
        <v>894507</v>
      </c>
      <c r="B915" s="22" t="s">
        <v>2724</v>
      </c>
      <c r="C915" s="22" t="s">
        <v>1950</v>
      </c>
      <c r="D915" s="22" t="s">
        <v>1951</v>
      </c>
      <c r="E915" s="22" t="s">
        <v>31</v>
      </c>
      <c r="F915" s="22" t="s">
        <v>711</v>
      </c>
      <c r="G915" s="22" t="s">
        <v>407</v>
      </c>
      <c r="H915" s="22" t="s">
        <v>4593</v>
      </c>
      <c r="I915" s="22">
        <v>1</v>
      </c>
      <c r="J915" s="22" t="s">
        <v>5522</v>
      </c>
      <c r="K915" s="22" t="s">
        <v>5523</v>
      </c>
      <c r="L915" s="24">
        <v>247331</v>
      </c>
      <c r="M915" s="24" t="s">
        <v>3938</v>
      </c>
      <c r="N915" s="24" t="s">
        <v>2002</v>
      </c>
      <c r="O915" s="22" t="s">
        <v>314</v>
      </c>
      <c r="P915" s="22" t="s">
        <v>1971</v>
      </c>
      <c r="Q915" s="22" t="s">
        <v>4177</v>
      </c>
      <c r="R915" s="22" t="s">
        <v>5514</v>
      </c>
      <c r="S915" s="25">
        <v>45300</v>
      </c>
      <c r="T915" s="22" t="s">
        <v>5515</v>
      </c>
      <c r="U915" s="25">
        <v>45300</v>
      </c>
      <c r="V915" s="25"/>
    </row>
    <row r="916" spans="1:22" x14ac:dyDescent="0.35">
      <c r="A916" s="22">
        <v>897432</v>
      </c>
      <c r="B916" s="22" t="s">
        <v>2725</v>
      </c>
      <c r="C916" s="22" t="s">
        <v>1950</v>
      </c>
      <c r="D916" s="22" t="s">
        <v>1973</v>
      </c>
      <c r="E916" s="22" t="s">
        <v>21</v>
      </c>
      <c r="F916" s="22" t="s">
        <v>711</v>
      </c>
      <c r="G916" s="22" t="s">
        <v>2590</v>
      </c>
      <c r="H916" s="22" t="s">
        <v>4039</v>
      </c>
      <c r="I916" s="22">
        <v>1</v>
      </c>
      <c r="J916" s="22" t="s">
        <v>5524</v>
      </c>
      <c r="K916" s="22" t="s">
        <v>5525</v>
      </c>
      <c r="L916" s="24">
        <v>62341</v>
      </c>
      <c r="M916" s="24" t="s">
        <v>3959</v>
      </c>
      <c r="N916" s="24" t="s">
        <v>2006</v>
      </c>
      <c r="O916" s="22" t="s">
        <v>53</v>
      </c>
      <c r="P916" s="22" t="s">
        <v>1959</v>
      </c>
      <c r="Q916" s="22" t="s">
        <v>4177</v>
      </c>
      <c r="R916" s="22" t="s">
        <v>5514</v>
      </c>
      <c r="S916" s="25">
        <v>45302</v>
      </c>
      <c r="T916" s="22" t="s">
        <v>5515</v>
      </c>
      <c r="U916" s="25">
        <v>45302</v>
      </c>
      <c r="V916" s="25"/>
    </row>
    <row r="917" spans="1:22" x14ac:dyDescent="0.35">
      <c r="A917" s="22">
        <v>897519</v>
      </c>
      <c r="B917" s="22" t="s">
        <v>804</v>
      </c>
      <c r="C917" s="22" t="s">
        <v>17</v>
      </c>
      <c r="D917" s="22" t="s">
        <v>18</v>
      </c>
      <c r="E917" s="22" t="s">
        <v>31</v>
      </c>
      <c r="F917" s="22" t="s">
        <v>631</v>
      </c>
      <c r="G917" s="22" t="s">
        <v>805</v>
      </c>
      <c r="H917" s="22" t="s">
        <v>4004</v>
      </c>
      <c r="I917" s="22">
        <v>1</v>
      </c>
      <c r="J917" s="22" t="s">
        <v>3259</v>
      </c>
      <c r="K917" s="22" t="s">
        <v>5526</v>
      </c>
      <c r="L917" s="24">
        <v>37742</v>
      </c>
      <c r="M917" s="24" t="s">
        <v>3949</v>
      </c>
      <c r="N917" s="24" t="s">
        <v>2009</v>
      </c>
      <c r="O917" s="22" t="s">
        <v>40</v>
      </c>
      <c r="P917" s="22" t="s">
        <v>1971</v>
      </c>
      <c r="Q917" s="22" t="s">
        <v>4177</v>
      </c>
      <c r="R917" s="22" t="s">
        <v>5514</v>
      </c>
      <c r="S917" s="25">
        <v>45302</v>
      </c>
      <c r="T917" s="22" t="s">
        <v>5515</v>
      </c>
      <c r="U917" s="25">
        <v>45302</v>
      </c>
      <c r="V917" s="25"/>
    </row>
    <row r="918" spans="1:22" x14ac:dyDescent="0.35">
      <c r="A918" s="22">
        <v>897572</v>
      </c>
      <c r="B918" s="22" t="s">
        <v>806</v>
      </c>
      <c r="C918" s="22" t="s">
        <v>17</v>
      </c>
      <c r="D918" s="22" t="s">
        <v>18</v>
      </c>
      <c r="E918" s="22" t="s">
        <v>31</v>
      </c>
      <c r="F918" s="22" t="s">
        <v>1810</v>
      </c>
      <c r="G918" s="22" t="s">
        <v>807</v>
      </c>
      <c r="H918" s="22" t="s">
        <v>4292</v>
      </c>
      <c r="I918" s="22">
        <v>1</v>
      </c>
      <c r="J918" s="22" t="s">
        <v>3260</v>
      </c>
      <c r="K918" s="22" t="s">
        <v>5527</v>
      </c>
      <c r="L918" s="24">
        <v>94062</v>
      </c>
      <c r="M918" s="24" t="s">
        <v>3959</v>
      </c>
      <c r="N918" s="24" t="s">
        <v>2006</v>
      </c>
      <c r="O918" s="22" t="s">
        <v>40</v>
      </c>
      <c r="P918" s="22" t="s">
        <v>1971</v>
      </c>
      <c r="Q918" s="22" t="s">
        <v>4177</v>
      </c>
      <c r="R918" s="22" t="s">
        <v>5514</v>
      </c>
      <c r="S918" s="25">
        <v>45302</v>
      </c>
      <c r="T918" s="22" t="s">
        <v>5515</v>
      </c>
      <c r="U918" s="25">
        <v>45302</v>
      </c>
      <c r="V918" s="25"/>
    </row>
    <row r="919" spans="1:22" x14ac:dyDescent="0.35">
      <c r="A919" s="22">
        <v>899024</v>
      </c>
      <c r="B919" s="22" t="s">
        <v>808</v>
      </c>
      <c r="C919" s="22" t="s">
        <v>55</v>
      </c>
      <c r="D919" s="22" t="s">
        <v>128</v>
      </c>
      <c r="E919" s="22" t="s">
        <v>59</v>
      </c>
      <c r="F919" s="22" t="s">
        <v>1810</v>
      </c>
      <c r="G919" s="22" t="s">
        <v>809</v>
      </c>
      <c r="H919" s="22" t="s">
        <v>3963</v>
      </c>
      <c r="I919" s="22">
        <v>1</v>
      </c>
      <c r="J919" s="22" t="s">
        <v>3261</v>
      </c>
      <c r="K919" s="22" t="s">
        <v>5528</v>
      </c>
      <c r="L919" s="24">
        <v>33706</v>
      </c>
      <c r="M919" s="24" t="s">
        <v>3949</v>
      </c>
      <c r="N919" s="24" t="s">
        <v>2009</v>
      </c>
      <c r="O919" s="22" t="s">
        <v>30</v>
      </c>
      <c r="P919" s="22" t="s">
        <v>1968</v>
      </c>
      <c r="Q919" s="22" t="s">
        <v>4177</v>
      </c>
      <c r="R919" s="22" t="s">
        <v>5514</v>
      </c>
      <c r="S919" s="25">
        <v>45303</v>
      </c>
      <c r="T919" s="22" t="s">
        <v>5515</v>
      </c>
      <c r="U919" s="25">
        <v>45303</v>
      </c>
      <c r="V919" s="25"/>
    </row>
    <row r="920" spans="1:22" x14ac:dyDescent="0.35">
      <c r="A920" s="22">
        <v>903381</v>
      </c>
      <c r="B920" s="22" t="s">
        <v>810</v>
      </c>
      <c r="C920" s="22" t="s">
        <v>17</v>
      </c>
      <c r="D920" s="22" t="s">
        <v>18</v>
      </c>
      <c r="E920" s="22" t="s">
        <v>21</v>
      </c>
      <c r="F920" s="22" t="s">
        <v>711</v>
      </c>
      <c r="G920" s="22" t="s">
        <v>811</v>
      </c>
      <c r="H920" s="22" t="s">
        <v>4311</v>
      </c>
      <c r="I920" s="22">
        <v>1</v>
      </c>
      <c r="J920" s="22" t="s">
        <v>3262</v>
      </c>
      <c r="K920" s="22" t="s">
        <v>5529</v>
      </c>
      <c r="L920" s="24">
        <v>24761</v>
      </c>
      <c r="M920" s="24" t="s">
        <v>3949</v>
      </c>
      <c r="N920" s="24" t="s">
        <v>2011</v>
      </c>
      <c r="O920" s="22" t="s">
        <v>40</v>
      </c>
      <c r="P920" s="22" t="s">
        <v>1971</v>
      </c>
      <c r="Q920" s="22" t="s">
        <v>4177</v>
      </c>
      <c r="R920" s="22" t="s">
        <v>5514</v>
      </c>
      <c r="S920" s="25">
        <v>45306</v>
      </c>
      <c r="T920" s="22" t="s">
        <v>5515</v>
      </c>
      <c r="U920" s="25">
        <v>45306</v>
      </c>
      <c r="V920" s="25"/>
    </row>
    <row r="921" spans="1:22" x14ac:dyDescent="0.35">
      <c r="A921" s="22">
        <v>903396</v>
      </c>
      <c r="B921" s="22" t="s">
        <v>812</v>
      </c>
      <c r="C921" s="22" t="s">
        <v>17</v>
      </c>
      <c r="D921" s="22" t="s">
        <v>18</v>
      </c>
      <c r="E921" s="22" t="s">
        <v>73</v>
      </c>
      <c r="F921" s="22" t="s">
        <v>1952</v>
      </c>
      <c r="G921" s="22" t="s">
        <v>813</v>
      </c>
      <c r="H921" s="22" t="s">
        <v>4593</v>
      </c>
      <c r="I921" s="22">
        <v>1</v>
      </c>
      <c r="J921" s="22" t="s">
        <v>3263</v>
      </c>
      <c r="K921" s="22" t="s">
        <v>5530</v>
      </c>
      <c r="L921" s="24">
        <v>115690</v>
      </c>
      <c r="M921" s="24" t="s">
        <v>3938</v>
      </c>
      <c r="N921" s="24" t="s">
        <v>2002</v>
      </c>
      <c r="O921" s="22" t="s">
        <v>314</v>
      </c>
      <c r="P921" s="22" t="s">
        <v>1971</v>
      </c>
      <c r="Q921" s="22" t="s">
        <v>4177</v>
      </c>
      <c r="R921" s="22" t="s">
        <v>5514</v>
      </c>
      <c r="S921" s="25">
        <v>45306</v>
      </c>
      <c r="T921" s="22" t="s">
        <v>5515</v>
      </c>
      <c r="U921" s="25">
        <v>45306</v>
      </c>
      <c r="V921" s="25"/>
    </row>
    <row r="922" spans="1:22" x14ac:dyDescent="0.35">
      <c r="A922" s="22">
        <v>903397</v>
      </c>
      <c r="B922" s="22" t="s">
        <v>2726</v>
      </c>
      <c r="C922" s="22" t="s">
        <v>1950</v>
      </c>
      <c r="D922" s="22" t="s">
        <v>1973</v>
      </c>
      <c r="E922" s="22" t="s">
        <v>59</v>
      </c>
      <c r="F922" s="22" t="s">
        <v>631</v>
      </c>
      <c r="G922" s="22" t="s">
        <v>260</v>
      </c>
      <c r="H922" s="22" t="s">
        <v>4071</v>
      </c>
      <c r="I922" s="22">
        <v>1</v>
      </c>
      <c r="J922" s="22" t="s">
        <v>5531</v>
      </c>
      <c r="K922" s="22" t="s">
        <v>5532</v>
      </c>
      <c r="L922" s="24">
        <v>179120</v>
      </c>
      <c r="M922" s="24" t="s">
        <v>3938</v>
      </c>
      <c r="N922" s="24" t="s">
        <v>2002</v>
      </c>
      <c r="O922" s="22" t="s">
        <v>67</v>
      </c>
      <c r="P922" s="22" t="s">
        <v>1971</v>
      </c>
      <c r="Q922" s="22" t="s">
        <v>4177</v>
      </c>
      <c r="R922" s="22" t="s">
        <v>5514</v>
      </c>
      <c r="S922" s="25">
        <v>45306</v>
      </c>
      <c r="T922" s="22" t="s">
        <v>5515</v>
      </c>
      <c r="U922" s="25">
        <v>45306</v>
      </c>
      <c r="V922" s="25"/>
    </row>
    <row r="923" spans="1:22" x14ac:dyDescent="0.35">
      <c r="A923" s="22">
        <v>904702</v>
      </c>
      <c r="B923" s="22" t="s">
        <v>814</v>
      </c>
      <c r="C923" s="22" t="s">
        <v>17</v>
      </c>
      <c r="D923" s="22" t="s">
        <v>18</v>
      </c>
      <c r="E923" s="22" t="s">
        <v>31</v>
      </c>
      <c r="F923" s="22" t="s">
        <v>1810</v>
      </c>
      <c r="G923" s="22" t="s">
        <v>815</v>
      </c>
      <c r="H923" s="22" t="s">
        <v>4004</v>
      </c>
      <c r="I923" s="22">
        <v>1</v>
      </c>
      <c r="J923" s="22" t="s">
        <v>3264</v>
      </c>
      <c r="K923" s="22" t="s">
        <v>5533</v>
      </c>
      <c r="L923" s="24">
        <v>53943</v>
      </c>
      <c r="M923" s="24" t="s">
        <v>3959</v>
      </c>
      <c r="N923" s="24" t="s">
        <v>2006</v>
      </c>
      <c r="O923" s="22" t="s">
        <v>40</v>
      </c>
      <c r="P923" s="22" t="s">
        <v>1971</v>
      </c>
      <c r="Q923" s="22" t="s">
        <v>4177</v>
      </c>
      <c r="R923" s="22" t="s">
        <v>5514</v>
      </c>
      <c r="S923" s="25">
        <v>45307</v>
      </c>
      <c r="T923" s="22" t="s">
        <v>5515</v>
      </c>
      <c r="U923" s="25">
        <v>45307</v>
      </c>
      <c r="V923" s="25"/>
    </row>
    <row r="924" spans="1:22" x14ac:dyDescent="0.35">
      <c r="A924" s="22">
        <v>905889</v>
      </c>
      <c r="B924" s="22" t="s">
        <v>816</v>
      </c>
      <c r="C924" s="22" t="s">
        <v>17</v>
      </c>
      <c r="D924" s="22" t="s">
        <v>18</v>
      </c>
      <c r="E924" s="22" t="s">
        <v>21</v>
      </c>
      <c r="F924" s="22" t="s">
        <v>711</v>
      </c>
      <c r="G924" s="22" t="s">
        <v>817</v>
      </c>
      <c r="H924" s="22" t="s">
        <v>4311</v>
      </c>
      <c r="I924" s="22">
        <v>1</v>
      </c>
      <c r="J924" s="22" t="s">
        <v>3265</v>
      </c>
      <c r="K924" s="22" t="s">
        <v>5534</v>
      </c>
      <c r="L924" s="24">
        <v>19054</v>
      </c>
      <c r="M924" s="24" t="s">
        <v>3957</v>
      </c>
      <c r="N924" s="24" t="s">
        <v>2011</v>
      </c>
      <c r="O924" s="22" t="s">
        <v>40</v>
      </c>
      <c r="P924" s="22" t="s">
        <v>1971</v>
      </c>
      <c r="Q924" s="22" t="s">
        <v>4177</v>
      </c>
      <c r="R924" s="22" t="s">
        <v>5514</v>
      </c>
      <c r="S924" s="25">
        <v>45308</v>
      </c>
      <c r="T924" s="22" t="s">
        <v>5515</v>
      </c>
      <c r="U924" s="25">
        <v>45308</v>
      </c>
      <c r="V924" s="25"/>
    </row>
    <row r="925" spans="1:22" x14ac:dyDescent="0.35">
      <c r="A925" s="22">
        <v>905923</v>
      </c>
      <c r="B925" s="22" t="s">
        <v>818</v>
      </c>
      <c r="C925" s="22" t="s">
        <v>17</v>
      </c>
      <c r="D925" s="22" t="s">
        <v>18</v>
      </c>
      <c r="E925" s="22" t="s">
        <v>73</v>
      </c>
      <c r="F925" s="22" t="s">
        <v>631</v>
      </c>
      <c r="G925" s="22" t="s">
        <v>819</v>
      </c>
      <c r="H925" s="22" t="s">
        <v>4593</v>
      </c>
      <c r="I925" s="22">
        <v>1</v>
      </c>
      <c r="J925" s="22" t="s">
        <v>3266</v>
      </c>
      <c r="K925" s="22" t="s">
        <v>5535</v>
      </c>
      <c r="L925" s="24">
        <v>28786</v>
      </c>
      <c r="M925" s="24" t="s">
        <v>3949</v>
      </c>
      <c r="N925" s="24" t="s">
        <v>2009</v>
      </c>
      <c r="O925" s="22" t="s">
        <v>314</v>
      </c>
      <c r="P925" s="22" t="s">
        <v>1971</v>
      </c>
      <c r="Q925" s="22" t="s">
        <v>4177</v>
      </c>
      <c r="R925" s="22" t="s">
        <v>5514</v>
      </c>
      <c r="S925" s="25">
        <v>45308</v>
      </c>
      <c r="T925" s="22" t="s">
        <v>5515</v>
      </c>
      <c r="U925" s="25">
        <v>45308</v>
      </c>
      <c r="V925" s="25"/>
    </row>
    <row r="926" spans="1:22" x14ac:dyDescent="0.35">
      <c r="A926" s="22">
        <v>905934</v>
      </c>
      <c r="B926" s="22" t="s">
        <v>2727</v>
      </c>
      <c r="C926" s="22" t="s">
        <v>1950</v>
      </c>
      <c r="D926" s="22" t="s">
        <v>1973</v>
      </c>
      <c r="E926" s="22" t="s">
        <v>77</v>
      </c>
      <c r="F926" s="22" t="s">
        <v>711</v>
      </c>
      <c r="G926" s="22" t="s">
        <v>2595</v>
      </c>
      <c r="H926" s="22" t="s">
        <v>5536</v>
      </c>
      <c r="I926" s="22">
        <v>1</v>
      </c>
      <c r="J926" s="22" t="s">
        <v>5537</v>
      </c>
      <c r="K926" s="22" t="s">
        <v>5538</v>
      </c>
      <c r="L926" s="24">
        <v>3501</v>
      </c>
      <c r="M926" s="24" t="s">
        <v>3957</v>
      </c>
      <c r="N926" s="24" t="s">
        <v>2015</v>
      </c>
      <c r="O926" s="22" t="s">
        <v>231</v>
      </c>
      <c r="P926" s="22" t="s">
        <v>1991</v>
      </c>
      <c r="Q926" s="22" t="s">
        <v>4177</v>
      </c>
      <c r="R926" s="22" t="s">
        <v>5514</v>
      </c>
      <c r="S926" s="25">
        <v>45308</v>
      </c>
      <c r="T926" s="22" t="s">
        <v>5515</v>
      </c>
      <c r="U926" s="25">
        <v>45308</v>
      </c>
      <c r="V926" s="25"/>
    </row>
    <row r="927" spans="1:22" x14ac:dyDescent="0.35">
      <c r="A927" s="22">
        <v>907035</v>
      </c>
      <c r="B927" s="22" t="s">
        <v>820</v>
      </c>
      <c r="C927" s="22" t="s">
        <v>17</v>
      </c>
      <c r="D927" s="22" t="s">
        <v>18</v>
      </c>
      <c r="E927" s="22" t="s">
        <v>46</v>
      </c>
      <c r="F927" s="22" t="s">
        <v>631</v>
      </c>
      <c r="G927" s="22" t="s">
        <v>821</v>
      </c>
      <c r="H927" s="22" t="s">
        <v>3995</v>
      </c>
      <c r="I927" s="22">
        <v>1</v>
      </c>
      <c r="J927" s="22" t="s">
        <v>3267</v>
      </c>
      <c r="K927" s="22" t="s">
        <v>5539</v>
      </c>
      <c r="L927" s="24">
        <v>46578</v>
      </c>
      <c r="M927" s="24" t="s">
        <v>3949</v>
      </c>
      <c r="N927" s="24" t="s">
        <v>2009</v>
      </c>
      <c r="O927" s="22" t="s">
        <v>45</v>
      </c>
      <c r="P927" s="22" t="s">
        <v>1959</v>
      </c>
      <c r="Q927" s="22" t="s">
        <v>4177</v>
      </c>
      <c r="R927" s="22" t="s">
        <v>5514</v>
      </c>
      <c r="S927" s="25">
        <v>45309</v>
      </c>
      <c r="T927" s="22" t="s">
        <v>5515</v>
      </c>
      <c r="U927" s="25">
        <v>45309</v>
      </c>
      <c r="V927" s="25"/>
    </row>
    <row r="928" spans="1:22" x14ac:dyDescent="0.35">
      <c r="A928" s="22">
        <v>907052</v>
      </c>
      <c r="B928" s="22" t="s">
        <v>2728</v>
      </c>
      <c r="C928" s="22" t="s">
        <v>1950</v>
      </c>
      <c r="D928" s="22" t="s">
        <v>1973</v>
      </c>
      <c r="E928" s="22" t="s">
        <v>31</v>
      </c>
      <c r="F928" s="22" t="s">
        <v>1810</v>
      </c>
      <c r="G928" s="22" t="s">
        <v>805</v>
      </c>
      <c r="H928" s="22" t="s">
        <v>4004</v>
      </c>
      <c r="I928" s="22">
        <v>1</v>
      </c>
      <c r="J928" s="22" t="s">
        <v>5540</v>
      </c>
      <c r="K928" s="22" t="s">
        <v>5541</v>
      </c>
      <c r="L928" s="24">
        <v>37742</v>
      </c>
      <c r="M928" s="24" t="s">
        <v>3949</v>
      </c>
      <c r="N928" s="24" t="s">
        <v>2009</v>
      </c>
      <c r="O928" s="22" t="s">
        <v>40</v>
      </c>
      <c r="P928" s="22" t="s">
        <v>1971</v>
      </c>
      <c r="Q928" s="22" t="s">
        <v>4177</v>
      </c>
      <c r="R928" s="22" t="s">
        <v>5514</v>
      </c>
      <c r="S928" s="25">
        <v>45309</v>
      </c>
      <c r="T928" s="22" t="s">
        <v>5515</v>
      </c>
      <c r="U928" s="25">
        <v>45309</v>
      </c>
      <c r="V928" s="25"/>
    </row>
    <row r="929" spans="1:22" x14ac:dyDescent="0.35">
      <c r="A929" s="22">
        <v>908175</v>
      </c>
      <c r="B929" s="22" t="s">
        <v>822</v>
      </c>
      <c r="C929" s="22" t="s">
        <v>17</v>
      </c>
      <c r="D929" s="22" t="s">
        <v>18</v>
      </c>
      <c r="E929" s="22" t="s">
        <v>46</v>
      </c>
      <c r="F929" s="22" t="s">
        <v>1810</v>
      </c>
      <c r="G929" s="22" t="s">
        <v>823</v>
      </c>
      <c r="H929" s="22" t="s">
        <v>254</v>
      </c>
      <c r="I929" s="22">
        <v>1</v>
      </c>
      <c r="J929" s="22" t="s">
        <v>3268</v>
      </c>
      <c r="K929" s="22" t="s">
        <v>5542</v>
      </c>
      <c r="L929" s="24">
        <v>3993</v>
      </c>
      <c r="M929" s="24" t="s">
        <v>3957</v>
      </c>
      <c r="N929" s="24" t="s">
        <v>2015</v>
      </c>
      <c r="O929" s="22" t="s">
        <v>40</v>
      </c>
      <c r="P929" s="22" t="s">
        <v>1971</v>
      </c>
      <c r="Q929" s="22" t="s">
        <v>4177</v>
      </c>
      <c r="R929" s="22" t="s">
        <v>5514</v>
      </c>
      <c r="S929" s="25">
        <v>45310</v>
      </c>
      <c r="T929" s="22" t="s">
        <v>5515</v>
      </c>
      <c r="U929" s="25">
        <v>45310</v>
      </c>
      <c r="V929" s="25"/>
    </row>
    <row r="930" spans="1:22" x14ac:dyDescent="0.35">
      <c r="A930" s="22">
        <v>908208</v>
      </c>
      <c r="B930" s="22" t="s">
        <v>824</v>
      </c>
      <c r="C930" s="22" t="s">
        <v>17</v>
      </c>
      <c r="D930" s="22" t="s">
        <v>18</v>
      </c>
      <c r="E930" s="22" t="s">
        <v>25</v>
      </c>
      <c r="F930" s="22" t="s">
        <v>711</v>
      </c>
      <c r="G930" s="22" t="s">
        <v>825</v>
      </c>
      <c r="H930" s="22" t="s">
        <v>4389</v>
      </c>
      <c r="I930" s="22">
        <v>1</v>
      </c>
      <c r="J930" s="22" t="s">
        <v>3269</v>
      </c>
      <c r="K930" s="22" t="s">
        <v>5543</v>
      </c>
      <c r="L930" s="24">
        <v>91626</v>
      </c>
      <c r="M930" s="24" t="s">
        <v>3959</v>
      </c>
      <c r="N930" s="24" t="s">
        <v>2006</v>
      </c>
      <c r="O930" s="22" t="s">
        <v>24</v>
      </c>
      <c r="P930" s="22" t="s">
        <v>1968</v>
      </c>
      <c r="Q930" s="22" t="s">
        <v>4177</v>
      </c>
      <c r="R930" s="22" t="s">
        <v>5514</v>
      </c>
      <c r="S930" s="25">
        <v>45310</v>
      </c>
      <c r="T930" s="22" t="s">
        <v>5515</v>
      </c>
      <c r="U930" s="25">
        <v>45310</v>
      </c>
      <c r="V930" s="25"/>
    </row>
    <row r="931" spans="1:22" x14ac:dyDescent="0.35">
      <c r="A931" s="22">
        <v>908210</v>
      </c>
      <c r="B931" s="22" t="s">
        <v>2729</v>
      </c>
      <c r="C931" s="22" t="s">
        <v>1950</v>
      </c>
      <c r="D931" s="22" t="s">
        <v>1973</v>
      </c>
      <c r="E931" s="22" t="s">
        <v>73</v>
      </c>
      <c r="F931" s="22" t="s">
        <v>1810</v>
      </c>
      <c r="G931" s="22" t="s">
        <v>2150</v>
      </c>
      <c r="H931" s="22" t="s">
        <v>4292</v>
      </c>
      <c r="I931" s="22">
        <v>1</v>
      </c>
      <c r="J931" s="22" t="s">
        <v>5544</v>
      </c>
      <c r="K931" s="22" t="s">
        <v>5545</v>
      </c>
      <c r="L931" s="24">
        <v>11520</v>
      </c>
      <c r="M931" s="24" t="s">
        <v>3957</v>
      </c>
      <c r="N931" s="24" t="s">
        <v>2011</v>
      </c>
      <c r="O931" s="22" t="s">
        <v>40</v>
      </c>
      <c r="P931" s="22" t="s">
        <v>1971</v>
      </c>
      <c r="Q931" s="22" t="s">
        <v>4177</v>
      </c>
      <c r="R931" s="22" t="s">
        <v>5514</v>
      </c>
      <c r="S931" s="25">
        <v>45310</v>
      </c>
      <c r="T931" s="22" t="s">
        <v>5515</v>
      </c>
      <c r="U931" s="25">
        <v>45310</v>
      </c>
      <c r="V931" s="25"/>
    </row>
    <row r="932" spans="1:22" x14ac:dyDescent="0.35">
      <c r="A932" s="22">
        <v>914854</v>
      </c>
      <c r="B932" s="22" t="s">
        <v>826</v>
      </c>
      <c r="C932" s="22" t="s">
        <v>17</v>
      </c>
      <c r="D932" s="22" t="s">
        <v>18</v>
      </c>
      <c r="E932" s="22" t="s">
        <v>59</v>
      </c>
      <c r="F932" s="22" t="s">
        <v>1952</v>
      </c>
      <c r="G932" s="22" t="s">
        <v>57</v>
      </c>
      <c r="H932" s="22" t="s">
        <v>3980</v>
      </c>
      <c r="I932" s="22">
        <v>1</v>
      </c>
      <c r="J932" s="22" t="s">
        <v>3270</v>
      </c>
      <c r="K932" s="22" t="s">
        <v>5546</v>
      </c>
      <c r="L932" s="24">
        <v>27749</v>
      </c>
      <c r="M932" s="24" t="s">
        <v>3949</v>
      </c>
      <c r="N932" s="24" t="s">
        <v>2009</v>
      </c>
      <c r="O932" s="22" t="s">
        <v>58</v>
      </c>
      <c r="P932" s="22" t="s">
        <v>1959</v>
      </c>
      <c r="Q932" s="22" t="s">
        <v>4177</v>
      </c>
      <c r="R932" s="22" t="s">
        <v>5514</v>
      </c>
      <c r="S932" s="25">
        <v>45316</v>
      </c>
      <c r="T932" s="22" t="s">
        <v>5515</v>
      </c>
      <c r="U932" s="25">
        <v>45316</v>
      </c>
      <c r="V932" s="25"/>
    </row>
    <row r="933" spans="1:22" x14ac:dyDescent="0.35">
      <c r="A933" s="22">
        <v>919322</v>
      </c>
      <c r="B933" s="22" t="s">
        <v>827</v>
      </c>
      <c r="C933" s="22" t="s">
        <v>17</v>
      </c>
      <c r="D933" s="22" t="s">
        <v>18</v>
      </c>
      <c r="E933" s="22" t="s">
        <v>77</v>
      </c>
      <c r="F933" s="22" t="s">
        <v>711</v>
      </c>
      <c r="G933" s="22" t="s">
        <v>828</v>
      </c>
      <c r="H933" s="22" t="s">
        <v>4311</v>
      </c>
      <c r="I933" s="22">
        <v>1</v>
      </c>
      <c r="J933" s="22" t="s">
        <v>3271</v>
      </c>
      <c r="K933" s="22" t="s">
        <v>5547</v>
      </c>
      <c r="L933" s="24">
        <v>5740</v>
      </c>
      <c r="M933" s="24" t="s">
        <v>3957</v>
      </c>
      <c r="N933" s="24" t="s">
        <v>2015</v>
      </c>
      <c r="O933" s="22" t="s">
        <v>40</v>
      </c>
      <c r="P933" s="22" t="s">
        <v>1971</v>
      </c>
      <c r="Q933" s="22" t="s">
        <v>4177</v>
      </c>
      <c r="R933" s="22" t="s">
        <v>5514</v>
      </c>
      <c r="S933" s="25">
        <v>45320</v>
      </c>
      <c r="T933" s="22" t="s">
        <v>5515</v>
      </c>
      <c r="U933" s="25">
        <v>45320</v>
      </c>
      <c r="V933" s="25"/>
    </row>
    <row r="934" spans="1:22" x14ac:dyDescent="0.35">
      <c r="A934" s="22">
        <v>919335</v>
      </c>
      <c r="B934" s="22" t="s">
        <v>829</v>
      </c>
      <c r="C934" s="22" t="s">
        <v>17</v>
      </c>
      <c r="D934" s="22" t="s">
        <v>18</v>
      </c>
      <c r="E934" s="22" t="s">
        <v>25</v>
      </c>
      <c r="F934" s="22" t="s">
        <v>631</v>
      </c>
      <c r="G934" s="22" t="s">
        <v>830</v>
      </c>
      <c r="H934" s="22" t="s">
        <v>4034</v>
      </c>
      <c r="I934" s="22">
        <v>1</v>
      </c>
      <c r="J934" s="22" t="s">
        <v>3272</v>
      </c>
      <c r="K934" s="22" t="s">
        <v>5548</v>
      </c>
      <c r="L934" s="24">
        <v>16504</v>
      </c>
      <c r="M934" s="24" t="s">
        <v>3957</v>
      </c>
      <c r="N934" s="24" t="s">
        <v>2011</v>
      </c>
      <c r="O934" s="22" t="s">
        <v>104</v>
      </c>
      <c r="P934" s="22" t="s">
        <v>1954</v>
      </c>
      <c r="Q934" s="22" t="s">
        <v>4177</v>
      </c>
      <c r="R934" s="22" t="s">
        <v>5514</v>
      </c>
      <c r="S934" s="25">
        <v>45320</v>
      </c>
      <c r="T934" s="22" t="s">
        <v>5515</v>
      </c>
      <c r="U934" s="25">
        <v>45320</v>
      </c>
      <c r="V934" s="25"/>
    </row>
    <row r="935" spans="1:22" x14ac:dyDescent="0.35">
      <c r="A935" s="22">
        <v>920262</v>
      </c>
      <c r="B935" s="22" t="s">
        <v>831</v>
      </c>
      <c r="C935" s="22" t="s">
        <v>55</v>
      </c>
      <c r="D935" s="22" t="s">
        <v>65</v>
      </c>
      <c r="E935" s="22" t="s">
        <v>46</v>
      </c>
      <c r="F935" s="22" t="s">
        <v>1810</v>
      </c>
      <c r="G935" s="22" t="s">
        <v>624</v>
      </c>
      <c r="H935" s="22" t="s">
        <v>3969</v>
      </c>
      <c r="I935" s="22">
        <v>1</v>
      </c>
      <c r="J935" s="22" t="s">
        <v>3273</v>
      </c>
      <c r="K935" s="22" t="s">
        <v>5549</v>
      </c>
      <c r="L935" s="24">
        <v>344828</v>
      </c>
      <c r="M935" s="24" t="s">
        <v>3938</v>
      </c>
      <c r="N935" s="24" t="s">
        <v>2002</v>
      </c>
      <c r="O935" s="22" t="s">
        <v>40</v>
      </c>
      <c r="P935" s="22" t="s">
        <v>1971</v>
      </c>
      <c r="Q935" s="22" t="s">
        <v>4177</v>
      </c>
      <c r="R935" s="22" t="s">
        <v>5514</v>
      </c>
      <c r="S935" s="25">
        <v>45321</v>
      </c>
      <c r="T935" s="22" t="s">
        <v>5515</v>
      </c>
      <c r="U935" s="25">
        <v>45321</v>
      </c>
      <c r="V935" s="25"/>
    </row>
    <row r="936" spans="1:22" x14ac:dyDescent="0.35">
      <c r="A936" s="22">
        <v>920276</v>
      </c>
      <c r="B936" s="22" t="s">
        <v>832</v>
      </c>
      <c r="C936" s="22" t="s">
        <v>17</v>
      </c>
      <c r="D936" s="22" t="s">
        <v>18</v>
      </c>
      <c r="E936" s="22" t="s">
        <v>73</v>
      </c>
      <c r="F936" s="22" t="s">
        <v>631</v>
      </c>
      <c r="G936" s="22" t="s">
        <v>833</v>
      </c>
      <c r="H936" s="22" t="s">
        <v>4000</v>
      </c>
      <c r="I936" s="22">
        <v>1</v>
      </c>
      <c r="J936" s="22" t="s">
        <v>3274</v>
      </c>
      <c r="K936" s="22" t="s">
        <v>5550</v>
      </c>
      <c r="L936" s="24">
        <v>20859</v>
      </c>
      <c r="M936" s="24" t="s">
        <v>3949</v>
      </c>
      <c r="N936" s="24" t="s">
        <v>2011</v>
      </c>
      <c r="O936" s="22" t="s">
        <v>72</v>
      </c>
      <c r="P936" s="22" t="s">
        <v>1954</v>
      </c>
      <c r="Q936" s="22" t="s">
        <v>4177</v>
      </c>
      <c r="R936" s="22" t="s">
        <v>5514</v>
      </c>
      <c r="S936" s="25">
        <v>45321</v>
      </c>
      <c r="T936" s="22" t="s">
        <v>5515</v>
      </c>
      <c r="U936" s="25">
        <v>45321</v>
      </c>
      <c r="V936" s="25"/>
    </row>
    <row r="937" spans="1:22" x14ac:dyDescent="0.35">
      <c r="A937" s="22">
        <v>921143</v>
      </c>
      <c r="B937" s="22" t="s">
        <v>834</v>
      </c>
      <c r="C937" s="22" t="s">
        <v>17</v>
      </c>
      <c r="D937" s="22" t="s">
        <v>18</v>
      </c>
      <c r="E937" s="22" t="s">
        <v>73</v>
      </c>
      <c r="F937" s="22" t="s">
        <v>631</v>
      </c>
      <c r="G937" s="22" t="s">
        <v>835</v>
      </c>
      <c r="H937" s="22" t="s">
        <v>4436</v>
      </c>
      <c r="I937" s="22">
        <v>1</v>
      </c>
      <c r="J937" s="22" t="s">
        <v>3275</v>
      </c>
      <c r="K937" s="22" t="s">
        <v>5551</v>
      </c>
      <c r="L937" s="24">
        <v>20096</v>
      </c>
      <c r="M937" s="24" t="s">
        <v>3949</v>
      </c>
      <c r="N937" s="24" t="s">
        <v>2011</v>
      </c>
      <c r="O937" s="22" t="s">
        <v>181</v>
      </c>
      <c r="P937" s="22" t="s">
        <v>1959</v>
      </c>
      <c r="Q937" s="22" t="s">
        <v>4177</v>
      </c>
      <c r="R937" s="22" t="s">
        <v>5514</v>
      </c>
      <c r="S937" s="25">
        <v>45322</v>
      </c>
      <c r="T937" s="22" t="s">
        <v>5515</v>
      </c>
      <c r="U937" s="25">
        <v>45322</v>
      </c>
      <c r="V937" s="25"/>
    </row>
    <row r="938" spans="1:22" x14ac:dyDescent="0.35">
      <c r="A938" s="22">
        <v>922057</v>
      </c>
      <c r="B938" s="22" t="s">
        <v>2730</v>
      </c>
      <c r="C938" s="22" t="s">
        <v>1950</v>
      </c>
      <c r="D938" s="22" t="s">
        <v>1973</v>
      </c>
      <c r="E938" s="22" t="s">
        <v>46</v>
      </c>
      <c r="F938" s="22" t="s">
        <v>631</v>
      </c>
      <c r="G938" s="22" t="s">
        <v>2469</v>
      </c>
      <c r="H938" s="22" t="s">
        <v>4091</v>
      </c>
      <c r="I938" s="22">
        <v>1</v>
      </c>
      <c r="J938" s="22" t="s">
        <v>5552</v>
      </c>
      <c r="K938" s="22" t="s">
        <v>5553</v>
      </c>
      <c r="L938" s="24">
        <v>10609</v>
      </c>
      <c r="M938" s="24" t="s">
        <v>3957</v>
      </c>
      <c r="N938" s="24" t="s">
        <v>2011</v>
      </c>
      <c r="O938" s="22" t="s">
        <v>339</v>
      </c>
      <c r="P938" s="22" t="s">
        <v>1954</v>
      </c>
      <c r="Q938" s="22" t="s">
        <v>4193</v>
      </c>
      <c r="R938" s="22" t="s">
        <v>5514</v>
      </c>
      <c r="S938" s="25">
        <v>45323</v>
      </c>
      <c r="T938" s="22" t="s">
        <v>5554</v>
      </c>
      <c r="U938" s="25">
        <v>45323</v>
      </c>
      <c r="V938" s="25"/>
    </row>
    <row r="939" spans="1:22" x14ac:dyDescent="0.35">
      <c r="A939" s="22">
        <v>922075</v>
      </c>
      <c r="B939" s="22" t="s">
        <v>2731</v>
      </c>
      <c r="C939" s="22" t="s">
        <v>1950</v>
      </c>
      <c r="D939" s="22" t="s">
        <v>1951</v>
      </c>
      <c r="E939" s="22" t="s">
        <v>1956</v>
      </c>
      <c r="F939" s="22" t="s">
        <v>711</v>
      </c>
      <c r="G939" s="22" t="s">
        <v>2393</v>
      </c>
      <c r="H939" s="22" t="s">
        <v>4166</v>
      </c>
      <c r="I939" s="22">
        <v>1</v>
      </c>
      <c r="J939" s="22" t="s">
        <v>5555</v>
      </c>
      <c r="K939" s="22" t="s">
        <v>5556</v>
      </c>
      <c r="L939" s="24">
        <v>519011</v>
      </c>
      <c r="M939" s="24" t="s">
        <v>3938</v>
      </c>
      <c r="N939" s="24" t="s">
        <v>2002</v>
      </c>
      <c r="O939" s="22" t="s">
        <v>67</v>
      </c>
      <c r="P939" s="22" t="s">
        <v>1971</v>
      </c>
      <c r="Q939" s="22" t="s">
        <v>4193</v>
      </c>
      <c r="R939" s="22" t="s">
        <v>5514</v>
      </c>
      <c r="S939" s="25">
        <v>45323</v>
      </c>
      <c r="T939" s="22" t="s">
        <v>5554</v>
      </c>
      <c r="U939" s="25">
        <v>45323</v>
      </c>
      <c r="V939" s="25"/>
    </row>
    <row r="940" spans="1:22" x14ac:dyDescent="0.35">
      <c r="A940" s="22">
        <v>922077</v>
      </c>
      <c r="B940" s="22" t="s">
        <v>836</v>
      </c>
      <c r="C940" s="22" t="s">
        <v>55</v>
      </c>
      <c r="D940" s="22" t="s">
        <v>56</v>
      </c>
      <c r="E940" s="22" t="s">
        <v>31</v>
      </c>
      <c r="F940" s="22" t="s">
        <v>1810</v>
      </c>
      <c r="G940" s="22" t="s">
        <v>837</v>
      </c>
      <c r="H940" s="22" t="s">
        <v>4292</v>
      </c>
      <c r="I940" s="22">
        <v>1</v>
      </c>
      <c r="J940" s="22" t="s">
        <v>3276</v>
      </c>
      <c r="K940" s="22" t="s">
        <v>5557</v>
      </c>
      <c r="L940" s="24">
        <v>5731</v>
      </c>
      <c r="M940" s="24" t="s">
        <v>3957</v>
      </c>
      <c r="N940" s="24" t="s">
        <v>2015</v>
      </c>
      <c r="O940" s="22" t="s">
        <v>40</v>
      </c>
      <c r="P940" s="22" t="s">
        <v>1971</v>
      </c>
      <c r="Q940" s="22" t="s">
        <v>4193</v>
      </c>
      <c r="R940" s="22" t="s">
        <v>5514</v>
      </c>
      <c r="S940" s="25">
        <v>45323</v>
      </c>
      <c r="T940" s="22" t="s">
        <v>5554</v>
      </c>
      <c r="U940" s="25">
        <v>45323</v>
      </c>
      <c r="V940" s="25"/>
    </row>
    <row r="941" spans="1:22" x14ac:dyDescent="0.35">
      <c r="A941" s="22">
        <v>923038</v>
      </c>
      <c r="B941" s="22" t="s">
        <v>2732</v>
      </c>
      <c r="C941" s="22" t="s">
        <v>17</v>
      </c>
      <c r="D941" s="22" t="s">
        <v>18</v>
      </c>
      <c r="E941" s="22" t="s">
        <v>73</v>
      </c>
      <c r="F941" s="22" t="s">
        <v>711</v>
      </c>
      <c r="G941" s="22" t="s">
        <v>840</v>
      </c>
      <c r="H941" s="22" t="s">
        <v>4670</v>
      </c>
      <c r="I941" s="22">
        <v>1</v>
      </c>
      <c r="J941" s="22" t="s">
        <v>3279</v>
      </c>
      <c r="K941" s="22" t="s">
        <v>5558</v>
      </c>
      <c r="L941" s="24">
        <v>86649</v>
      </c>
      <c r="M941" s="24" t="s">
        <v>3959</v>
      </c>
      <c r="N941" s="24" t="s">
        <v>2006</v>
      </c>
      <c r="O941" s="22" t="s">
        <v>36</v>
      </c>
      <c r="P941" s="22" t="s">
        <v>1959</v>
      </c>
      <c r="Q941" s="22" t="s">
        <v>4193</v>
      </c>
      <c r="R941" s="22" t="s">
        <v>5514</v>
      </c>
      <c r="S941" s="25">
        <v>45324</v>
      </c>
      <c r="T941" s="22" t="s">
        <v>5554</v>
      </c>
      <c r="U941" s="25">
        <v>45324</v>
      </c>
      <c r="V941" s="25"/>
    </row>
    <row r="942" spans="1:22" x14ac:dyDescent="0.35">
      <c r="A942" s="22">
        <v>927051</v>
      </c>
      <c r="B942" s="22" t="s">
        <v>2733</v>
      </c>
      <c r="C942" s="22" t="s">
        <v>1950</v>
      </c>
      <c r="D942" s="22" t="s">
        <v>1963</v>
      </c>
      <c r="E942" s="22" t="s">
        <v>1956</v>
      </c>
      <c r="F942" s="22" t="s">
        <v>1810</v>
      </c>
      <c r="G942" s="22" t="s">
        <v>2599</v>
      </c>
      <c r="H942" s="22" t="s">
        <v>4088</v>
      </c>
      <c r="I942" s="22">
        <v>1</v>
      </c>
      <c r="J942" s="22" t="s">
        <v>5559</v>
      </c>
      <c r="K942" s="22" t="s">
        <v>5560</v>
      </c>
      <c r="L942" s="24">
        <v>41414</v>
      </c>
      <c r="M942" s="24" t="s">
        <v>3949</v>
      </c>
      <c r="N942" s="24" t="s">
        <v>2009</v>
      </c>
      <c r="O942" s="22" t="s">
        <v>291</v>
      </c>
      <c r="P942" s="22" t="s">
        <v>1968</v>
      </c>
      <c r="Q942" s="22" t="s">
        <v>4193</v>
      </c>
      <c r="R942" s="22" t="s">
        <v>5514</v>
      </c>
      <c r="S942" s="25">
        <v>45328</v>
      </c>
      <c r="T942" s="22" t="s">
        <v>5554</v>
      </c>
      <c r="U942" s="25">
        <v>45328</v>
      </c>
      <c r="V942" s="25"/>
    </row>
    <row r="943" spans="1:22" x14ac:dyDescent="0.35">
      <c r="A943" s="22">
        <v>927919</v>
      </c>
      <c r="B943" s="22" t="s">
        <v>841</v>
      </c>
      <c r="C943" s="22" t="s">
        <v>17</v>
      </c>
      <c r="D943" s="22" t="s">
        <v>18</v>
      </c>
      <c r="E943" s="22" t="s">
        <v>73</v>
      </c>
      <c r="F943" s="22" t="s">
        <v>1810</v>
      </c>
      <c r="G943" s="22" t="s">
        <v>574</v>
      </c>
      <c r="H943" s="22" t="s">
        <v>4469</v>
      </c>
      <c r="I943" s="22">
        <v>1</v>
      </c>
      <c r="J943" s="22" t="s">
        <v>3280</v>
      </c>
      <c r="K943" s="22" t="s">
        <v>5561</v>
      </c>
      <c r="L943" s="24">
        <v>40467</v>
      </c>
      <c r="M943" s="24" t="s">
        <v>3949</v>
      </c>
      <c r="N943" s="24" t="s">
        <v>2009</v>
      </c>
      <c r="O943" s="22" t="s">
        <v>36</v>
      </c>
      <c r="P943" s="22" t="s">
        <v>1959</v>
      </c>
      <c r="Q943" s="22" t="s">
        <v>4193</v>
      </c>
      <c r="R943" s="22" t="s">
        <v>5514</v>
      </c>
      <c r="S943" s="25">
        <v>45329</v>
      </c>
      <c r="T943" s="22" t="s">
        <v>5554</v>
      </c>
      <c r="U943" s="25">
        <v>45329</v>
      </c>
      <c r="V943" s="25"/>
    </row>
    <row r="944" spans="1:22" x14ac:dyDescent="0.35">
      <c r="A944" s="22">
        <v>927937</v>
      </c>
      <c r="B944" s="22" t="s">
        <v>842</v>
      </c>
      <c r="C944" s="22" t="s">
        <v>17</v>
      </c>
      <c r="D944" s="22" t="s">
        <v>18</v>
      </c>
      <c r="E944" s="22" t="s">
        <v>25</v>
      </c>
      <c r="F944" s="22" t="s">
        <v>631</v>
      </c>
      <c r="G944" s="22" t="s">
        <v>843</v>
      </c>
      <c r="H944" s="22" t="s">
        <v>4030</v>
      </c>
      <c r="I944" s="22">
        <v>1</v>
      </c>
      <c r="J944" s="22" t="s">
        <v>3281</v>
      </c>
      <c r="K944" s="22" t="s">
        <v>5562</v>
      </c>
      <c r="L944" s="24">
        <v>17496</v>
      </c>
      <c r="M944" s="24" t="s">
        <v>3957</v>
      </c>
      <c r="N944" s="24" t="s">
        <v>2011</v>
      </c>
      <c r="O944" s="22" t="s">
        <v>24</v>
      </c>
      <c r="P944" s="22" t="s">
        <v>1968</v>
      </c>
      <c r="Q944" s="22" t="s">
        <v>4193</v>
      </c>
      <c r="R944" s="22" t="s">
        <v>5514</v>
      </c>
      <c r="S944" s="25">
        <v>45329</v>
      </c>
      <c r="T944" s="22" t="s">
        <v>5554</v>
      </c>
      <c r="U944" s="25">
        <v>45329</v>
      </c>
      <c r="V944" s="25"/>
    </row>
    <row r="945" spans="1:22" x14ac:dyDescent="0.35">
      <c r="A945" s="22">
        <v>928968</v>
      </c>
      <c r="B945" s="22" t="s">
        <v>844</v>
      </c>
      <c r="C945" s="22" t="s">
        <v>17</v>
      </c>
      <c r="D945" s="22" t="s">
        <v>18</v>
      </c>
      <c r="E945" s="22" t="s">
        <v>59</v>
      </c>
      <c r="F945" s="22" t="s">
        <v>1810</v>
      </c>
      <c r="G945" s="22" t="s">
        <v>845</v>
      </c>
      <c r="H945" s="22" t="s">
        <v>4082</v>
      </c>
      <c r="I945" s="22">
        <v>1</v>
      </c>
      <c r="J945" s="22" t="s">
        <v>3282</v>
      </c>
      <c r="K945" s="22" t="s">
        <v>5563</v>
      </c>
      <c r="L945" s="24">
        <v>95201</v>
      </c>
      <c r="M945" s="24" t="s">
        <v>3959</v>
      </c>
      <c r="N945" s="24" t="s">
        <v>2006</v>
      </c>
      <c r="O945" s="22" t="s">
        <v>67</v>
      </c>
      <c r="P945" s="22" t="s">
        <v>1971</v>
      </c>
      <c r="Q945" s="22" t="s">
        <v>4193</v>
      </c>
      <c r="R945" s="22" t="s">
        <v>5514</v>
      </c>
      <c r="S945" s="25">
        <v>45330</v>
      </c>
      <c r="T945" s="22" t="s">
        <v>5554</v>
      </c>
      <c r="U945" s="25">
        <v>45330</v>
      </c>
      <c r="V945" s="25"/>
    </row>
    <row r="946" spans="1:22" x14ac:dyDescent="0.35">
      <c r="A946" s="22">
        <v>933384</v>
      </c>
      <c r="B946" s="22" t="s">
        <v>846</v>
      </c>
      <c r="C946" s="22" t="s">
        <v>17</v>
      </c>
      <c r="D946" s="22" t="s">
        <v>18</v>
      </c>
      <c r="E946" s="22" t="s">
        <v>46</v>
      </c>
      <c r="F946" s="22" t="s">
        <v>631</v>
      </c>
      <c r="G946" s="22" t="s">
        <v>847</v>
      </c>
      <c r="H946" s="22" t="s">
        <v>3969</v>
      </c>
      <c r="I946" s="22">
        <v>1</v>
      </c>
      <c r="J946" s="22" t="s">
        <v>3283</v>
      </c>
      <c r="K946" s="22" t="s">
        <v>5564</v>
      </c>
      <c r="L946" s="24">
        <v>8946</v>
      </c>
      <c r="M946" s="24" t="s">
        <v>3957</v>
      </c>
      <c r="N946" s="24" t="s">
        <v>2015</v>
      </c>
      <c r="O946" s="22" t="s">
        <v>40</v>
      </c>
      <c r="P946" s="22" t="s">
        <v>1971</v>
      </c>
      <c r="Q946" s="22" t="s">
        <v>4193</v>
      </c>
      <c r="R946" s="22" t="s">
        <v>5514</v>
      </c>
      <c r="S946" s="25">
        <v>45336</v>
      </c>
      <c r="T946" s="22" t="s">
        <v>5554</v>
      </c>
      <c r="U946" s="25">
        <v>45336</v>
      </c>
      <c r="V946" s="25"/>
    </row>
    <row r="947" spans="1:22" x14ac:dyDescent="0.35">
      <c r="A947" s="22">
        <v>933389</v>
      </c>
      <c r="B947" s="22" t="s">
        <v>848</v>
      </c>
      <c r="C947" s="22" t="s">
        <v>17</v>
      </c>
      <c r="D947" s="22" t="s">
        <v>18</v>
      </c>
      <c r="E947" s="22" t="s">
        <v>77</v>
      </c>
      <c r="F947" s="22" t="s">
        <v>711</v>
      </c>
      <c r="G947" s="22" t="s">
        <v>849</v>
      </c>
      <c r="H947" s="22" t="s">
        <v>4670</v>
      </c>
      <c r="I947" s="22">
        <v>1</v>
      </c>
      <c r="J947" s="22" t="s">
        <v>3284</v>
      </c>
      <c r="K947" s="22" t="s">
        <v>5565</v>
      </c>
      <c r="L947" s="24">
        <v>11236</v>
      </c>
      <c r="M947" s="24" t="s">
        <v>3957</v>
      </c>
      <c r="N947" s="24" t="s">
        <v>2011</v>
      </c>
      <c r="O947" s="22" t="s">
        <v>36</v>
      </c>
      <c r="P947" s="22" t="s">
        <v>1959</v>
      </c>
      <c r="Q947" s="22" t="s">
        <v>4193</v>
      </c>
      <c r="R947" s="22" t="s">
        <v>5514</v>
      </c>
      <c r="S947" s="25">
        <v>45336</v>
      </c>
      <c r="T947" s="22" t="s">
        <v>5554</v>
      </c>
      <c r="U947" s="25">
        <v>45336</v>
      </c>
      <c r="V947" s="25"/>
    </row>
    <row r="948" spans="1:22" x14ac:dyDescent="0.35">
      <c r="A948" s="22">
        <v>934162</v>
      </c>
      <c r="B948" s="22" t="s">
        <v>850</v>
      </c>
      <c r="C948" s="22" t="s">
        <v>17</v>
      </c>
      <c r="D948" s="22" t="s">
        <v>18</v>
      </c>
      <c r="E948" s="22" t="s">
        <v>31</v>
      </c>
      <c r="F948" s="22" t="s">
        <v>1810</v>
      </c>
      <c r="G948" s="22" t="s">
        <v>851</v>
      </c>
      <c r="H948" s="22" t="s">
        <v>4048</v>
      </c>
      <c r="I948" s="22">
        <v>1</v>
      </c>
      <c r="J948" s="22" t="s">
        <v>3285</v>
      </c>
      <c r="K948" s="22" t="s">
        <v>5566</v>
      </c>
      <c r="L948" s="24">
        <v>9299</v>
      </c>
      <c r="M948" s="24" t="s">
        <v>3957</v>
      </c>
      <c r="N948" s="24" t="s">
        <v>2015</v>
      </c>
      <c r="O948" s="22" t="s">
        <v>40</v>
      </c>
      <c r="P948" s="22" t="s">
        <v>1971</v>
      </c>
      <c r="Q948" s="22" t="s">
        <v>4193</v>
      </c>
      <c r="R948" s="22" t="s">
        <v>5514</v>
      </c>
      <c r="S948" s="25">
        <v>45337</v>
      </c>
      <c r="T948" s="22" t="s">
        <v>5554</v>
      </c>
      <c r="U948" s="25">
        <v>45337</v>
      </c>
      <c r="V948" s="25"/>
    </row>
    <row r="949" spans="1:22" x14ac:dyDescent="0.35">
      <c r="A949" s="22">
        <v>934979</v>
      </c>
      <c r="B949" s="22" t="s">
        <v>852</v>
      </c>
      <c r="C949" s="22" t="s">
        <v>55</v>
      </c>
      <c r="D949" s="22" t="s">
        <v>128</v>
      </c>
      <c r="E949" s="22" t="s">
        <v>73</v>
      </c>
      <c r="F949" s="22" t="s">
        <v>1810</v>
      </c>
      <c r="G949" s="22" t="s">
        <v>853</v>
      </c>
      <c r="H949" s="22" t="s">
        <v>4821</v>
      </c>
      <c r="I949" s="22">
        <v>1</v>
      </c>
      <c r="J949" s="22" t="s">
        <v>3286</v>
      </c>
      <c r="K949" s="22" t="s">
        <v>5567</v>
      </c>
      <c r="L949" s="24">
        <v>143837</v>
      </c>
      <c r="M949" s="24" t="s">
        <v>3938</v>
      </c>
      <c r="N949" s="24" t="s">
        <v>2002</v>
      </c>
      <c r="O949" s="22" t="s">
        <v>72</v>
      </c>
      <c r="P949" s="22" t="s">
        <v>1954</v>
      </c>
      <c r="Q949" s="22" t="s">
        <v>4193</v>
      </c>
      <c r="R949" s="22" t="s">
        <v>5514</v>
      </c>
      <c r="S949" s="25">
        <v>45338</v>
      </c>
      <c r="T949" s="22" t="s">
        <v>5554</v>
      </c>
      <c r="U949" s="25">
        <v>45338</v>
      </c>
      <c r="V949" s="25"/>
    </row>
    <row r="950" spans="1:22" x14ac:dyDescent="0.35">
      <c r="A950" s="22">
        <v>938004</v>
      </c>
      <c r="B950" s="22" t="s">
        <v>854</v>
      </c>
      <c r="C950" s="22" t="s">
        <v>17</v>
      </c>
      <c r="D950" s="22" t="s">
        <v>18</v>
      </c>
      <c r="E950" s="22" t="s">
        <v>46</v>
      </c>
      <c r="F950" s="22" t="s">
        <v>631</v>
      </c>
      <c r="G950" s="22" t="s">
        <v>855</v>
      </c>
      <c r="H950" s="22" t="s">
        <v>3969</v>
      </c>
      <c r="I950" s="22">
        <v>1</v>
      </c>
      <c r="J950" s="22" t="s">
        <v>3287</v>
      </c>
      <c r="K950" s="22" t="s">
        <v>5568</v>
      </c>
      <c r="L950" s="24">
        <v>7614</v>
      </c>
      <c r="M950" s="24" t="s">
        <v>3957</v>
      </c>
      <c r="N950" s="24" t="s">
        <v>2015</v>
      </c>
      <c r="O950" s="22" t="s">
        <v>40</v>
      </c>
      <c r="P950" s="22" t="s">
        <v>1971</v>
      </c>
      <c r="Q950" s="22" t="s">
        <v>4193</v>
      </c>
      <c r="R950" s="22" t="s">
        <v>5514</v>
      </c>
      <c r="S950" s="25">
        <v>45341</v>
      </c>
      <c r="T950" s="22" t="s">
        <v>5554</v>
      </c>
      <c r="U950" s="25">
        <v>45341</v>
      </c>
      <c r="V950" s="25"/>
    </row>
    <row r="951" spans="1:22" x14ac:dyDescent="0.35">
      <c r="A951" s="22">
        <v>938034</v>
      </c>
      <c r="B951" s="22" t="s">
        <v>856</v>
      </c>
      <c r="C951" s="22" t="s">
        <v>17</v>
      </c>
      <c r="D951" s="22" t="s">
        <v>18</v>
      </c>
      <c r="E951" s="22" t="s">
        <v>59</v>
      </c>
      <c r="F951" s="22" t="s">
        <v>631</v>
      </c>
      <c r="G951" s="22" t="s">
        <v>478</v>
      </c>
      <c r="H951" s="22" t="s">
        <v>4062</v>
      </c>
      <c r="I951" s="22">
        <v>1</v>
      </c>
      <c r="J951" s="22" t="s">
        <v>3288</v>
      </c>
      <c r="K951" s="22" t="s">
        <v>5569</v>
      </c>
      <c r="L951" s="24">
        <v>37172</v>
      </c>
      <c r="M951" s="24" t="s">
        <v>3949</v>
      </c>
      <c r="N951" s="24" t="s">
        <v>2009</v>
      </c>
      <c r="O951" s="22" t="s">
        <v>67</v>
      </c>
      <c r="P951" s="22" t="s">
        <v>1971</v>
      </c>
      <c r="Q951" s="22" t="s">
        <v>4193</v>
      </c>
      <c r="R951" s="22" t="s">
        <v>5514</v>
      </c>
      <c r="S951" s="25">
        <v>45341</v>
      </c>
      <c r="T951" s="22" t="s">
        <v>5554</v>
      </c>
      <c r="U951" s="25">
        <v>45341</v>
      </c>
      <c r="V951" s="25"/>
    </row>
    <row r="952" spans="1:22" x14ac:dyDescent="0.35">
      <c r="A952" s="22">
        <v>938737</v>
      </c>
      <c r="B952" s="22" t="s">
        <v>857</v>
      </c>
      <c r="C952" s="22" t="s">
        <v>17</v>
      </c>
      <c r="D952" s="22" t="s">
        <v>18</v>
      </c>
      <c r="E952" s="22" t="s">
        <v>73</v>
      </c>
      <c r="F952" s="22" t="s">
        <v>631</v>
      </c>
      <c r="G952" s="22" t="s">
        <v>637</v>
      </c>
      <c r="H952" s="22" t="s">
        <v>4670</v>
      </c>
      <c r="I952" s="22">
        <v>1</v>
      </c>
      <c r="J952" s="22" t="s">
        <v>3289</v>
      </c>
      <c r="K952" s="22" t="s">
        <v>5570</v>
      </c>
      <c r="L952" s="24">
        <v>77976</v>
      </c>
      <c r="M952" s="24" t="s">
        <v>3959</v>
      </c>
      <c r="N952" s="24" t="s">
        <v>2006</v>
      </c>
      <c r="O952" s="22" t="s">
        <v>36</v>
      </c>
      <c r="P952" s="22" t="s">
        <v>1959</v>
      </c>
      <c r="Q952" s="22" t="s">
        <v>4193</v>
      </c>
      <c r="R952" s="22" t="s">
        <v>5514</v>
      </c>
      <c r="S952" s="25">
        <v>45342</v>
      </c>
      <c r="T952" s="22" t="s">
        <v>5554</v>
      </c>
      <c r="U952" s="25">
        <v>45342</v>
      </c>
      <c r="V952" s="25"/>
    </row>
    <row r="953" spans="1:22" x14ac:dyDescent="0.35">
      <c r="A953" s="22">
        <v>938739</v>
      </c>
      <c r="B953" s="22" t="s">
        <v>858</v>
      </c>
      <c r="C953" s="22" t="s">
        <v>17</v>
      </c>
      <c r="D953" s="22" t="s">
        <v>18</v>
      </c>
      <c r="E953" s="22" t="s">
        <v>73</v>
      </c>
      <c r="F953" s="22" t="s">
        <v>1810</v>
      </c>
      <c r="G953" s="22" t="s">
        <v>859</v>
      </c>
      <c r="H953" s="22" t="s">
        <v>4000</v>
      </c>
      <c r="I953" s="22">
        <v>1</v>
      </c>
      <c r="J953" s="22" t="s">
        <v>3290</v>
      </c>
      <c r="K953" s="22" t="s">
        <v>5571</v>
      </c>
      <c r="L953" s="24">
        <v>14417</v>
      </c>
      <c r="M953" s="24" t="s">
        <v>3957</v>
      </c>
      <c r="N953" s="24" t="s">
        <v>2011</v>
      </c>
      <c r="O953" s="22" t="s">
        <v>72</v>
      </c>
      <c r="P953" s="22" t="s">
        <v>1954</v>
      </c>
      <c r="Q953" s="22" t="s">
        <v>4193</v>
      </c>
      <c r="R953" s="22" t="s">
        <v>5514</v>
      </c>
      <c r="S953" s="25">
        <v>45342</v>
      </c>
      <c r="T953" s="22" t="s">
        <v>5554</v>
      </c>
      <c r="U953" s="25">
        <v>45342</v>
      </c>
      <c r="V953" s="25"/>
    </row>
    <row r="954" spans="1:22" x14ac:dyDescent="0.35">
      <c r="A954" s="22">
        <v>938765</v>
      </c>
      <c r="B954" s="22" t="s">
        <v>860</v>
      </c>
      <c r="C954" s="22" t="s">
        <v>17</v>
      </c>
      <c r="D954" s="22" t="s">
        <v>18</v>
      </c>
      <c r="E954" s="22" t="s">
        <v>25</v>
      </c>
      <c r="F954" s="22" t="s">
        <v>1952</v>
      </c>
      <c r="G954" s="22" t="s">
        <v>830</v>
      </c>
      <c r="H954" s="22" t="s">
        <v>4034</v>
      </c>
      <c r="I954" s="22">
        <v>1</v>
      </c>
      <c r="J954" s="22" t="s">
        <v>3291</v>
      </c>
      <c r="K954" s="22" t="s">
        <v>5572</v>
      </c>
      <c r="L954" s="24">
        <v>16504</v>
      </c>
      <c r="M954" s="24" t="s">
        <v>3957</v>
      </c>
      <c r="N954" s="24" t="s">
        <v>2011</v>
      </c>
      <c r="O954" s="22" t="s">
        <v>104</v>
      </c>
      <c r="P954" s="22" t="s">
        <v>1954</v>
      </c>
      <c r="Q954" s="22" t="s">
        <v>4193</v>
      </c>
      <c r="R954" s="22" t="s">
        <v>5514</v>
      </c>
      <c r="S954" s="25">
        <v>45342</v>
      </c>
      <c r="T954" s="22" t="s">
        <v>5554</v>
      </c>
      <c r="U954" s="25">
        <v>45342</v>
      </c>
      <c r="V954" s="25"/>
    </row>
    <row r="955" spans="1:22" x14ac:dyDescent="0.35">
      <c r="A955" s="22">
        <v>938783</v>
      </c>
      <c r="B955" s="22" t="s">
        <v>861</v>
      </c>
      <c r="C955" s="22" t="s">
        <v>17</v>
      </c>
      <c r="D955" s="22" t="s">
        <v>18</v>
      </c>
      <c r="E955" s="22" t="s">
        <v>21</v>
      </c>
      <c r="F955" s="22" t="s">
        <v>1810</v>
      </c>
      <c r="G955" s="22" t="s">
        <v>862</v>
      </c>
      <c r="H955" s="22" t="s">
        <v>4057</v>
      </c>
      <c r="I955" s="22">
        <v>1</v>
      </c>
      <c r="J955" s="22" t="s">
        <v>3292</v>
      </c>
      <c r="K955" s="22" t="s">
        <v>5573</v>
      </c>
      <c r="L955" s="24">
        <v>18258</v>
      </c>
      <c r="M955" s="24" t="s">
        <v>3957</v>
      </c>
      <c r="N955" s="24" t="s">
        <v>2011</v>
      </c>
      <c r="O955" s="22" t="s">
        <v>30</v>
      </c>
      <c r="P955" s="22" t="s">
        <v>1968</v>
      </c>
      <c r="Q955" s="22" t="s">
        <v>4193</v>
      </c>
      <c r="R955" s="22" t="s">
        <v>5514</v>
      </c>
      <c r="S955" s="25">
        <v>45342</v>
      </c>
      <c r="T955" s="22" t="s">
        <v>5554</v>
      </c>
      <c r="U955" s="25">
        <v>45342</v>
      </c>
      <c r="V955" s="25"/>
    </row>
    <row r="956" spans="1:22" x14ac:dyDescent="0.35">
      <c r="A956" s="22">
        <v>938784</v>
      </c>
      <c r="B956" s="22" t="s">
        <v>863</v>
      </c>
      <c r="C956" s="22" t="s">
        <v>17</v>
      </c>
      <c r="D956" s="22" t="s">
        <v>18</v>
      </c>
      <c r="E956" s="22" t="s">
        <v>21</v>
      </c>
      <c r="F956" s="22" t="s">
        <v>631</v>
      </c>
      <c r="G956" s="22" t="s">
        <v>864</v>
      </c>
      <c r="H956" s="22" t="s">
        <v>4046</v>
      </c>
      <c r="I956" s="22">
        <v>1</v>
      </c>
      <c r="J956" s="22" t="s">
        <v>3293</v>
      </c>
      <c r="K956" s="22" t="s">
        <v>5574</v>
      </c>
      <c r="L956" s="24">
        <v>36060</v>
      </c>
      <c r="M956" s="24" t="s">
        <v>3949</v>
      </c>
      <c r="N956" s="24" t="s">
        <v>2009</v>
      </c>
      <c r="O956" s="22" t="s">
        <v>30</v>
      </c>
      <c r="P956" s="22" t="s">
        <v>1968</v>
      </c>
      <c r="Q956" s="22" t="s">
        <v>4193</v>
      </c>
      <c r="R956" s="22" t="s">
        <v>5514</v>
      </c>
      <c r="S956" s="25">
        <v>45342</v>
      </c>
      <c r="T956" s="22" t="s">
        <v>5554</v>
      </c>
      <c r="U956" s="25">
        <v>45342</v>
      </c>
      <c r="V956" s="25"/>
    </row>
    <row r="957" spans="1:22" x14ac:dyDescent="0.35">
      <c r="A957" s="22">
        <v>939464</v>
      </c>
      <c r="B957" s="22" t="s">
        <v>865</v>
      </c>
      <c r="C957" s="22" t="s">
        <v>17</v>
      </c>
      <c r="D957" s="22" t="s">
        <v>18</v>
      </c>
      <c r="E957" s="22" t="s">
        <v>25</v>
      </c>
      <c r="F957" s="22" t="s">
        <v>631</v>
      </c>
      <c r="G957" s="22" t="s">
        <v>866</v>
      </c>
      <c r="H957" s="22" t="s">
        <v>4205</v>
      </c>
      <c r="I957" s="22">
        <v>1</v>
      </c>
      <c r="J957" s="22" t="s">
        <v>3294</v>
      </c>
      <c r="K957" s="22" t="s">
        <v>5575</v>
      </c>
      <c r="L957" s="24">
        <v>17384</v>
      </c>
      <c r="M957" s="24" t="s">
        <v>3957</v>
      </c>
      <c r="N957" s="24" t="s">
        <v>2011</v>
      </c>
      <c r="O957" s="22" t="s">
        <v>24</v>
      </c>
      <c r="P957" s="22" t="s">
        <v>1968</v>
      </c>
      <c r="Q957" s="22" t="s">
        <v>4193</v>
      </c>
      <c r="R957" s="22" t="s">
        <v>5514</v>
      </c>
      <c r="S957" s="25">
        <v>45343</v>
      </c>
      <c r="T957" s="22" t="s">
        <v>5554</v>
      </c>
      <c r="U957" s="25">
        <v>45343</v>
      </c>
      <c r="V957" s="25"/>
    </row>
    <row r="958" spans="1:22" x14ac:dyDescent="0.35">
      <c r="A958" s="22">
        <v>939492</v>
      </c>
      <c r="B958" s="22" t="s">
        <v>867</v>
      </c>
      <c r="C958" s="22" t="s">
        <v>55</v>
      </c>
      <c r="D958" s="22" t="s">
        <v>65</v>
      </c>
      <c r="E958" s="22" t="s">
        <v>59</v>
      </c>
      <c r="F958" s="22" t="s">
        <v>1952</v>
      </c>
      <c r="G958" s="22" t="s">
        <v>66</v>
      </c>
      <c r="H958" s="22" t="s">
        <v>4062</v>
      </c>
      <c r="I958" s="22">
        <v>1</v>
      </c>
      <c r="J958" s="22" t="s">
        <v>3295</v>
      </c>
      <c r="K958" s="22" t="s">
        <v>5576</v>
      </c>
      <c r="L958" s="24">
        <v>107246</v>
      </c>
      <c r="M958" s="24" t="s">
        <v>3938</v>
      </c>
      <c r="N958" s="24" t="s">
        <v>2002</v>
      </c>
      <c r="O958" s="22" t="s">
        <v>67</v>
      </c>
      <c r="P958" s="22" t="s">
        <v>1971</v>
      </c>
      <c r="Q958" s="22" t="s">
        <v>4193</v>
      </c>
      <c r="R958" s="22" t="s">
        <v>5514</v>
      </c>
      <c r="S958" s="25">
        <v>45343</v>
      </c>
      <c r="T958" s="22" t="s">
        <v>5554</v>
      </c>
      <c r="U958" s="25">
        <v>45343</v>
      </c>
      <c r="V958" s="25"/>
    </row>
    <row r="959" spans="1:22" x14ac:dyDescent="0.35">
      <c r="A959" s="22">
        <v>940226</v>
      </c>
      <c r="B959" s="22" t="s">
        <v>868</v>
      </c>
      <c r="C959" s="22" t="s">
        <v>17</v>
      </c>
      <c r="D959" s="22" t="s">
        <v>18</v>
      </c>
      <c r="E959" s="22" t="s">
        <v>77</v>
      </c>
      <c r="F959" s="22" t="s">
        <v>631</v>
      </c>
      <c r="G959" s="22" t="s">
        <v>869</v>
      </c>
      <c r="H959" s="22" t="s">
        <v>4670</v>
      </c>
      <c r="I959" s="22">
        <v>1</v>
      </c>
      <c r="J959" s="22" t="s">
        <v>3296</v>
      </c>
      <c r="K959" s="22" t="s">
        <v>5577</v>
      </c>
      <c r="L959" s="24">
        <v>17838</v>
      </c>
      <c r="M959" s="24" t="s">
        <v>3957</v>
      </c>
      <c r="N959" s="24" t="s">
        <v>2011</v>
      </c>
      <c r="O959" s="22" t="s">
        <v>36</v>
      </c>
      <c r="P959" s="22" t="s">
        <v>1959</v>
      </c>
      <c r="Q959" s="22" t="s">
        <v>4193</v>
      </c>
      <c r="R959" s="22" t="s">
        <v>5514</v>
      </c>
      <c r="S959" s="25">
        <v>45344</v>
      </c>
      <c r="T959" s="22" t="s">
        <v>5554</v>
      </c>
      <c r="U959" s="25">
        <v>45344</v>
      </c>
      <c r="V959" s="25"/>
    </row>
    <row r="960" spans="1:22" x14ac:dyDescent="0.35">
      <c r="A960" s="22">
        <v>940273</v>
      </c>
      <c r="B960" s="22" t="s">
        <v>870</v>
      </c>
      <c r="C960" s="22" t="s">
        <v>17</v>
      </c>
      <c r="D960" s="22" t="s">
        <v>18</v>
      </c>
      <c r="E960" s="22" t="s">
        <v>21</v>
      </c>
      <c r="F960" s="22" t="s">
        <v>631</v>
      </c>
      <c r="G960" s="22" t="s">
        <v>431</v>
      </c>
      <c r="H960" s="22" t="s">
        <v>3974</v>
      </c>
      <c r="I960" s="22">
        <v>1</v>
      </c>
      <c r="J960" s="22" t="s">
        <v>3297</v>
      </c>
      <c r="K960" s="22" t="s">
        <v>5578</v>
      </c>
      <c r="L960" s="24">
        <v>9973</v>
      </c>
      <c r="M960" s="24" t="s">
        <v>3957</v>
      </c>
      <c r="N960" s="24" t="s">
        <v>2015</v>
      </c>
      <c r="O960" s="22" t="s">
        <v>20</v>
      </c>
      <c r="P960" s="22" t="s">
        <v>1971</v>
      </c>
      <c r="Q960" s="22" t="s">
        <v>4193</v>
      </c>
      <c r="R960" s="22" t="s">
        <v>5514</v>
      </c>
      <c r="S960" s="25">
        <v>45344</v>
      </c>
      <c r="T960" s="22" t="s">
        <v>5554</v>
      </c>
      <c r="U960" s="25">
        <v>45344</v>
      </c>
      <c r="V960" s="25"/>
    </row>
    <row r="961" spans="1:22" x14ac:dyDescent="0.35">
      <c r="A961" s="22">
        <v>941147</v>
      </c>
      <c r="B961" s="22" t="s">
        <v>2734</v>
      </c>
      <c r="C961" s="22" t="s">
        <v>1950</v>
      </c>
      <c r="D961" s="22" t="s">
        <v>2045</v>
      </c>
      <c r="E961" s="22" t="s">
        <v>73</v>
      </c>
      <c r="F961" s="22" t="s">
        <v>1952</v>
      </c>
      <c r="G961" s="22" t="s">
        <v>1654</v>
      </c>
      <c r="H961" s="22" t="s">
        <v>5198</v>
      </c>
      <c r="I961" s="22">
        <v>1</v>
      </c>
      <c r="J961" s="22" t="s">
        <v>5579</v>
      </c>
      <c r="K961" s="22" t="s">
        <v>5580</v>
      </c>
      <c r="L961" s="24">
        <v>10904</v>
      </c>
      <c r="M961" s="24" t="s">
        <v>3957</v>
      </c>
      <c r="N961" s="24" t="s">
        <v>2011</v>
      </c>
      <c r="O961" s="22" t="s">
        <v>314</v>
      </c>
      <c r="P961" s="22" t="s">
        <v>1971</v>
      </c>
      <c r="Q961" s="22" t="s">
        <v>4193</v>
      </c>
      <c r="R961" s="22" t="s">
        <v>5514</v>
      </c>
      <c r="S961" s="25">
        <v>45345</v>
      </c>
      <c r="T961" s="22" t="s">
        <v>5554</v>
      </c>
      <c r="U961" s="25">
        <v>45345</v>
      </c>
      <c r="V961" s="25"/>
    </row>
    <row r="962" spans="1:22" x14ac:dyDescent="0.35">
      <c r="A962" s="22">
        <v>941158</v>
      </c>
      <c r="B962" s="22" t="s">
        <v>2735</v>
      </c>
      <c r="C962" s="22" t="s">
        <v>1950</v>
      </c>
      <c r="D962" s="22" t="s">
        <v>1973</v>
      </c>
      <c r="E962" s="22" t="s">
        <v>77</v>
      </c>
      <c r="F962" s="22" t="s">
        <v>1810</v>
      </c>
      <c r="G962" s="22" t="s">
        <v>1089</v>
      </c>
      <c r="H962" s="22" t="s">
        <v>4480</v>
      </c>
      <c r="I962" s="22">
        <v>1</v>
      </c>
      <c r="J962" s="22" t="s">
        <v>5581</v>
      </c>
      <c r="K962" s="22" t="s">
        <v>5582</v>
      </c>
      <c r="L962" s="24">
        <v>149819</v>
      </c>
      <c r="M962" s="24" t="s">
        <v>3938</v>
      </c>
      <c r="N962" s="24" t="s">
        <v>2002</v>
      </c>
      <c r="O962" s="22" t="s">
        <v>231</v>
      </c>
      <c r="P962" s="22" t="s">
        <v>1991</v>
      </c>
      <c r="Q962" s="22" t="s">
        <v>4193</v>
      </c>
      <c r="R962" s="22" t="s">
        <v>5514</v>
      </c>
      <c r="S962" s="25">
        <v>45345</v>
      </c>
      <c r="T962" s="22" t="s">
        <v>5554</v>
      </c>
      <c r="U962" s="25">
        <v>45345</v>
      </c>
      <c r="V962" s="25"/>
    </row>
    <row r="963" spans="1:22" x14ac:dyDescent="0.35">
      <c r="A963" s="22">
        <v>941160</v>
      </c>
      <c r="B963" s="22" t="s">
        <v>871</v>
      </c>
      <c r="C963" s="22" t="s">
        <v>17</v>
      </c>
      <c r="D963" s="22" t="s">
        <v>18</v>
      </c>
      <c r="E963" s="22" t="s">
        <v>25</v>
      </c>
      <c r="F963" s="22" t="s">
        <v>631</v>
      </c>
      <c r="G963" s="22" t="s">
        <v>872</v>
      </c>
      <c r="H963" s="22" t="s">
        <v>4276</v>
      </c>
      <c r="I963" s="22">
        <v>1</v>
      </c>
      <c r="J963" s="22" t="s">
        <v>3298</v>
      </c>
      <c r="K963" s="22" t="s">
        <v>5583</v>
      </c>
      <c r="L963" s="24">
        <v>47831</v>
      </c>
      <c r="M963" s="24" t="s">
        <v>3949</v>
      </c>
      <c r="N963" s="24" t="s">
        <v>2009</v>
      </c>
      <c r="O963" s="22" t="s">
        <v>24</v>
      </c>
      <c r="P963" s="22" t="s">
        <v>1968</v>
      </c>
      <c r="Q963" s="22" t="s">
        <v>4193</v>
      </c>
      <c r="R963" s="22" t="s">
        <v>5514</v>
      </c>
      <c r="S963" s="25">
        <v>45345</v>
      </c>
      <c r="T963" s="22" t="s">
        <v>5554</v>
      </c>
      <c r="U963" s="25">
        <v>45345</v>
      </c>
      <c r="V963" s="25"/>
    </row>
    <row r="964" spans="1:22" x14ac:dyDescent="0.35">
      <c r="A964" s="22">
        <v>944391</v>
      </c>
      <c r="B964" s="22" t="s">
        <v>873</v>
      </c>
      <c r="C964" s="22" t="s">
        <v>17</v>
      </c>
      <c r="D964" s="22" t="s">
        <v>18</v>
      </c>
      <c r="E964" s="22" t="s">
        <v>46</v>
      </c>
      <c r="F964" s="22" t="s">
        <v>631</v>
      </c>
      <c r="G964" s="22" t="s">
        <v>874</v>
      </c>
      <c r="H964" s="22" t="s">
        <v>4539</v>
      </c>
      <c r="I964" s="22">
        <v>1</v>
      </c>
      <c r="J964" s="22" t="s">
        <v>3299</v>
      </c>
      <c r="K964" s="22" t="s">
        <v>5584</v>
      </c>
      <c r="L964" s="24">
        <v>8951</v>
      </c>
      <c r="M964" s="24" t="s">
        <v>3957</v>
      </c>
      <c r="N964" s="24" t="s">
        <v>2015</v>
      </c>
      <c r="O964" s="22" t="s">
        <v>339</v>
      </c>
      <c r="P964" s="22" t="s">
        <v>1954</v>
      </c>
      <c r="Q964" s="22" t="s">
        <v>4193</v>
      </c>
      <c r="R964" s="22" t="s">
        <v>5514</v>
      </c>
      <c r="S964" s="25">
        <v>45348</v>
      </c>
      <c r="T964" s="22" t="s">
        <v>5554</v>
      </c>
      <c r="U964" s="25">
        <v>45348</v>
      </c>
      <c r="V964" s="25"/>
    </row>
    <row r="965" spans="1:22" x14ac:dyDescent="0.35">
      <c r="A965" s="22">
        <v>944392</v>
      </c>
      <c r="B965" s="22" t="s">
        <v>875</v>
      </c>
      <c r="C965" s="22" t="s">
        <v>17</v>
      </c>
      <c r="D965" s="22" t="s">
        <v>18</v>
      </c>
      <c r="E965" s="22" t="s">
        <v>31</v>
      </c>
      <c r="F965" s="22" t="s">
        <v>1810</v>
      </c>
      <c r="G965" s="22" t="s">
        <v>876</v>
      </c>
      <c r="H965" s="22" t="s">
        <v>4046</v>
      </c>
      <c r="I965" s="22">
        <v>1</v>
      </c>
      <c r="J965" s="22" t="s">
        <v>3300</v>
      </c>
      <c r="K965" s="22" t="s">
        <v>5585</v>
      </c>
      <c r="L965" s="24">
        <v>107092</v>
      </c>
      <c r="M965" s="24" t="s">
        <v>3938</v>
      </c>
      <c r="N965" s="24" t="s">
        <v>2002</v>
      </c>
      <c r="O965" s="22" t="s">
        <v>30</v>
      </c>
      <c r="P965" s="22" t="s">
        <v>1968</v>
      </c>
      <c r="Q965" s="22" t="s">
        <v>4193</v>
      </c>
      <c r="R965" s="22" t="s">
        <v>5514</v>
      </c>
      <c r="S965" s="25">
        <v>45348</v>
      </c>
      <c r="T965" s="22" t="s">
        <v>5554</v>
      </c>
      <c r="U965" s="25">
        <v>45348</v>
      </c>
      <c r="V965" s="25"/>
    </row>
    <row r="966" spans="1:22" x14ac:dyDescent="0.35">
      <c r="A966" s="22">
        <v>944406</v>
      </c>
      <c r="B966" s="22" t="s">
        <v>877</v>
      </c>
      <c r="C966" s="22" t="s">
        <v>17</v>
      </c>
      <c r="D966" s="22" t="s">
        <v>18</v>
      </c>
      <c r="E966" s="22" t="s">
        <v>77</v>
      </c>
      <c r="F966" s="22" t="s">
        <v>631</v>
      </c>
      <c r="G966" s="22" t="s">
        <v>878</v>
      </c>
      <c r="H966" s="22" t="s">
        <v>4180</v>
      </c>
      <c r="I966" s="22">
        <v>1</v>
      </c>
      <c r="J966" s="22" t="s">
        <v>3301</v>
      </c>
      <c r="K966" s="22" t="s">
        <v>5586</v>
      </c>
      <c r="L966" s="24">
        <v>8806</v>
      </c>
      <c r="M966" s="24" t="s">
        <v>3957</v>
      </c>
      <c r="N966" s="24" t="s">
        <v>2015</v>
      </c>
      <c r="O966" s="22" t="s">
        <v>231</v>
      </c>
      <c r="P966" s="22" t="s">
        <v>1991</v>
      </c>
      <c r="Q966" s="22" t="s">
        <v>4193</v>
      </c>
      <c r="R966" s="22" t="s">
        <v>5514</v>
      </c>
      <c r="S966" s="25">
        <v>45348</v>
      </c>
      <c r="T966" s="22" t="s">
        <v>5554</v>
      </c>
      <c r="U966" s="25">
        <v>45348</v>
      </c>
      <c r="V966" s="25"/>
    </row>
    <row r="967" spans="1:22" x14ac:dyDescent="0.35">
      <c r="A967" s="22">
        <v>944431</v>
      </c>
      <c r="B967" s="22" t="s">
        <v>879</v>
      </c>
      <c r="C967" s="22" t="s">
        <v>17</v>
      </c>
      <c r="D967" s="22" t="s">
        <v>18</v>
      </c>
      <c r="E967" s="22" t="s">
        <v>46</v>
      </c>
      <c r="F967" s="22" t="s">
        <v>711</v>
      </c>
      <c r="G967" s="22" t="s">
        <v>880</v>
      </c>
      <c r="H967" s="22" t="s">
        <v>3995</v>
      </c>
      <c r="I967" s="22">
        <v>1</v>
      </c>
      <c r="J967" s="22" t="s">
        <v>3302</v>
      </c>
      <c r="K967" s="22" t="s">
        <v>5587</v>
      </c>
      <c r="L967" s="24">
        <v>22369</v>
      </c>
      <c r="M967" s="24" t="s">
        <v>3949</v>
      </c>
      <c r="N967" s="24" t="s">
        <v>2011</v>
      </c>
      <c r="O967" s="22" t="s">
        <v>45</v>
      </c>
      <c r="P967" s="22" t="s">
        <v>1959</v>
      </c>
      <c r="Q967" s="22" t="s">
        <v>4193</v>
      </c>
      <c r="R967" s="22" t="s">
        <v>5514</v>
      </c>
      <c r="S967" s="25">
        <v>45348</v>
      </c>
      <c r="T967" s="22" t="s">
        <v>5554</v>
      </c>
      <c r="U967" s="25">
        <v>45348</v>
      </c>
      <c r="V967" s="25"/>
    </row>
    <row r="968" spans="1:22" x14ac:dyDescent="0.35">
      <c r="A968" s="22">
        <v>945165</v>
      </c>
      <c r="B968" s="22" t="s">
        <v>881</v>
      </c>
      <c r="C968" s="22" t="s">
        <v>17</v>
      </c>
      <c r="D968" s="22" t="s">
        <v>18</v>
      </c>
      <c r="E968" s="22" t="s">
        <v>73</v>
      </c>
      <c r="F968" s="22" t="s">
        <v>631</v>
      </c>
      <c r="G968" s="22" t="s">
        <v>882</v>
      </c>
      <c r="H968" s="22" t="s">
        <v>3954</v>
      </c>
      <c r="I968" s="22">
        <v>1</v>
      </c>
      <c r="J968" s="22" t="s">
        <v>3303</v>
      </c>
      <c r="K968" s="22" t="s">
        <v>5588</v>
      </c>
      <c r="L968" s="24">
        <v>30013</v>
      </c>
      <c r="M968" s="24" t="s">
        <v>3949</v>
      </c>
      <c r="N968" s="24" t="s">
        <v>2009</v>
      </c>
      <c r="O968" s="22" t="s">
        <v>40</v>
      </c>
      <c r="P968" s="22" t="s">
        <v>1971</v>
      </c>
      <c r="Q968" s="22" t="s">
        <v>4193</v>
      </c>
      <c r="R968" s="22" t="s">
        <v>5514</v>
      </c>
      <c r="S968" s="25">
        <v>45349</v>
      </c>
      <c r="T968" s="22" t="s">
        <v>5554</v>
      </c>
      <c r="U968" s="25">
        <v>45349</v>
      </c>
      <c r="V968" s="25"/>
    </row>
    <row r="969" spans="1:22" x14ac:dyDescent="0.35">
      <c r="A969" s="22">
        <v>945173</v>
      </c>
      <c r="B969" s="22" t="s">
        <v>883</v>
      </c>
      <c r="C969" s="22" t="s">
        <v>17</v>
      </c>
      <c r="D969" s="22" t="s">
        <v>18</v>
      </c>
      <c r="E969" s="22" t="s">
        <v>21</v>
      </c>
      <c r="F969" s="22" t="s">
        <v>631</v>
      </c>
      <c r="G969" s="22" t="s">
        <v>884</v>
      </c>
      <c r="H969" s="22" t="s">
        <v>3966</v>
      </c>
      <c r="I969" s="22">
        <v>1</v>
      </c>
      <c r="J969" s="22" t="s">
        <v>3304</v>
      </c>
      <c r="K969" s="22" t="s">
        <v>5589</v>
      </c>
      <c r="L969" s="24">
        <v>13014</v>
      </c>
      <c r="M969" s="24" t="s">
        <v>3957</v>
      </c>
      <c r="N969" s="24" t="s">
        <v>2011</v>
      </c>
      <c r="O969" s="22" t="s">
        <v>20</v>
      </c>
      <c r="P969" s="22" t="s">
        <v>1971</v>
      </c>
      <c r="Q969" s="22" t="s">
        <v>4193</v>
      </c>
      <c r="R969" s="22" t="s">
        <v>5514</v>
      </c>
      <c r="S969" s="25">
        <v>45349</v>
      </c>
      <c r="T969" s="22" t="s">
        <v>5554</v>
      </c>
      <c r="U969" s="25">
        <v>45349</v>
      </c>
      <c r="V969" s="25"/>
    </row>
    <row r="970" spans="1:22" x14ac:dyDescent="0.35">
      <c r="A970" s="22">
        <v>945906</v>
      </c>
      <c r="B970" s="22" t="s">
        <v>2736</v>
      </c>
      <c r="C970" s="22" t="s">
        <v>1950</v>
      </c>
      <c r="D970" s="22" t="s">
        <v>2192</v>
      </c>
      <c r="E970" s="22" t="s">
        <v>73</v>
      </c>
      <c r="F970" s="22" t="s">
        <v>1810</v>
      </c>
      <c r="G970" s="22" t="s">
        <v>216</v>
      </c>
      <c r="H970" s="22" t="s">
        <v>4375</v>
      </c>
      <c r="I970" s="22">
        <v>1</v>
      </c>
      <c r="J970" s="22" t="s">
        <v>5590</v>
      </c>
      <c r="K970" s="22" t="s">
        <v>5591</v>
      </c>
      <c r="L970" s="24">
        <v>28275</v>
      </c>
      <c r="M970" s="24" t="s">
        <v>3949</v>
      </c>
      <c r="N970" s="24" t="s">
        <v>2009</v>
      </c>
      <c r="O970" s="22" t="s">
        <v>181</v>
      </c>
      <c r="P970" s="22" t="s">
        <v>1959</v>
      </c>
      <c r="Q970" s="22" t="s">
        <v>4193</v>
      </c>
      <c r="R970" s="22" t="s">
        <v>5514</v>
      </c>
      <c r="S970" s="25">
        <v>45350</v>
      </c>
      <c r="T970" s="22" t="s">
        <v>5554</v>
      </c>
      <c r="U970" s="25">
        <v>45350</v>
      </c>
      <c r="V970" s="25"/>
    </row>
    <row r="971" spans="1:22" x14ac:dyDescent="0.35">
      <c r="A971" s="22">
        <v>945921</v>
      </c>
      <c r="B971" s="22" t="s">
        <v>885</v>
      </c>
      <c r="C971" s="22" t="s">
        <v>17</v>
      </c>
      <c r="D971" s="22" t="s">
        <v>18</v>
      </c>
      <c r="E971" s="22" t="s">
        <v>59</v>
      </c>
      <c r="F971" s="22" t="s">
        <v>711</v>
      </c>
      <c r="G971" s="22" t="s">
        <v>886</v>
      </c>
      <c r="H971" s="22" t="s">
        <v>4520</v>
      </c>
      <c r="I971" s="22">
        <v>1</v>
      </c>
      <c r="J971" s="22" t="s">
        <v>3305</v>
      </c>
      <c r="K971" s="22" t="s">
        <v>5592</v>
      </c>
      <c r="L971" s="24">
        <v>15617</v>
      </c>
      <c r="M971" s="24" t="s">
        <v>3957</v>
      </c>
      <c r="N971" s="24" t="s">
        <v>2011</v>
      </c>
      <c r="O971" s="22" t="s">
        <v>40</v>
      </c>
      <c r="P971" s="22" t="s">
        <v>1971</v>
      </c>
      <c r="Q971" s="22" t="s">
        <v>4193</v>
      </c>
      <c r="R971" s="22" t="s">
        <v>5514</v>
      </c>
      <c r="S971" s="25">
        <v>45350</v>
      </c>
      <c r="T971" s="22" t="s">
        <v>5554</v>
      </c>
      <c r="U971" s="25">
        <v>45350</v>
      </c>
      <c r="V971" s="25"/>
    </row>
    <row r="972" spans="1:22" x14ac:dyDescent="0.35">
      <c r="A972" s="22">
        <v>945923</v>
      </c>
      <c r="B972" s="22" t="s">
        <v>887</v>
      </c>
      <c r="C972" s="22" t="s">
        <v>17</v>
      </c>
      <c r="D972" s="22" t="s">
        <v>18</v>
      </c>
      <c r="E972" s="22" t="s">
        <v>46</v>
      </c>
      <c r="F972" s="22" t="s">
        <v>711</v>
      </c>
      <c r="G972" s="22" t="s">
        <v>624</v>
      </c>
      <c r="H972" s="22" t="s">
        <v>3969</v>
      </c>
      <c r="I972" s="22">
        <v>1</v>
      </c>
      <c r="J972" s="22" t="s">
        <v>3306</v>
      </c>
      <c r="K972" s="22" t="s">
        <v>5593</v>
      </c>
      <c r="L972" s="24">
        <v>344828</v>
      </c>
      <c r="M972" s="24" t="s">
        <v>3938</v>
      </c>
      <c r="N972" s="24" t="s">
        <v>2002</v>
      </c>
      <c r="O972" s="22" t="s">
        <v>40</v>
      </c>
      <c r="P972" s="22" t="s">
        <v>1971</v>
      </c>
      <c r="Q972" s="22" t="s">
        <v>4193</v>
      </c>
      <c r="R972" s="22" t="s">
        <v>5514</v>
      </c>
      <c r="S972" s="25">
        <v>45350</v>
      </c>
      <c r="T972" s="22" t="s">
        <v>5554</v>
      </c>
      <c r="U972" s="25">
        <v>45350</v>
      </c>
      <c r="V972" s="25"/>
    </row>
    <row r="973" spans="1:22" x14ac:dyDescent="0.35">
      <c r="A973" s="22">
        <v>945932</v>
      </c>
      <c r="B973" s="22" t="s">
        <v>888</v>
      </c>
      <c r="C973" s="22" t="s">
        <v>17</v>
      </c>
      <c r="D973" s="22" t="s">
        <v>18</v>
      </c>
      <c r="E973" s="22" t="s">
        <v>77</v>
      </c>
      <c r="F973" s="22" t="s">
        <v>711</v>
      </c>
      <c r="G973" s="22" t="s">
        <v>889</v>
      </c>
      <c r="H973" s="22" t="s">
        <v>4480</v>
      </c>
      <c r="I973" s="22">
        <v>1</v>
      </c>
      <c r="J973" s="22" t="s">
        <v>3307</v>
      </c>
      <c r="K973" s="22" t="s">
        <v>5594</v>
      </c>
      <c r="L973" s="24">
        <v>1829225</v>
      </c>
      <c r="M973" s="24" t="s">
        <v>3938</v>
      </c>
      <c r="N973" s="24" t="s">
        <v>2002</v>
      </c>
      <c r="O973" s="22" t="s">
        <v>231</v>
      </c>
      <c r="P973" s="22" t="s">
        <v>1991</v>
      </c>
      <c r="Q973" s="22" t="s">
        <v>4193</v>
      </c>
      <c r="R973" s="22" t="s">
        <v>5514</v>
      </c>
      <c r="S973" s="25">
        <v>45350</v>
      </c>
      <c r="T973" s="22" t="s">
        <v>5554</v>
      </c>
      <c r="U973" s="25">
        <v>45350</v>
      </c>
      <c r="V973" s="25"/>
    </row>
    <row r="974" spans="1:22" x14ac:dyDescent="0.35">
      <c r="A974" s="22">
        <v>946648</v>
      </c>
      <c r="B974" s="22" t="s">
        <v>890</v>
      </c>
      <c r="C974" s="22" t="s">
        <v>17</v>
      </c>
      <c r="D974" s="22" t="s">
        <v>18</v>
      </c>
      <c r="E974" s="22" t="s">
        <v>59</v>
      </c>
      <c r="F974" s="22" t="s">
        <v>1810</v>
      </c>
      <c r="G974" s="22" t="s">
        <v>363</v>
      </c>
      <c r="H974" s="22" t="s">
        <v>4050</v>
      </c>
      <c r="I974" s="22">
        <v>1</v>
      </c>
      <c r="J974" s="22" t="s">
        <v>3308</v>
      </c>
      <c r="K974" s="22" t="s">
        <v>5595</v>
      </c>
      <c r="L974" s="24">
        <v>244092</v>
      </c>
      <c r="M974" s="24" t="s">
        <v>3938</v>
      </c>
      <c r="N974" s="24" t="s">
        <v>2002</v>
      </c>
      <c r="O974" s="22" t="s">
        <v>67</v>
      </c>
      <c r="P974" s="22" t="s">
        <v>1971</v>
      </c>
      <c r="Q974" s="22" t="s">
        <v>4193</v>
      </c>
      <c r="R974" s="22" t="s">
        <v>5514</v>
      </c>
      <c r="S974" s="25">
        <v>45351</v>
      </c>
      <c r="T974" s="22" t="s">
        <v>5554</v>
      </c>
      <c r="U974" s="25">
        <v>45351</v>
      </c>
      <c r="V974" s="25"/>
    </row>
    <row r="975" spans="1:22" x14ac:dyDescent="0.35">
      <c r="A975" s="22">
        <v>946663</v>
      </c>
      <c r="B975" s="22" t="s">
        <v>891</v>
      </c>
      <c r="C975" s="22" t="s">
        <v>17</v>
      </c>
      <c r="D975" s="22" t="s">
        <v>18</v>
      </c>
      <c r="E975" s="22" t="s">
        <v>73</v>
      </c>
      <c r="F975" s="22" t="s">
        <v>711</v>
      </c>
      <c r="G975" s="22" t="s">
        <v>892</v>
      </c>
      <c r="H975" s="22" t="s">
        <v>4469</v>
      </c>
      <c r="I975" s="22">
        <v>1</v>
      </c>
      <c r="J975" s="22" t="s">
        <v>3309</v>
      </c>
      <c r="K975" s="22" t="s">
        <v>5596</v>
      </c>
      <c r="L975" s="24">
        <v>27421</v>
      </c>
      <c r="M975" s="24" t="s">
        <v>3949</v>
      </c>
      <c r="N975" s="24" t="s">
        <v>2009</v>
      </c>
      <c r="O975" s="22" t="s">
        <v>36</v>
      </c>
      <c r="P975" s="22" t="s">
        <v>1959</v>
      </c>
      <c r="Q975" s="22" t="s">
        <v>4193</v>
      </c>
      <c r="R975" s="22" t="s">
        <v>5514</v>
      </c>
      <c r="S975" s="25">
        <v>45351</v>
      </c>
      <c r="T975" s="22" t="s">
        <v>5554</v>
      </c>
      <c r="U975" s="25">
        <v>45351</v>
      </c>
      <c r="V975" s="25"/>
    </row>
    <row r="976" spans="1:22" x14ac:dyDescent="0.35">
      <c r="A976" s="22">
        <v>946812</v>
      </c>
      <c r="B976" s="22" t="s">
        <v>893</v>
      </c>
      <c r="C976" s="22" t="s">
        <v>17</v>
      </c>
      <c r="D976" s="22" t="s">
        <v>18</v>
      </c>
      <c r="E976" s="22" t="s">
        <v>59</v>
      </c>
      <c r="F976" s="22" t="s">
        <v>1810</v>
      </c>
      <c r="G976" s="22" t="s">
        <v>894</v>
      </c>
      <c r="H976" s="22" t="s">
        <v>4082</v>
      </c>
      <c r="I976" s="22">
        <v>1</v>
      </c>
      <c r="J976" s="22" t="s">
        <v>3310</v>
      </c>
      <c r="K976" s="22" t="s">
        <v>5597</v>
      </c>
      <c r="L976" s="24">
        <v>137773</v>
      </c>
      <c r="M976" s="24" t="s">
        <v>3938</v>
      </c>
      <c r="N976" s="24" t="s">
        <v>2002</v>
      </c>
      <c r="O976" s="22" t="s">
        <v>67</v>
      </c>
      <c r="P976" s="22" t="s">
        <v>1971</v>
      </c>
      <c r="Q976" s="22" t="s">
        <v>4193</v>
      </c>
      <c r="R976" s="22" t="s">
        <v>5514</v>
      </c>
      <c r="S976" s="25">
        <v>45351</v>
      </c>
      <c r="T976" s="22" t="s">
        <v>5554</v>
      </c>
      <c r="U976" s="25">
        <v>45351</v>
      </c>
      <c r="V976" s="25"/>
    </row>
    <row r="977" spans="1:22" x14ac:dyDescent="0.35">
      <c r="A977" s="22">
        <v>946813</v>
      </c>
      <c r="B977" s="22" t="s">
        <v>895</v>
      </c>
      <c r="C977" s="22" t="s">
        <v>55</v>
      </c>
      <c r="D977" s="22" t="s">
        <v>128</v>
      </c>
      <c r="E977" s="22" t="s">
        <v>25</v>
      </c>
      <c r="F977" s="22" t="s">
        <v>631</v>
      </c>
      <c r="G977" s="22" t="s">
        <v>896</v>
      </c>
      <c r="H977" s="22" t="s">
        <v>4004</v>
      </c>
      <c r="I977" s="22">
        <v>1</v>
      </c>
      <c r="J977" s="22" t="s">
        <v>3311</v>
      </c>
      <c r="K977" s="22" t="s">
        <v>5598</v>
      </c>
      <c r="L977" s="24">
        <v>40552</v>
      </c>
      <c r="M977" s="24" t="s">
        <v>3949</v>
      </c>
      <c r="N977" s="24" t="s">
        <v>2009</v>
      </c>
      <c r="O977" s="22" t="s">
        <v>40</v>
      </c>
      <c r="P977" s="22" t="s">
        <v>1971</v>
      </c>
      <c r="Q977" s="22" t="s">
        <v>4193</v>
      </c>
      <c r="R977" s="22" t="s">
        <v>5514</v>
      </c>
      <c r="S977" s="25">
        <v>45351</v>
      </c>
      <c r="T977" s="22" t="s">
        <v>5554</v>
      </c>
      <c r="U977" s="25">
        <v>45351</v>
      </c>
      <c r="V977" s="25"/>
    </row>
    <row r="978" spans="1:22" x14ac:dyDescent="0.35">
      <c r="A978" s="22">
        <v>947741</v>
      </c>
      <c r="B978" s="22" t="s">
        <v>897</v>
      </c>
      <c r="C978" s="22" t="s">
        <v>17</v>
      </c>
      <c r="D978" s="22" t="s">
        <v>18</v>
      </c>
      <c r="E978" s="22" t="s">
        <v>77</v>
      </c>
      <c r="F978" s="22" t="s">
        <v>631</v>
      </c>
      <c r="G978" s="22" t="s">
        <v>898</v>
      </c>
      <c r="H978" s="22" t="s">
        <v>4017</v>
      </c>
      <c r="I978" s="22">
        <v>1</v>
      </c>
      <c r="J978" s="22" t="s">
        <v>3312</v>
      </c>
      <c r="K978" s="22" t="s">
        <v>5599</v>
      </c>
      <c r="L978" s="24">
        <v>29123</v>
      </c>
      <c r="M978" s="24" t="s">
        <v>3949</v>
      </c>
      <c r="N978" s="24" t="s">
        <v>2009</v>
      </c>
      <c r="O978" s="22" t="s">
        <v>40</v>
      </c>
      <c r="P978" s="22" t="s">
        <v>1971</v>
      </c>
      <c r="Q978" s="22" t="s">
        <v>3939</v>
      </c>
      <c r="R978" s="22" t="s">
        <v>5514</v>
      </c>
      <c r="S978" s="25">
        <v>45352</v>
      </c>
      <c r="T978" s="22" t="s">
        <v>5600</v>
      </c>
      <c r="U978" s="25">
        <v>45352</v>
      </c>
      <c r="V978" s="25"/>
    </row>
    <row r="979" spans="1:22" x14ac:dyDescent="0.35">
      <c r="A979" s="22">
        <v>951390</v>
      </c>
      <c r="B979" s="22" t="s">
        <v>899</v>
      </c>
      <c r="C979" s="22" t="s">
        <v>17</v>
      </c>
      <c r="D979" s="22" t="s">
        <v>18</v>
      </c>
      <c r="E979" s="22" t="s">
        <v>25</v>
      </c>
      <c r="F979" s="22" t="s">
        <v>631</v>
      </c>
      <c r="G979" s="22" t="s">
        <v>900</v>
      </c>
      <c r="H979" s="22" t="s">
        <v>4389</v>
      </c>
      <c r="I979" s="22">
        <v>1</v>
      </c>
      <c r="J979" s="22" t="s">
        <v>3313</v>
      </c>
      <c r="K979" s="22" t="s">
        <v>5601</v>
      </c>
      <c r="L979" s="24">
        <v>10747</v>
      </c>
      <c r="M979" s="24" t="s">
        <v>3957</v>
      </c>
      <c r="N979" s="24" t="s">
        <v>2011</v>
      </c>
      <c r="O979" s="22" t="s">
        <v>24</v>
      </c>
      <c r="P979" s="22" t="s">
        <v>1968</v>
      </c>
      <c r="Q979" s="22" t="s">
        <v>3939</v>
      </c>
      <c r="R979" s="22" t="s">
        <v>5514</v>
      </c>
      <c r="S979" s="25">
        <v>45355</v>
      </c>
      <c r="T979" s="22" t="s">
        <v>5600</v>
      </c>
      <c r="U979" s="25">
        <v>45355</v>
      </c>
      <c r="V979" s="25"/>
    </row>
    <row r="980" spans="1:22" x14ac:dyDescent="0.35">
      <c r="A980" s="22">
        <v>951393</v>
      </c>
      <c r="B980" s="22" t="s">
        <v>901</v>
      </c>
      <c r="C980" s="22" t="s">
        <v>55</v>
      </c>
      <c r="D980" s="22" t="s">
        <v>65</v>
      </c>
      <c r="E980" s="22" t="s">
        <v>46</v>
      </c>
      <c r="F980" s="22" t="s">
        <v>1810</v>
      </c>
      <c r="G980" s="22" t="s">
        <v>902</v>
      </c>
      <c r="H980" s="22" t="s">
        <v>4539</v>
      </c>
      <c r="I980" s="22">
        <v>1</v>
      </c>
      <c r="J980" s="22" t="s">
        <v>3314</v>
      </c>
      <c r="K980" s="22" t="s">
        <v>5602</v>
      </c>
      <c r="L980" s="24">
        <v>8961</v>
      </c>
      <c r="M980" s="24" t="s">
        <v>3957</v>
      </c>
      <c r="N980" s="24" t="s">
        <v>2015</v>
      </c>
      <c r="O980" s="22" t="s">
        <v>339</v>
      </c>
      <c r="P980" s="22" t="s">
        <v>1954</v>
      </c>
      <c r="Q980" s="22" t="s">
        <v>3939</v>
      </c>
      <c r="R980" s="22" t="s">
        <v>5514</v>
      </c>
      <c r="S980" s="25">
        <v>45355</v>
      </c>
      <c r="T980" s="22" t="s">
        <v>5600</v>
      </c>
      <c r="U980" s="25">
        <v>45355</v>
      </c>
      <c r="V980" s="25"/>
    </row>
    <row r="981" spans="1:22" x14ac:dyDescent="0.35">
      <c r="A981" s="22">
        <v>951421</v>
      </c>
      <c r="B981" s="22" t="s">
        <v>903</v>
      </c>
      <c r="C981" s="22" t="s">
        <v>17</v>
      </c>
      <c r="D981" s="22" t="s">
        <v>18</v>
      </c>
      <c r="E981" s="22" t="s">
        <v>46</v>
      </c>
      <c r="F981" s="22" t="s">
        <v>631</v>
      </c>
      <c r="G981" s="22" t="s">
        <v>904</v>
      </c>
      <c r="H981" s="22" t="s">
        <v>3969</v>
      </c>
      <c r="I981" s="22">
        <v>1</v>
      </c>
      <c r="J981" s="22" t="s">
        <v>3315</v>
      </c>
      <c r="K981" s="22" t="s">
        <v>5603</v>
      </c>
      <c r="L981" s="24">
        <v>32095</v>
      </c>
      <c r="M981" s="24" t="s">
        <v>3949</v>
      </c>
      <c r="N981" s="24" t="s">
        <v>2009</v>
      </c>
      <c r="O981" s="22" t="s">
        <v>40</v>
      </c>
      <c r="P981" s="22" t="s">
        <v>1971</v>
      </c>
      <c r="Q981" s="22" t="s">
        <v>3939</v>
      </c>
      <c r="R981" s="22" t="s">
        <v>5514</v>
      </c>
      <c r="S981" s="25">
        <v>45355</v>
      </c>
      <c r="T981" s="22" t="s">
        <v>5600</v>
      </c>
      <c r="U981" s="25">
        <v>45355</v>
      </c>
      <c r="V981" s="25"/>
    </row>
    <row r="982" spans="1:22" x14ac:dyDescent="0.35">
      <c r="A982" s="22">
        <v>952233</v>
      </c>
      <c r="B982" s="22" t="s">
        <v>905</v>
      </c>
      <c r="C982" s="22" t="s">
        <v>17</v>
      </c>
      <c r="D982" s="22" t="s">
        <v>18</v>
      </c>
      <c r="E982" s="22" t="s">
        <v>21</v>
      </c>
      <c r="F982" s="22" t="s">
        <v>631</v>
      </c>
      <c r="G982" s="22" t="s">
        <v>906</v>
      </c>
      <c r="H982" s="22" t="s">
        <v>3983</v>
      </c>
      <c r="I982" s="22">
        <v>1</v>
      </c>
      <c r="J982" s="22" t="s">
        <v>3316</v>
      </c>
      <c r="K982" s="22" t="s">
        <v>5604</v>
      </c>
      <c r="L982" s="24">
        <v>13642</v>
      </c>
      <c r="M982" s="24" t="s">
        <v>3957</v>
      </c>
      <c r="N982" s="24" t="s">
        <v>2011</v>
      </c>
      <c r="O982" s="22" t="s">
        <v>20</v>
      </c>
      <c r="P982" s="22" t="s">
        <v>1971</v>
      </c>
      <c r="Q982" s="22" t="s">
        <v>3939</v>
      </c>
      <c r="R982" s="22" t="s">
        <v>5514</v>
      </c>
      <c r="S982" s="25">
        <v>45356</v>
      </c>
      <c r="T982" s="22" t="s">
        <v>5600</v>
      </c>
      <c r="U982" s="25">
        <v>45356</v>
      </c>
      <c r="V982" s="25"/>
    </row>
    <row r="983" spans="1:22" x14ac:dyDescent="0.35">
      <c r="A983" s="22">
        <v>952246</v>
      </c>
      <c r="B983" s="22" t="s">
        <v>2737</v>
      </c>
      <c r="C983" s="22" t="s">
        <v>1950</v>
      </c>
      <c r="D983" s="22" t="s">
        <v>1973</v>
      </c>
      <c r="E983" s="22" t="s">
        <v>77</v>
      </c>
      <c r="F983" s="22" t="s">
        <v>1810</v>
      </c>
      <c r="G983" s="22" t="s">
        <v>2610</v>
      </c>
      <c r="H983" s="22" t="s">
        <v>4574</v>
      </c>
      <c r="I983" s="22">
        <v>1</v>
      </c>
      <c r="J983" s="22" t="s">
        <v>5605</v>
      </c>
      <c r="K983" s="22" t="s">
        <v>5606</v>
      </c>
      <c r="L983" s="24">
        <v>18713</v>
      </c>
      <c r="M983" s="24" t="s">
        <v>3957</v>
      </c>
      <c r="N983" s="24" t="s">
        <v>2011</v>
      </c>
      <c r="O983" s="22" t="s">
        <v>76</v>
      </c>
      <c r="P983" s="22" t="s">
        <v>1959</v>
      </c>
      <c r="Q983" s="22" t="s">
        <v>3939</v>
      </c>
      <c r="R983" s="22" t="s">
        <v>5514</v>
      </c>
      <c r="S983" s="25">
        <v>45356</v>
      </c>
      <c r="T983" s="22" t="s">
        <v>5600</v>
      </c>
      <c r="U983" s="25">
        <v>45356</v>
      </c>
      <c r="V983" s="25"/>
    </row>
    <row r="984" spans="1:22" x14ac:dyDescent="0.35">
      <c r="A984" s="22">
        <v>954120</v>
      </c>
      <c r="B984" s="22" t="s">
        <v>907</v>
      </c>
      <c r="C984" s="22" t="s">
        <v>17</v>
      </c>
      <c r="D984" s="22" t="s">
        <v>18</v>
      </c>
      <c r="E984" s="22" t="s">
        <v>77</v>
      </c>
      <c r="F984" s="22" t="s">
        <v>1810</v>
      </c>
      <c r="G984" s="22" t="s">
        <v>338</v>
      </c>
      <c r="H984" s="22" t="s">
        <v>4091</v>
      </c>
      <c r="I984" s="22">
        <v>1</v>
      </c>
      <c r="J984" s="22" t="s">
        <v>3317</v>
      </c>
      <c r="K984" s="22" t="s">
        <v>5607</v>
      </c>
      <c r="L984" s="24">
        <v>55164</v>
      </c>
      <c r="M984" s="24" t="s">
        <v>3959</v>
      </c>
      <c r="N984" s="24" t="s">
        <v>2006</v>
      </c>
      <c r="O984" s="22" t="s">
        <v>339</v>
      </c>
      <c r="P984" s="22" t="s">
        <v>1954</v>
      </c>
      <c r="Q984" s="22" t="s">
        <v>3939</v>
      </c>
      <c r="R984" s="22" t="s">
        <v>5514</v>
      </c>
      <c r="S984" s="25">
        <v>45359</v>
      </c>
      <c r="T984" s="22" t="s">
        <v>5600</v>
      </c>
      <c r="U984" s="25">
        <v>45359</v>
      </c>
      <c r="V984" s="25"/>
    </row>
    <row r="985" spans="1:22" x14ac:dyDescent="0.35">
      <c r="A985" s="22">
        <v>954171</v>
      </c>
      <c r="B985" s="22" t="s">
        <v>908</v>
      </c>
      <c r="C985" s="22" t="s">
        <v>17</v>
      </c>
      <c r="D985" s="22" t="s">
        <v>18</v>
      </c>
      <c r="E985" s="22" t="s">
        <v>73</v>
      </c>
      <c r="F985" s="22" t="s">
        <v>631</v>
      </c>
      <c r="G985" s="22" t="s">
        <v>909</v>
      </c>
      <c r="H985" s="22" t="s">
        <v>5131</v>
      </c>
      <c r="I985" s="22">
        <v>1</v>
      </c>
      <c r="J985" s="22" t="s">
        <v>3318</v>
      </c>
      <c r="K985" s="22" t="s">
        <v>5608</v>
      </c>
      <c r="L985" s="24">
        <v>23988</v>
      </c>
      <c r="M985" s="24" t="s">
        <v>3949</v>
      </c>
      <c r="N985" s="24" t="s">
        <v>2011</v>
      </c>
      <c r="O985" s="22" t="s">
        <v>359</v>
      </c>
      <c r="P985" s="22" t="s">
        <v>1991</v>
      </c>
      <c r="Q985" s="22" t="s">
        <v>3939</v>
      </c>
      <c r="R985" s="22" t="s">
        <v>5514</v>
      </c>
      <c r="S985" s="25">
        <v>45359</v>
      </c>
      <c r="T985" s="22" t="s">
        <v>5600</v>
      </c>
      <c r="U985" s="25">
        <v>45359</v>
      </c>
      <c r="V985" s="25"/>
    </row>
    <row r="986" spans="1:22" x14ac:dyDescent="0.35">
      <c r="A986" s="22">
        <v>954174</v>
      </c>
      <c r="B986" s="22" t="s">
        <v>2738</v>
      </c>
      <c r="C986" s="22" t="s">
        <v>1950</v>
      </c>
      <c r="D986" s="22" t="s">
        <v>2045</v>
      </c>
      <c r="E986" s="22" t="s">
        <v>46</v>
      </c>
      <c r="F986" s="22" t="s">
        <v>1810</v>
      </c>
      <c r="G986" s="22" t="s">
        <v>624</v>
      </c>
      <c r="H986" s="22" t="s">
        <v>3969</v>
      </c>
      <c r="I986" s="22">
        <v>1</v>
      </c>
      <c r="J986" s="22" t="s">
        <v>5609</v>
      </c>
      <c r="K986" s="22" t="s">
        <v>5610</v>
      </c>
      <c r="L986" s="24">
        <v>344828</v>
      </c>
      <c r="M986" s="24" t="s">
        <v>3938</v>
      </c>
      <c r="N986" s="24" t="s">
        <v>2002</v>
      </c>
      <c r="O986" s="22" t="s">
        <v>40</v>
      </c>
      <c r="P986" s="22" t="s">
        <v>1971</v>
      </c>
      <c r="Q986" s="22" t="s">
        <v>3939</v>
      </c>
      <c r="R986" s="22" t="s">
        <v>5514</v>
      </c>
      <c r="S986" s="25">
        <v>45359</v>
      </c>
      <c r="T986" s="22" t="s">
        <v>5600</v>
      </c>
      <c r="U986" s="25">
        <v>45359</v>
      </c>
      <c r="V986" s="25"/>
    </row>
    <row r="987" spans="1:22" x14ac:dyDescent="0.35">
      <c r="A987" s="22">
        <v>954183</v>
      </c>
      <c r="B987" s="22" t="s">
        <v>910</v>
      </c>
      <c r="C987" s="22" t="s">
        <v>17</v>
      </c>
      <c r="D987" s="22" t="s">
        <v>18</v>
      </c>
      <c r="E987" s="22" t="s">
        <v>21</v>
      </c>
      <c r="F987" s="22" t="s">
        <v>631</v>
      </c>
      <c r="G987" s="22" t="s">
        <v>911</v>
      </c>
      <c r="H987" s="22" t="s">
        <v>3942</v>
      </c>
      <c r="I987" s="22">
        <v>1</v>
      </c>
      <c r="J987" s="22" t="s">
        <v>3319</v>
      </c>
      <c r="K987" s="22" t="s">
        <v>5611</v>
      </c>
      <c r="L987" s="24">
        <v>5660</v>
      </c>
      <c r="M987" s="24" t="s">
        <v>3957</v>
      </c>
      <c r="N987" s="24" t="s">
        <v>2015</v>
      </c>
      <c r="O987" s="22" t="s">
        <v>20</v>
      </c>
      <c r="P987" s="22" t="s">
        <v>1971</v>
      </c>
      <c r="Q987" s="22" t="s">
        <v>3939</v>
      </c>
      <c r="R987" s="22" t="s">
        <v>5514</v>
      </c>
      <c r="S987" s="25">
        <v>45359</v>
      </c>
      <c r="T987" s="22" t="s">
        <v>5600</v>
      </c>
      <c r="U987" s="25">
        <v>45359</v>
      </c>
      <c r="V987" s="25"/>
    </row>
    <row r="988" spans="1:22" x14ac:dyDescent="0.35">
      <c r="A988" s="22">
        <v>954416</v>
      </c>
      <c r="B988" s="22" t="s">
        <v>912</v>
      </c>
      <c r="C988" s="22" t="s">
        <v>17</v>
      </c>
      <c r="D988" s="22" t="s">
        <v>18</v>
      </c>
      <c r="E988" s="22" t="s">
        <v>25</v>
      </c>
      <c r="F988" s="22" t="s">
        <v>631</v>
      </c>
      <c r="G988" s="22" t="s">
        <v>913</v>
      </c>
      <c r="H988" s="22" t="s">
        <v>4131</v>
      </c>
      <c r="I988" s="22">
        <v>1</v>
      </c>
      <c r="J988" s="22" t="s">
        <v>3320</v>
      </c>
      <c r="K988" s="22" t="s">
        <v>5612</v>
      </c>
      <c r="L988" s="24">
        <v>13522</v>
      </c>
      <c r="M988" s="24" t="s">
        <v>3957</v>
      </c>
      <c r="N988" s="24" t="s">
        <v>2011</v>
      </c>
      <c r="O988" s="22" t="s">
        <v>104</v>
      </c>
      <c r="P988" s="22" t="s">
        <v>1954</v>
      </c>
      <c r="Q988" s="22" t="s">
        <v>3939</v>
      </c>
      <c r="R988" s="22" t="s">
        <v>5514</v>
      </c>
      <c r="S988" s="25">
        <v>45362</v>
      </c>
      <c r="T988" s="22" t="s">
        <v>5600</v>
      </c>
      <c r="U988" s="25">
        <v>45362</v>
      </c>
      <c r="V988" s="25"/>
    </row>
    <row r="989" spans="1:22" x14ac:dyDescent="0.35">
      <c r="A989" s="22">
        <v>954417</v>
      </c>
      <c r="B989" s="22" t="s">
        <v>914</v>
      </c>
      <c r="C989" s="22" t="s">
        <v>17</v>
      </c>
      <c r="D989" s="22" t="s">
        <v>18</v>
      </c>
      <c r="E989" s="22" t="s">
        <v>59</v>
      </c>
      <c r="F989" s="22" t="s">
        <v>1810</v>
      </c>
      <c r="G989" s="22" t="s">
        <v>915</v>
      </c>
      <c r="H989" s="22" t="s">
        <v>4050</v>
      </c>
      <c r="I989" s="22">
        <v>1</v>
      </c>
      <c r="J989" s="22" t="s">
        <v>3321</v>
      </c>
      <c r="K989" s="22" t="s">
        <v>5613</v>
      </c>
      <c r="L989" s="24">
        <v>866347</v>
      </c>
      <c r="M989" s="24" t="s">
        <v>3938</v>
      </c>
      <c r="N989" s="24" t="s">
        <v>2002</v>
      </c>
      <c r="O989" s="22" t="s">
        <v>67</v>
      </c>
      <c r="P989" s="22" t="s">
        <v>1971</v>
      </c>
      <c r="Q989" s="22" t="s">
        <v>3939</v>
      </c>
      <c r="R989" s="22" t="s">
        <v>5514</v>
      </c>
      <c r="S989" s="25">
        <v>45362</v>
      </c>
      <c r="T989" s="22" t="s">
        <v>5600</v>
      </c>
      <c r="U989" s="25">
        <v>45362</v>
      </c>
      <c r="V989" s="25"/>
    </row>
    <row r="990" spans="1:22" x14ac:dyDescent="0.35">
      <c r="A990" s="22">
        <v>954421</v>
      </c>
      <c r="B990" s="22" t="s">
        <v>2739</v>
      </c>
      <c r="C990" s="22" t="s">
        <v>1950</v>
      </c>
      <c r="D990" s="22" t="s">
        <v>1973</v>
      </c>
      <c r="E990" s="22" t="s">
        <v>73</v>
      </c>
      <c r="F990" s="22" t="s">
        <v>1810</v>
      </c>
      <c r="G990" s="22" t="s">
        <v>2613</v>
      </c>
      <c r="H990" s="22" t="s">
        <v>4292</v>
      </c>
      <c r="I990" s="22">
        <v>1</v>
      </c>
      <c r="J990" s="22" t="s">
        <v>5614</v>
      </c>
      <c r="K990" s="22" t="s">
        <v>5615</v>
      </c>
      <c r="L990" s="24">
        <v>11517</v>
      </c>
      <c r="M990" s="24" t="s">
        <v>3957</v>
      </c>
      <c r="N990" s="24" t="s">
        <v>2011</v>
      </c>
      <c r="O990" s="22" t="s">
        <v>40</v>
      </c>
      <c r="P990" s="22" t="s">
        <v>1971</v>
      </c>
      <c r="Q990" s="22" t="s">
        <v>3939</v>
      </c>
      <c r="R990" s="22" t="s">
        <v>5514</v>
      </c>
      <c r="S990" s="25">
        <v>45362</v>
      </c>
      <c r="T990" s="22" t="s">
        <v>5600</v>
      </c>
      <c r="U990" s="25">
        <v>45362</v>
      </c>
      <c r="V990" s="25"/>
    </row>
    <row r="991" spans="1:22" x14ac:dyDescent="0.35">
      <c r="A991" s="22">
        <v>960053</v>
      </c>
      <c r="B991" s="22" t="s">
        <v>916</v>
      </c>
      <c r="C991" s="22" t="s">
        <v>17</v>
      </c>
      <c r="D991" s="22" t="s">
        <v>18</v>
      </c>
      <c r="E991" s="22" t="s">
        <v>59</v>
      </c>
      <c r="F991" s="22" t="s">
        <v>631</v>
      </c>
      <c r="G991" s="22" t="s">
        <v>917</v>
      </c>
      <c r="H991" s="22" t="s">
        <v>4050</v>
      </c>
      <c r="I991" s="22">
        <v>1</v>
      </c>
      <c r="J991" s="22" t="s">
        <v>3322</v>
      </c>
      <c r="K991" s="22" t="s">
        <v>5616</v>
      </c>
      <c r="L991" s="24">
        <v>84737</v>
      </c>
      <c r="M991" s="24" t="s">
        <v>3959</v>
      </c>
      <c r="N991" s="24" t="s">
        <v>2006</v>
      </c>
      <c r="O991" s="22" t="s">
        <v>67</v>
      </c>
      <c r="P991" s="22" t="s">
        <v>1971</v>
      </c>
      <c r="Q991" s="22" t="s">
        <v>3939</v>
      </c>
      <c r="R991" s="22" t="s">
        <v>5514</v>
      </c>
      <c r="S991" s="25">
        <v>45363</v>
      </c>
      <c r="T991" s="22" t="s">
        <v>5600</v>
      </c>
      <c r="U991" s="25">
        <v>45363</v>
      </c>
      <c r="V991" s="25"/>
    </row>
    <row r="992" spans="1:22" x14ac:dyDescent="0.35">
      <c r="A992" s="22">
        <v>960940</v>
      </c>
      <c r="B992" s="22" t="s">
        <v>919</v>
      </c>
      <c r="C992" s="22" t="s">
        <v>17</v>
      </c>
      <c r="D992" s="22" t="s">
        <v>18</v>
      </c>
      <c r="E992" s="22" t="s">
        <v>73</v>
      </c>
      <c r="F992" s="22" t="s">
        <v>1810</v>
      </c>
      <c r="G992" s="22" t="s">
        <v>920</v>
      </c>
      <c r="H992" s="22" t="s">
        <v>4145</v>
      </c>
      <c r="I992" s="22">
        <v>1</v>
      </c>
      <c r="J992" s="22" t="s">
        <v>3324</v>
      </c>
      <c r="K992" s="22" t="s">
        <v>5617</v>
      </c>
      <c r="L992" s="24">
        <v>75053</v>
      </c>
      <c r="M992" s="24" t="s">
        <v>3959</v>
      </c>
      <c r="N992" s="24" t="s">
        <v>2006</v>
      </c>
      <c r="O992" s="22" t="s">
        <v>36</v>
      </c>
      <c r="P992" s="22" t="s">
        <v>1959</v>
      </c>
      <c r="Q992" s="22" t="s">
        <v>3939</v>
      </c>
      <c r="R992" s="22" t="s">
        <v>5514</v>
      </c>
      <c r="S992" s="25">
        <v>45364</v>
      </c>
      <c r="T992" s="22" t="s">
        <v>5600</v>
      </c>
      <c r="U992" s="25">
        <v>45364</v>
      </c>
      <c r="V992" s="25"/>
    </row>
    <row r="993" spans="1:22" x14ac:dyDescent="0.35">
      <c r="A993" s="22">
        <v>967209</v>
      </c>
      <c r="B993" s="22" t="s">
        <v>921</v>
      </c>
      <c r="C993" s="22" t="s">
        <v>17</v>
      </c>
      <c r="D993" s="22" t="s">
        <v>18</v>
      </c>
      <c r="E993" s="22" t="s">
        <v>31</v>
      </c>
      <c r="F993" s="22" t="s">
        <v>1810</v>
      </c>
      <c r="G993" s="22" t="s">
        <v>876</v>
      </c>
      <c r="H993" s="22" t="s">
        <v>4046</v>
      </c>
      <c r="I993" s="22">
        <v>1</v>
      </c>
      <c r="J993" s="22" t="s">
        <v>3325</v>
      </c>
      <c r="K993" s="22" t="s">
        <v>5618</v>
      </c>
      <c r="L993" s="24">
        <v>107092</v>
      </c>
      <c r="M993" s="24" t="s">
        <v>3938</v>
      </c>
      <c r="N993" s="24" t="s">
        <v>2002</v>
      </c>
      <c r="O993" s="22" t="s">
        <v>30</v>
      </c>
      <c r="P993" s="22" t="s">
        <v>1968</v>
      </c>
      <c r="Q993" s="22" t="s">
        <v>3939</v>
      </c>
      <c r="R993" s="22" t="s">
        <v>5514</v>
      </c>
      <c r="S993" s="25">
        <v>45369</v>
      </c>
      <c r="T993" s="22" t="s">
        <v>5600</v>
      </c>
      <c r="U993" s="25">
        <v>45369</v>
      </c>
      <c r="V993" s="25"/>
    </row>
    <row r="994" spans="1:22" x14ac:dyDescent="0.35">
      <c r="A994" s="22">
        <v>968095</v>
      </c>
      <c r="B994" s="22" t="s">
        <v>922</v>
      </c>
      <c r="C994" s="22" t="s">
        <v>55</v>
      </c>
      <c r="D994" s="22" t="s">
        <v>128</v>
      </c>
      <c r="E994" s="22" t="s">
        <v>31</v>
      </c>
      <c r="F994" s="22" t="s">
        <v>924</v>
      </c>
      <c r="G994" s="22" t="s">
        <v>923</v>
      </c>
      <c r="H994" s="22" t="s">
        <v>4300</v>
      </c>
      <c r="I994" s="22">
        <v>1</v>
      </c>
      <c r="J994" s="22" t="s">
        <v>3326</v>
      </c>
      <c r="K994" s="22" t="s">
        <v>5619</v>
      </c>
      <c r="L994" s="24">
        <v>6059</v>
      </c>
      <c r="M994" s="24" t="s">
        <v>3957</v>
      </c>
      <c r="N994" s="24" t="s">
        <v>2015</v>
      </c>
      <c r="O994" s="22" t="s">
        <v>40</v>
      </c>
      <c r="P994" s="22" t="s">
        <v>1971</v>
      </c>
      <c r="Q994" s="22" t="s">
        <v>3939</v>
      </c>
      <c r="R994" s="22" t="s">
        <v>5514</v>
      </c>
      <c r="S994" s="25">
        <v>45370</v>
      </c>
      <c r="T994" s="22" t="s">
        <v>5600</v>
      </c>
      <c r="U994" s="25">
        <v>45370</v>
      </c>
      <c r="V994" s="25"/>
    </row>
    <row r="995" spans="1:22" x14ac:dyDescent="0.35">
      <c r="A995" s="22">
        <v>968125</v>
      </c>
      <c r="B995" s="22" t="s">
        <v>925</v>
      </c>
      <c r="C995" s="22" t="s">
        <v>17</v>
      </c>
      <c r="D995" s="22" t="s">
        <v>18</v>
      </c>
      <c r="E995" s="22" t="s">
        <v>46</v>
      </c>
      <c r="F995" s="22" t="s">
        <v>631</v>
      </c>
      <c r="G995" s="22" t="s">
        <v>926</v>
      </c>
      <c r="H995" s="22" t="s">
        <v>4539</v>
      </c>
      <c r="I995" s="22">
        <v>1</v>
      </c>
      <c r="J995" s="22" t="s">
        <v>3327</v>
      </c>
      <c r="K995" s="22" t="s">
        <v>5620</v>
      </c>
      <c r="L995" s="24">
        <v>6969</v>
      </c>
      <c r="M995" s="24" t="s">
        <v>3957</v>
      </c>
      <c r="N995" s="24" t="s">
        <v>2015</v>
      </c>
      <c r="O995" s="22" t="s">
        <v>339</v>
      </c>
      <c r="P995" s="22" t="s">
        <v>1954</v>
      </c>
      <c r="Q995" s="22" t="s">
        <v>3939</v>
      </c>
      <c r="R995" s="22" t="s">
        <v>5514</v>
      </c>
      <c r="S995" s="25">
        <v>45370</v>
      </c>
      <c r="T995" s="22" t="s">
        <v>5600</v>
      </c>
      <c r="U995" s="25">
        <v>45370</v>
      </c>
      <c r="V995" s="25"/>
    </row>
    <row r="996" spans="1:22" x14ac:dyDescent="0.35">
      <c r="A996" s="22">
        <v>968131</v>
      </c>
      <c r="B996" s="22" t="s">
        <v>927</v>
      </c>
      <c r="C996" s="22" t="s">
        <v>17</v>
      </c>
      <c r="D996" s="22" t="s">
        <v>18</v>
      </c>
      <c r="E996" s="22" t="s">
        <v>77</v>
      </c>
      <c r="F996" s="22" t="s">
        <v>1810</v>
      </c>
      <c r="G996" s="22" t="s">
        <v>928</v>
      </c>
      <c r="H996" s="22" t="s">
        <v>4211</v>
      </c>
      <c r="I996" s="22">
        <v>1</v>
      </c>
      <c r="J996" s="22" t="s">
        <v>3328</v>
      </c>
      <c r="K996" s="22" t="s">
        <v>5621</v>
      </c>
      <c r="L996" s="24">
        <v>42407</v>
      </c>
      <c r="M996" s="24" t="s">
        <v>3949</v>
      </c>
      <c r="N996" s="24" t="s">
        <v>2009</v>
      </c>
      <c r="O996" s="22" t="s">
        <v>76</v>
      </c>
      <c r="P996" s="22" t="s">
        <v>1959</v>
      </c>
      <c r="Q996" s="22" t="s">
        <v>3939</v>
      </c>
      <c r="R996" s="22" t="s">
        <v>5514</v>
      </c>
      <c r="S996" s="25">
        <v>45370</v>
      </c>
      <c r="T996" s="22" t="s">
        <v>5600</v>
      </c>
      <c r="U996" s="25">
        <v>45370</v>
      </c>
      <c r="V996" s="25"/>
    </row>
    <row r="997" spans="1:22" x14ac:dyDescent="0.35">
      <c r="A997" s="22">
        <v>968992</v>
      </c>
      <c r="B997" s="22" t="s">
        <v>929</v>
      </c>
      <c r="C997" s="22" t="s">
        <v>17</v>
      </c>
      <c r="D997" s="22" t="s">
        <v>18</v>
      </c>
      <c r="E997" s="22" t="s">
        <v>77</v>
      </c>
      <c r="F997" s="22" t="s">
        <v>1810</v>
      </c>
      <c r="G997" s="22" t="s">
        <v>930</v>
      </c>
      <c r="H997" s="22" t="s">
        <v>4017</v>
      </c>
      <c r="I997" s="22">
        <v>1</v>
      </c>
      <c r="J997" s="22" t="s">
        <v>3329</v>
      </c>
      <c r="K997" s="22" t="s">
        <v>5622</v>
      </c>
      <c r="L997" s="24">
        <v>14160</v>
      </c>
      <c r="M997" s="24" t="s">
        <v>3957</v>
      </c>
      <c r="N997" s="24" t="s">
        <v>2011</v>
      </c>
      <c r="O997" s="22" t="s">
        <v>40</v>
      </c>
      <c r="P997" s="22" t="s">
        <v>1971</v>
      </c>
      <c r="Q997" s="22" t="s">
        <v>3939</v>
      </c>
      <c r="R997" s="22" t="s">
        <v>5514</v>
      </c>
      <c r="S997" s="25">
        <v>45371</v>
      </c>
      <c r="T997" s="22" t="s">
        <v>5600</v>
      </c>
      <c r="U997" s="25">
        <v>45371</v>
      </c>
      <c r="V997" s="25"/>
    </row>
    <row r="998" spans="1:22" x14ac:dyDescent="0.35">
      <c r="A998" s="22">
        <v>969969</v>
      </c>
      <c r="B998" s="22" t="s">
        <v>2740</v>
      </c>
      <c r="C998" s="22" t="s">
        <v>1950</v>
      </c>
      <c r="D998" s="22" t="s">
        <v>2045</v>
      </c>
      <c r="E998" s="22" t="s">
        <v>46</v>
      </c>
      <c r="F998" s="22" t="s">
        <v>631</v>
      </c>
      <c r="G998" s="22" t="s">
        <v>855</v>
      </c>
      <c r="H998" s="22" t="s">
        <v>3969</v>
      </c>
      <c r="I998" s="22">
        <v>1</v>
      </c>
      <c r="J998" s="22" t="s">
        <v>5623</v>
      </c>
      <c r="K998" s="22" t="s">
        <v>5624</v>
      </c>
      <c r="L998" s="24">
        <v>7614</v>
      </c>
      <c r="M998" s="24" t="s">
        <v>3957</v>
      </c>
      <c r="N998" s="24" t="s">
        <v>2015</v>
      </c>
      <c r="O998" s="22" t="s">
        <v>40</v>
      </c>
      <c r="P998" s="22" t="s">
        <v>1971</v>
      </c>
      <c r="Q998" s="22" t="s">
        <v>3939</v>
      </c>
      <c r="R998" s="22" t="s">
        <v>5514</v>
      </c>
      <c r="S998" s="25">
        <v>45372</v>
      </c>
      <c r="T998" s="22" t="s">
        <v>5600</v>
      </c>
      <c r="U998" s="25">
        <v>45372</v>
      </c>
      <c r="V998" s="25"/>
    </row>
    <row r="999" spans="1:22" x14ac:dyDescent="0.35">
      <c r="A999" s="22">
        <v>970989</v>
      </c>
      <c r="B999" s="22" t="s">
        <v>931</v>
      </c>
      <c r="C999" s="22" t="s">
        <v>17</v>
      </c>
      <c r="D999" s="22" t="s">
        <v>18</v>
      </c>
      <c r="E999" s="22" t="s">
        <v>46</v>
      </c>
      <c r="F999" s="22" t="s">
        <v>631</v>
      </c>
      <c r="G999" s="22" t="s">
        <v>578</v>
      </c>
      <c r="H999" s="22" t="s">
        <v>4453</v>
      </c>
      <c r="I999" s="22">
        <v>1</v>
      </c>
      <c r="J999" s="22" t="s">
        <v>3330</v>
      </c>
      <c r="K999" s="22" t="s">
        <v>5625</v>
      </c>
      <c r="L999" s="24">
        <v>287289</v>
      </c>
      <c r="M999" s="24" t="s">
        <v>3938</v>
      </c>
      <c r="N999" s="24" t="s">
        <v>2002</v>
      </c>
      <c r="O999" s="22" t="s">
        <v>417</v>
      </c>
      <c r="P999" s="22" t="s">
        <v>1991</v>
      </c>
      <c r="Q999" s="22" t="s">
        <v>3939</v>
      </c>
      <c r="R999" s="22" t="s">
        <v>5514</v>
      </c>
      <c r="S999" s="25">
        <v>45373</v>
      </c>
      <c r="T999" s="22" t="s">
        <v>5600</v>
      </c>
      <c r="U999" s="25">
        <v>45373</v>
      </c>
      <c r="V999" s="25"/>
    </row>
    <row r="1000" spans="1:22" x14ac:dyDescent="0.35">
      <c r="A1000" s="22">
        <v>971049</v>
      </c>
      <c r="B1000" s="22" t="s">
        <v>932</v>
      </c>
      <c r="C1000" s="22" t="s">
        <v>17</v>
      </c>
      <c r="D1000" s="22" t="s">
        <v>18</v>
      </c>
      <c r="E1000" s="22" t="s">
        <v>21</v>
      </c>
      <c r="F1000" s="22" t="s">
        <v>631</v>
      </c>
      <c r="G1000" s="22" t="s">
        <v>933</v>
      </c>
      <c r="H1000" s="22" t="s">
        <v>3966</v>
      </c>
      <c r="I1000" s="22">
        <v>1</v>
      </c>
      <c r="J1000" s="22" t="s">
        <v>3331</v>
      </c>
      <c r="K1000" s="22" t="s">
        <v>5626</v>
      </c>
      <c r="L1000" s="24">
        <v>19270</v>
      </c>
      <c r="M1000" s="24" t="s">
        <v>3957</v>
      </c>
      <c r="N1000" s="24" t="s">
        <v>2011</v>
      </c>
      <c r="O1000" s="22" t="s">
        <v>20</v>
      </c>
      <c r="P1000" s="22" t="s">
        <v>1971</v>
      </c>
      <c r="Q1000" s="22" t="s">
        <v>3939</v>
      </c>
      <c r="R1000" s="22" t="s">
        <v>5514</v>
      </c>
      <c r="S1000" s="25">
        <v>45373</v>
      </c>
      <c r="T1000" s="22" t="s">
        <v>5600</v>
      </c>
      <c r="U1000" s="25">
        <v>45373</v>
      </c>
      <c r="V1000" s="25"/>
    </row>
    <row r="1001" spans="1:22" x14ac:dyDescent="0.35">
      <c r="A1001" s="22">
        <v>974747</v>
      </c>
      <c r="B1001" s="22" t="s">
        <v>2741</v>
      </c>
      <c r="C1001" s="22" t="s">
        <v>17</v>
      </c>
      <c r="D1001" s="22" t="s">
        <v>18</v>
      </c>
      <c r="E1001" s="22" t="s">
        <v>59</v>
      </c>
      <c r="F1001" s="22" t="s">
        <v>631</v>
      </c>
      <c r="G1001" s="22" t="s">
        <v>934</v>
      </c>
      <c r="H1001" s="22" t="s">
        <v>4520</v>
      </c>
      <c r="I1001" s="22">
        <v>1</v>
      </c>
      <c r="J1001" s="22" t="s">
        <v>3333</v>
      </c>
      <c r="K1001" s="22" t="s">
        <v>5627</v>
      </c>
      <c r="L1001" s="24">
        <v>15072</v>
      </c>
      <c r="M1001" s="24" t="s">
        <v>3957</v>
      </c>
      <c r="N1001" s="24" t="s">
        <v>2011</v>
      </c>
      <c r="O1001" s="22" t="s">
        <v>40</v>
      </c>
      <c r="P1001" s="22" t="s">
        <v>1971</v>
      </c>
      <c r="Q1001" s="22" t="s">
        <v>3939</v>
      </c>
      <c r="R1001" s="22" t="s">
        <v>5514</v>
      </c>
      <c r="S1001" s="25">
        <v>45376</v>
      </c>
      <c r="T1001" s="22" t="s">
        <v>5600</v>
      </c>
      <c r="U1001" s="25">
        <v>45376</v>
      </c>
      <c r="V1001" s="25"/>
    </row>
    <row r="1002" spans="1:22" x14ac:dyDescent="0.35">
      <c r="A1002" s="22">
        <v>974790</v>
      </c>
      <c r="B1002" s="22" t="s">
        <v>935</v>
      </c>
      <c r="C1002" s="22" t="s">
        <v>55</v>
      </c>
      <c r="D1002" s="22" t="s">
        <v>128</v>
      </c>
      <c r="E1002" s="22" t="s">
        <v>77</v>
      </c>
      <c r="F1002" s="22" t="s">
        <v>631</v>
      </c>
      <c r="G1002" s="22" t="s">
        <v>936</v>
      </c>
      <c r="H1002" s="22" t="s">
        <v>4945</v>
      </c>
      <c r="I1002" s="22">
        <v>1</v>
      </c>
      <c r="J1002" s="22" t="s">
        <v>3334</v>
      </c>
      <c r="K1002" s="22" t="s">
        <v>5628</v>
      </c>
      <c r="L1002" s="24">
        <v>100360</v>
      </c>
      <c r="M1002" s="24" t="s">
        <v>3938</v>
      </c>
      <c r="N1002" s="24" t="s">
        <v>2002</v>
      </c>
      <c r="O1002" s="22" t="s">
        <v>405</v>
      </c>
      <c r="P1002" s="22" t="s">
        <v>1959</v>
      </c>
      <c r="Q1002" s="22" t="s">
        <v>3939</v>
      </c>
      <c r="R1002" s="22" t="s">
        <v>5514</v>
      </c>
      <c r="S1002" s="25">
        <v>45376</v>
      </c>
      <c r="T1002" s="22" t="s">
        <v>5600</v>
      </c>
      <c r="U1002" s="25">
        <v>45376</v>
      </c>
      <c r="V1002" s="25"/>
    </row>
    <row r="1003" spans="1:22" x14ac:dyDescent="0.35">
      <c r="A1003" s="22">
        <v>974796</v>
      </c>
      <c r="B1003" s="22" t="s">
        <v>937</v>
      </c>
      <c r="C1003" s="22" t="s">
        <v>17</v>
      </c>
      <c r="D1003" s="22" t="s">
        <v>18</v>
      </c>
      <c r="E1003" s="22" t="s">
        <v>73</v>
      </c>
      <c r="F1003" s="22" t="s">
        <v>1810</v>
      </c>
      <c r="G1003" s="22" t="s">
        <v>268</v>
      </c>
      <c r="H1003" s="22" t="s">
        <v>4526</v>
      </c>
      <c r="I1003" s="22">
        <v>1</v>
      </c>
      <c r="J1003" s="22" t="s">
        <v>3335</v>
      </c>
      <c r="K1003" s="22" t="s">
        <v>5629</v>
      </c>
      <c r="L1003" s="24">
        <v>133684</v>
      </c>
      <c r="M1003" s="24" t="s">
        <v>3938</v>
      </c>
      <c r="N1003" s="24" t="s">
        <v>2002</v>
      </c>
      <c r="O1003" s="22" t="s">
        <v>72</v>
      </c>
      <c r="P1003" s="22" t="s">
        <v>1954</v>
      </c>
      <c r="Q1003" s="22" t="s">
        <v>3939</v>
      </c>
      <c r="R1003" s="22" t="s">
        <v>5514</v>
      </c>
      <c r="S1003" s="25">
        <v>45376</v>
      </c>
      <c r="T1003" s="22" t="s">
        <v>5600</v>
      </c>
      <c r="U1003" s="25">
        <v>45376</v>
      </c>
      <c r="V1003" s="25"/>
    </row>
    <row r="1004" spans="1:22" x14ac:dyDescent="0.35">
      <c r="A1004" s="22">
        <v>975593</v>
      </c>
      <c r="B1004" s="22" t="s">
        <v>938</v>
      </c>
      <c r="C1004" s="22" t="s">
        <v>17</v>
      </c>
      <c r="D1004" s="22" t="s">
        <v>18</v>
      </c>
      <c r="E1004" s="22" t="s">
        <v>77</v>
      </c>
      <c r="F1004" s="22" t="s">
        <v>631</v>
      </c>
      <c r="G1004" s="22" t="s">
        <v>939</v>
      </c>
      <c r="H1004" s="22" t="s">
        <v>4103</v>
      </c>
      <c r="I1004" s="22">
        <v>1</v>
      </c>
      <c r="J1004" s="22" t="s">
        <v>3336</v>
      </c>
      <c r="K1004" s="22" t="s">
        <v>5630</v>
      </c>
      <c r="L1004" s="24">
        <v>83647</v>
      </c>
      <c r="M1004" s="24" t="s">
        <v>3959</v>
      </c>
      <c r="N1004" s="24" t="s">
        <v>2006</v>
      </c>
      <c r="O1004" s="22" t="s">
        <v>76</v>
      </c>
      <c r="P1004" s="22" t="s">
        <v>1959</v>
      </c>
      <c r="Q1004" s="22" t="s">
        <v>3939</v>
      </c>
      <c r="R1004" s="22" t="s">
        <v>5514</v>
      </c>
      <c r="S1004" s="25">
        <v>45377</v>
      </c>
      <c r="T1004" s="22" t="s">
        <v>5600</v>
      </c>
      <c r="U1004" s="25">
        <v>45377</v>
      </c>
      <c r="V1004" s="25"/>
    </row>
    <row r="1005" spans="1:22" x14ac:dyDescent="0.35">
      <c r="A1005" s="22">
        <v>976425</v>
      </c>
      <c r="B1005" s="22" t="s">
        <v>2742</v>
      </c>
      <c r="C1005" s="22" t="s">
        <v>17</v>
      </c>
      <c r="D1005" s="22" t="s">
        <v>18</v>
      </c>
      <c r="E1005" s="22" t="s">
        <v>21</v>
      </c>
      <c r="F1005" s="22" t="s">
        <v>1810</v>
      </c>
      <c r="G1005" s="22" t="s">
        <v>2397</v>
      </c>
      <c r="H1005" s="22" t="s">
        <v>4300</v>
      </c>
      <c r="I1005" s="22">
        <v>1</v>
      </c>
      <c r="J1005" s="22" t="s">
        <v>5631</v>
      </c>
      <c r="K1005" s="22" t="s">
        <v>5632</v>
      </c>
      <c r="L1005" s="24">
        <v>10501</v>
      </c>
      <c r="M1005" s="24" t="s">
        <v>3957</v>
      </c>
      <c r="N1005" s="24" t="s">
        <v>2011</v>
      </c>
      <c r="O1005" s="22" t="s">
        <v>40</v>
      </c>
      <c r="P1005" s="22" t="s">
        <v>1971</v>
      </c>
      <c r="Q1005" s="22" t="s">
        <v>3939</v>
      </c>
      <c r="R1005" s="22" t="s">
        <v>5514</v>
      </c>
      <c r="S1005" s="25">
        <v>45378</v>
      </c>
      <c r="T1005" s="22" t="s">
        <v>5600</v>
      </c>
      <c r="U1005" s="25">
        <v>45378</v>
      </c>
      <c r="V1005" s="25"/>
    </row>
    <row r="1006" spans="1:22" x14ac:dyDescent="0.35">
      <c r="A1006" s="22">
        <v>977258</v>
      </c>
      <c r="B1006" s="22" t="s">
        <v>940</v>
      </c>
      <c r="C1006" s="22" t="s">
        <v>17</v>
      </c>
      <c r="D1006" s="22" t="s">
        <v>18</v>
      </c>
      <c r="E1006" s="22" t="s">
        <v>46</v>
      </c>
      <c r="F1006" s="22" t="s">
        <v>1952</v>
      </c>
      <c r="G1006" s="22" t="s">
        <v>941</v>
      </c>
      <c r="H1006" s="22" t="s">
        <v>4012</v>
      </c>
      <c r="I1006" s="22">
        <v>1</v>
      </c>
      <c r="J1006" s="22" t="s">
        <v>3337</v>
      </c>
      <c r="K1006" s="22" t="s">
        <v>5633</v>
      </c>
      <c r="L1006" s="24">
        <v>56896</v>
      </c>
      <c r="M1006" s="24" t="s">
        <v>3959</v>
      </c>
      <c r="N1006" s="24" t="s">
        <v>2006</v>
      </c>
      <c r="O1006" s="22" t="s">
        <v>45</v>
      </c>
      <c r="P1006" s="22" t="s">
        <v>1959</v>
      </c>
      <c r="Q1006" s="22" t="s">
        <v>3939</v>
      </c>
      <c r="R1006" s="22" t="s">
        <v>5514</v>
      </c>
      <c r="S1006" s="25">
        <v>45379</v>
      </c>
      <c r="T1006" s="22" t="s">
        <v>5600</v>
      </c>
      <c r="U1006" s="25">
        <v>45379</v>
      </c>
      <c r="V1006" s="25"/>
    </row>
    <row r="1007" spans="1:22" x14ac:dyDescent="0.35">
      <c r="A1007" s="22">
        <v>981467</v>
      </c>
      <c r="B1007" s="22" t="s">
        <v>2743</v>
      </c>
      <c r="C1007" s="22" t="s">
        <v>1950</v>
      </c>
      <c r="D1007" s="22" t="s">
        <v>1963</v>
      </c>
      <c r="E1007" s="22" t="s">
        <v>1956</v>
      </c>
      <c r="F1007" s="22" t="s">
        <v>631</v>
      </c>
      <c r="G1007" s="22" t="s">
        <v>2620</v>
      </c>
      <c r="H1007" s="22" t="s">
        <v>4004</v>
      </c>
      <c r="I1007" s="22">
        <v>1</v>
      </c>
      <c r="J1007" s="22" t="s">
        <v>5634</v>
      </c>
      <c r="K1007" s="22" t="s">
        <v>5635</v>
      </c>
      <c r="L1007" s="24">
        <v>7341</v>
      </c>
      <c r="M1007" s="24" t="s">
        <v>3957</v>
      </c>
      <c r="N1007" s="24" t="s">
        <v>2015</v>
      </c>
      <c r="O1007" s="22" t="s">
        <v>40</v>
      </c>
      <c r="P1007" s="22" t="s">
        <v>1971</v>
      </c>
      <c r="Q1007" s="22" t="s">
        <v>3945</v>
      </c>
      <c r="R1007" s="22" t="s">
        <v>5514</v>
      </c>
      <c r="S1007" s="25">
        <v>45383</v>
      </c>
      <c r="T1007" s="22" t="s">
        <v>5636</v>
      </c>
      <c r="U1007" s="25">
        <v>45383</v>
      </c>
      <c r="V1007" s="25"/>
    </row>
    <row r="1008" spans="1:22" x14ac:dyDescent="0.35">
      <c r="A1008" s="22">
        <v>981472</v>
      </c>
      <c r="B1008" s="22" t="s">
        <v>942</v>
      </c>
      <c r="C1008" s="22" t="s">
        <v>17</v>
      </c>
      <c r="D1008" s="22" t="s">
        <v>18</v>
      </c>
      <c r="E1008" s="22" t="s">
        <v>73</v>
      </c>
      <c r="F1008" s="22" t="s">
        <v>1810</v>
      </c>
      <c r="G1008" s="22" t="s">
        <v>561</v>
      </c>
      <c r="H1008" s="22" t="s">
        <v>4000</v>
      </c>
      <c r="I1008" s="22">
        <v>1</v>
      </c>
      <c r="J1008" s="22" t="s">
        <v>3338</v>
      </c>
      <c r="K1008" s="22" t="s">
        <v>5637</v>
      </c>
      <c r="L1008" s="24">
        <v>63754</v>
      </c>
      <c r="M1008" s="24" t="s">
        <v>3959</v>
      </c>
      <c r="N1008" s="24" t="s">
        <v>2006</v>
      </c>
      <c r="O1008" s="22" t="s">
        <v>72</v>
      </c>
      <c r="P1008" s="22" t="s">
        <v>1954</v>
      </c>
      <c r="Q1008" s="22" t="s">
        <v>3945</v>
      </c>
      <c r="R1008" s="22" t="s">
        <v>5514</v>
      </c>
      <c r="S1008" s="25">
        <v>45383</v>
      </c>
      <c r="T1008" s="22" t="s">
        <v>5636</v>
      </c>
      <c r="U1008" s="25">
        <v>45383</v>
      </c>
      <c r="V1008" s="25"/>
    </row>
    <row r="1009" spans="1:22" x14ac:dyDescent="0.35">
      <c r="A1009" s="22">
        <v>981478</v>
      </c>
      <c r="B1009" s="22" t="s">
        <v>943</v>
      </c>
      <c r="C1009" s="22" t="s">
        <v>17</v>
      </c>
      <c r="D1009" s="22" t="s">
        <v>18</v>
      </c>
      <c r="E1009" s="22" t="s">
        <v>73</v>
      </c>
      <c r="F1009" s="22" t="s">
        <v>1810</v>
      </c>
      <c r="G1009" s="22" t="s">
        <v>944</v>
      </c>
      <c r="H1009" s="22" t="s">
        <v>4593</v>
      </c>
      <c r="I1009" s="22">
        <v>1</v>
      </c>
      <c r="J1009" s="22" t="s">
        <v>3339</v>
      </c>
      <c r="K1009" s="22" t="s">
        <v>5638</v>
      </c>
      <c r="L1009" s="24">
        <v>67296</v>
      </c>
      <c r="M1009" s="24" t="s">
        <v>3959</v>
      </c>
      <c r="N1009" s="24" t="s">
        <v>2006</v>
      </c>
      <c r="O1009" s="22" t="s">
        <v>314</v>
      </c>
      <c r="P1009" s="22" t="s">
        <v>1971</v>
      </c>
      <c r="Q1009" s="22" t="s">
        <v>3945</v>
      </c>
      <c r="R1009" s="22" t="s">
        <v>5514</v>
      </c>
      <c r="S1009" s="25">
        <v>45383</v>
      </c>
      <c r="T1009" s="22" t="s">
        <v>5636</v>
      </c>
      <c r="U1009" s="25">
        <v>45383</v>
      </c>
      <c r="V1009" s="25"/>
    </row>
    <row r="1010" spans="1:22" x14ac:dyDescent="0.35">
      <c r="A1010" s="22">
        <v>982328</v>
      </c>
      <c r="B1010" s="22" t="s">
        <v>945</v>
      </c>
      <c r="C1010" s="22" t="s">
        <v>17</v>
      </c>
      <c r="D1010" s="22" t="s">
        <v>18</v>
      </c>
      <c r="E1010" s="22" t="s">
        <v>21</v>
      </c>
      <c r="F1010" s="22" t="s">
        <v>631</v>
      </c>
      <c r="G1010" s="22" t="s">
        <v>657</v>
      </c>
      <c r="H1010" s="22" t="s">
        <v>5342</v>
      </c>
      <c r="I1010" s="22">
        <v>1</v>
      </c>
      <c r="J1010" s="22" t="s">
        <v>3340</v>
      </c>
      <c r="K1010" s="22" t="s">
        <v>5639</v>
      </c>
      <c r="L1010" s="24">
        <v>68704</v>
      </c>
      <c r="M1010" s="24" t="s">
        <v>3959</v>
      </c>
      <c r="N1010" s="24" t="s">
        <v>2006</v>
      </c>
      <c r="O1010" s="22" t="s">
        <v>36</v>
      </c>
      <c r="P1010" s="22" t="s">
        <v>1959</v>
      </c>
      <c r="Q1010" s="22" t="s">
        <v>3945</v>
      </c>
      <c r="R1010" s="22" t="s">
        <v>5514</v>
      </c>
      <c r="S1010" s="25">
        <v>45384</v>
      </c>
      <c r="T1010" s="22" t="s">
        <v>5636</v>
      </c>
      <c r="U1010" s="25">
        <v>45384</v>
      </c>
      <c r="V1010" s="25"/>
    </row>
    <row r="1011" spans="1:22" x14ac:dyDescent="0.35">
      <c r="A1011" s="22">
        <v>983249</v>
      </c>
      <c r="B1011" s="22" t="s">
        <v>946</v>
      </c>
      <c r="C1011" s="22" t="s">
        <v>17</v>
      </c>
      <c r="D1011" s="22" t="s">
        <v>18</v>
      </c>
      <c r="E1011" s="22" t="s">
        <v>73</v>
      </c>
      <c r="F1011" s="22" t="s">
        <v>631</v>
      </c>
      <c r="G1011" s="22" t="s">
        <v>947</v>
      </c>
      <c r="H1011" s="22" t="s">
        <v>4821</v>
      </c>
      <c r="I1011" s="22">
        <v>1</v>
      </c>
      <c r="J1011" s="22" t="s">
        <v>3341</v>
      </c>
      <c r="K1011" s="22" t="s">
        <v>5640</v>
      </c>
      <c r="L1011" s="24">
        <v>170999</v>
      </c>
      <c r="M1011" s="24" t="s">
        <v>3938</v>
      </c>
      <c r="N1011" s="24" t="s">
        <v>2002</v>
      </c>
      <c r="O1011" s="22" t="s">
        <v>72</v>
      </c>
      <c r="P1011" s="22" t="s">
        <v>1954</v>
      </c>
      <c r="Q1011" s="22" t="s">
        <v>3945</v>
      </c>
      <c r="R1011" s="22" t="s">
        <v>5514</v>
      </c>
      <c r="S1011" s="25">
        <v>45385</v>
      </c>
      <c r="T1011" s="22" t="s">
        <v>5636</v>
      </c>
      <c r="U1011" s="25">
        <v>45385</v>
      </c>
      <c r="V1011" s="25"/>
    </row>
    <row r="1012" spans="1:22" x14ac:dyDescent="0.35">
      <c r="A1012" s="22">
        <v>984262</v>
      </c>
      <c r="B1012" s="22" t="s">
        <v>948</v>
      </c>
      <c r="C1012" s="22" t="s">
        <v>17</v>
      </c>
      <c r="D1012" s="22" t="s">
        <v>18</v>
      </c>
      <c r="E1012" s="22" t="s">
        <v>25</v>
      </c>
      <c r="F1012" s="22" t="s">
        <v>631</v>
      </c>
      <c r="G1012" s="22" t="s">
        <v>949</v>
      </c>
      <c r="H1012" s="22" t="s">
        <v>3969</v>
      </c>
      <c r="I1012" s="22">
        <v>1</v>
      </c>
      <c r="J1012" s="22" t="s">
        <v>3342</v>
      </c>
      <c r="K1012" s="22" t="s">
        <v>5641</v>
      </c>
      <c r="L1012" s="24">
        <v>4258</v>
      </c>
      <c r="M1012" s="24" t="s">
        <v>3957</v>
      </c>
      <c r="N1012" s="24" t="s">
        <v>2015</v>
      </c>
      <c r="O1012" s="22" t="s">
        <v>40</v>
      </c>
      <c r="P1012" s="22" t="s">
        <v>1971</v>
      </c>
      <c r="Q1012" s="22" t="s">
        <v>3945</v>
      </c>
      <c r="R1012" s="22" t="s">
        <v>5514</v>
      </c>
      <c r="S1012" s="25">
        <v>45386</v>
      </c>
      <c r="T1012" s="22" t="s">
        <v>5636</v>
      </c>
      <c r="U1012" s="25">
        <v>45386</v>
      </c>
      <c r="V1012" s="25"/>
    </row>
    <row r="1013" spans="1:22" x14ac:dyDescent="0.35">
      <c r="A1013" s="22">
        <v>989834</v>
      </c>
      <c r="B1013" s="22" t="s">
        <v>950</v>
      </c>
      <c r="C1013" s="22" t="s">
        <v>17</v>
      </c>
      <c r="D1013" s="22" t="s">
        <v>18</v>
      </c>
      <c r="E1013" s="22" t="s">
        <v>21</v>
      </c>
      <c r="F1013" s="22" t="s">
        <v>631</v>
      </c>
      <c r="G1013" s="22" t="s">
        <v>951</v>
      </c>
      <c r="H1013" s="22" t="s">
        <v>3935</v>
      </c>
      <c r="I1013" s="22">
        <v>1</v>
      </c>
      <c r="J1013" s="22" t="s">
        <v>3343</v>
      </c>
      <c r="K1013" s="22" t="s">
        <v>5642</v>
      </c>
      <c r="L1013" s="24">
        <v>11789</v>
      </c>
      <c r="M1013" s="24" t="s">
        <v>3957</v>
      </c>
      <c r="N1013" s="24" t="s">
        <v>2011</v>
      </c>
      <c r="O1013" s="22" t="s">
        <v>30</v>
      </c>
      <c r="P1013" s="22" t="s">
        <v>1968</v>
      </c>
      <c r="Q1013" s="22" t="s">
        <v>3945</v>
      </c>
      <c r="R1013" s="22" t="s">
        <v>5514</v>
      </c>
      <c r="S1013" s="25">
        <v>45390</v>
      </c>
      <c r="T1013" s="22" t="s">
        <v>5636</v>
      </c>
      <c r="U1013" s="25">
        <v>45390</v>
      </c>
      <c r="V1013" s="25"/>
    </row>
    <row r="1014" spans="1:22" x14ac:dyDescent="0.35">
      <c r="A1014" s="22">
        <v>989840</v>
      </c>
      <c r="B1014" s="22" t="s">
        <v>952</v>
      </c>
      <c r="C1014" s="22" t="s">
        <v>17</v>
      </c>
      <c r="D1014" s="22" t="s">
        <v>18</v>
      </c>
      <c r="E1014" s="22" t="s">
        <v>31</v>
      </c>
      <c r="F1014" s="22" t="s">
        <v>631</v>
      </c>
      <c r="G1014" s="22" t="s">
        <v>953</v>
      </c>
      <c r="H1014" s="22" t="s">
        <v>5643</v>
      </c>
      <c r="I1014" s="22">
        <v>1</v>
      </c>
      <c r="J1014" s="22" t="s">
        <v>3344</v>
      </c>
      <c r="K1014" s="22" t="s">
        <v>5644</v>
      </c>
      <c r="L1014" s="24">
        <v>100159</v>
      </c>
      <c r="M1014" s="24" t="s">
        <v>3938</v>
      </c>
      <c r="N1014" s="24" t="s">
        <v>2002</v>
      </c>
      <c r="O1014" s="22" t="s">
        <v>314</v>
      </c>
      <c r="P1014" s="22" t="s">
        <v>1971</v>
      </c>
      <c r="Q1014" s="22" t="s">
        <v>3945</v>
      </c>
      <c r="R1014" s="22" t="s">
        <v>5514</v>
      </c>
      <c r="S1014" s="25">
        <v>45390</v>
      </c>
      <c r="T1014" s="22" t="s">
        <v>5636</v>
      </c>
      <c r="U1014" s="25">
        <v>45390</v>
      </c>
      <c r="V1014" s="25"/>
    </row>
    <row r="1015" spans="1:22" x14ac:dyDescent="0.35">
      <c r="A1015" s="22">
        <v>989900</v>
      </c>
      <c r="B1015" s="22" t="s">
        <v>954</v>
      </c>
      <c r="C1015" s="22" t="s">
        <v>17</v>
      </c>
      <c r="D1015" s="22" t="s">
        <v>18</v>
      </c>
      <c r="E1015" s="22" t="s">
        <v>73</v>
      </c>
      <c r="F1015" s="22" t="s">
        <v>672</v>
      </c>
      <c r="G1015" s="22" t="s">
        <v>298</v>
      </c>
      <c r="H1015" s="22" t="s">
        <v>4030</v>
      </c>
      <c r="I1015" s="22">
        <v>1</v>
      </c>
      <c r="J1015" s="22" t="s">
        <v>3345</v>
      </c>
      <c r="K1015" s="22" t="s">
        <v>5645</v>
      </c>
      <c r="L1015" s="24">
        <v>26010</v>
      </c>
      <c r="M1015" s="24" t="s">
        <v>3949</v>
      </c>
      <c r="N1015" s="24" t="s">
        <v>2009</v>
      </c>
      <c r="O1015" s="22" t="s">
        <v>24</v>
      </c>
      <c r="P1015" s="22" t="s">
        <v>1968</v>
      </c>
      <c r="Q1015" s="22" t="s">
        <v>3945</v>
      </c>
      <c r="R1015" s="22" t="s">
        <v>5514</v>
      </c>
      <c r="S1015" s="25">
        <v>45390</v>
      </c>
      <c r="T1015" s="22" t="s">
        <v>5636</v>
      </c>
      <c r="U1015" s="25">
        <v>45390</v>
      </c>
      <c r="V1015" s="25"/>
    </row>
    <row r="1016" spans="1:22" x14ac:dyDescent="0.35">
      <c r="A1016" s="22">
        <v>990771</v>
      </c>
      <c r="B1016" s="22" t="s">
        <v>955</v>
      </c>
      <c r="C1016" s="22" t="s">
        <v>17</v>
      </c>
      <c r="D1016" s="22" t="s">
        <v>18</v>
      </c>
      <c r="E1016" s="22" t="s">
        <v>25</v>
      </c>
      <c r="F1016" s="22" t="s">
        <v>631</v>
      </c>
      <c r="G1016" s="22" t="s">
        <v>956</v>
      </c>
      <c r="H1016" s="22" t="s">
        <v>5646</v>
      </c>
      <c r="I1016" s="22">
        <v>1</v>
      </c>
      <c r="J1016" s="22" t="s">
        <v>3346</v>
      </c>
      <c r="K1016" s="22" t="s">
        <v>5647</v>
      </c>
      <c r="L1016" s="24">
        <v>98382</v>
      </c>
      <c r="M1016" s="24" t="s">
        <v>3959</v>
      </c>
      <c r="N1016" s="24" t="s">
        <v>2006</v>
      </c>
      <c r="O1016" s="22" t="s">
        <v>246</v>
      </c>
      <c r="P1016" s="22" t="s">
        <v>1954</v>
      </c>
      <c r="Q1016" s="22" t="s">
        <v>3945</v>
      </c>
      <c r="R1016" s="22" t="s">
        <v>5514</v>
      </c>
      <c r="S1016" s="25">
        <v>45391</v>
      </c>
      <c r="T1016" s="22" t="s">
        <v>5636</v>
      </c>
      <c r="U1016" s="25">
        <v>45391</v>
      </c>
      <c r="V1016" s="25"/>
    </row>
    <row r="1017" spans="1:22" x14ac:dyDescent="0.35">
      <c r="A1017" s="22">
        <v>991796</v>
      </c>
      <c r="B1017" s="22" t="s">
        <v>957</v>
      </c>
      <c r="C1017" s="22" t="s">
        <v>17</v>
      </c>
      <c r="D1017" s="22" t="s">
        <v>18</v>
      </c>
      <c r="E1017" s="22" t="s">
        <v>25</v>
      </c>
      <c r="F1017" s="22" t="s">
        <v>631</v>
      </c>
      <c r="G1017" s="22" t="s">
        <v>958</v>
      </c>
      <c r="H1017" s="22" t="s">
        <v>4088</v>
      </c>
      <c r="I1017" s="22">
        <v>1</v>
      </c>
      <c r="J1017" s="22" t="s">
        <v>3347</v>
      </c>
      <c r="K1017" s="22" t="s">
        <v>5648</v>
      </c>
      <c r="L1017" s="24">
        <v>52707</v>
      </c>
      <c r="M1017" s="24" t="s">
        <v>3959</v>
      </c>
      <c r="N1017" s="24" t="s">
        <v>2006</v>
      </c>
      <c r="O1017" s="22" t="s">
        <v>291</v>
      </c>
      <c r="P1017" s="22" t="s">
        <v>1968</v>
      </c>
      <c r="Q1017" s="22" t="s">
        <v>3945</v>
      </c>
      <c r="R1017" s="22" t="s">
        <v>5514</v>
      </c>
      <c r="S1017" s="25">
        <v>45392</v>
      </c>
      <c r="T1017" s="22" t="s">
        <v>5636</v>
      </c>
      <c r="U1017" s="25">
        <v>45392</v>
      </c>
      <c r="V1017" s="25"/>
    </row>
    <row r="1018" spans="1:22" x14ac:dyDescent="0.35">
      <c r="A1018" s="22">
        <v>991825</v>
      </c>
      <c r="B1018" s="22" t="s">
        <v>959</v>
      </c>
      <c r="C1018" s="22" t="s">
        <v>17</v>
      </c>
      <c r="D1018" s="22" t="s">
        <v>18</v>
      </c>
      <c r="E1018" s="22" t="s">
        <v>73</v>
      </c>
      <c r="F1018" s="22" t="s">
        <v>631</v>
      </c>
      <c r="G1018" s="22" t="s">
        <v>960</v>
      </c>
      <c r="H1018" s="22" t="s">
        <v>4962</v>
      </c>
      <c r="I1018" s="22">
        <v>1</v>
      </c>
      <c r="J1018" s="22" t="s">
        <v>3348</v>
      </c>
      <c r="K1018" s="22" t="s">
        <v>5649</v>
      </c>
      <c r="L1018" s="24">
        <v>54237</v>
      </c>
      <c r="M1018" s="24" t="s">
        <v>3959</v>
      </c>
      <c r="N1018" s="24" t="s">
        <v>2006</v>
      </c>
      <c r="O1018" s="22" t="s">
        <v>314</v>
      </c>
      <c r="P1018" s="22" t="s">
        <v>1971</v>
      </c>
      <c r="Q1018" s="22" t="s">
        <v>3945</v>
      </c>
      <c r="R1018" s="22" t="s">
        <v>5514</v>
      </c>
      <c r="S1018" s="25">
        <v>45392</v>
      </c>
      <c r="T1018" s="22" t="s">
        <v>5636</v>
      </c>
      <c r="U1018" s="25">
        <v>45392</v>
      </c>
      <c r="V1018" s="25"/>
    </row>
    <row r="1019" spans="1:22" x14ac:dyDescent="0.35">
      <c r="A1019" s="22">
        <v>991841</v>
      </c>
      <c r="B1019" s="22" t="s">
        <v>961</v>
      </c>
      <c r="C1019" s="22" t="s">
        <v>17</v>
      </c>
      <c r="D1019" s="22" t="s">
        <v>18</v>
      </c>
      <c r="E1019" s="22" t="s">
        <v>25</v>
      </c>
      <c r="F1019" s="22" t="s">
        <v>672</v>
      </c>
      <c r="G1019" s="22" t="s">
        <v>825</v>
      </c>
      <c r="H1019" s="22" t="s">
        <v>4389</v>
      </c>
      <c r="I1019" s="22">
        <v>1</v>
      </c>
      <c r="J1019" s="22" t="s">
        <v>3349</v>
      </c>
      <c r="K1019" s="22" t="s">
        <v>5650</v>
      </c>
      <c r="L1019" s="24">
        <v>91626</v>
      </c>
      <c r="M1019" s="24" t="s">
        <v>3959</v>
      </c>
      <c r="N1019" s="24" t="s">
        <v>2006</v>
      </c>
      <c r="O1019" s="22" t="s">
        <v>24</v>
      </c>
      <c r="P1019" s="22" t="s">
        <v>1968</v>
      </c>
      <c r="Q1019" s="22" t="s">
        <v>3945</v>
      </c>
      <c r="R1019" s="22" t="s">
        <v>5514</v>
      </c>
      <c r="S1019" s="25">
        <v>45392</v>
      </c>
      <c r="T1019" s="22" t="s">
        <v>5636</v>
      </c>
      <c r="U1019" s="25">
        <v>45392</v>
      </c>
      <c r="V1019" s="25"/>
    </row>
    <row r="1020" spans="1:22" x14ac:dyDescent="0.35">
      <c r="A1020" s="22">
        <v>992774</v>
      </c>
      <c r="B1020" s="22" t="s">
        <v>962</v>
      </c>
      <c r="C1020" s="22" t="s">
        <v>17</v>
      </c>
      <c r="D1020" s="22" t="s">
        <v>18</v>
      </c>
      <c r="E1020" s="22" t="s">
        <v>25</v>
      </c>
      <c r="F1020" s="22" t="s">
        <v>672</v>
      </c>
      <c r="G1020" s="22" t="s">
        <v>963</v>
      </c>
      <c r="H1020" s="22" t="s">
        <v>4048</v>
      </c>
      <c r="I1020" s="22">
        <v>1</v>
      </c>
      <c r="J1020" s="22" t="s">
        <v>3350</v>
      </c>
      <c r="K1020" s="22" t="s">
        <v>5651</v>
      </c>
      <c r="L1020" s="24">
        <v>57913</v>
      </c>
      <c r="M1020" s="24" t="s">
        <v>3959</v>
      </c>
      <c r="N1020" s="24" t="s">
        <v>2006</v>
      </c>
      <c r="O1020" s="22" t="s">
        <v>40</v>
      </c>
      <c r="P1020" s="22" t="s">
        <v>1971</v>
      </c>
      <c r="Q1020" s="22" t="s">
        <v>3945</v>
      </c>
      <c r="R1020" s="22" t="s">
        <v>5514</v>
      </c>
      <c r="S1020" s="25">
        <v>45393</v>
      </c>
      <c r="T1020" s="22" t="s">
        <v>5636</v>
      </c>
      <c r="U1020" s="25">
        <v>45393</v>
      </c>
      <c r="V1020" s="25"/>
    </row>
    <row r="1021" spans="1:22" x14ac:dyDescent="0.35">
      <c r="A1021" s="22">
        <v>992781</v>
      </c>
      <c r="B1021" s="22" t="s">
        <v>964</v>
      </c>
      <c r="C1021" s="22" t="s">
        <v>55</v>
      </c>
      <c r="D1021" s="22" t="s">
        <v>128</v>
      </c>
      <c r="E1021" s="22" t="s">
        <v>31</v>
      </c>
      <c r="F1021" s="22" t="s">
        <v>631</v>
      </c>
      <c r="G1021" s="22" t="s">
        <v>965</v>
      </c>
      <c r="H1021" s="22" t="s">
        <v>3963</v>
      </c>
      <c r="I1021" s="22">
        <v>1</v>
      </c>
      <c r="J1021" s="22" t="s">
        <v>3351</v>
      </c>
      <c r="K1021" s="22" t="s">
        <v>5652</v>
      </c>
      <c r="L1021" s="24">
        <v>20588</v>
      </c>
      <c r="M1021" s="24" t="s">
        <v>3949</v>
      </c>
      <c r="N1021" s="24" t="s">
        <v>2011</v>
      </c>
      <c r="O1021" s="22" t="s">
        <v>30</v>
      </c>
      <c r="P1021" s="22" t="s">
        <v>1968</v>
      </c>
      <c r="Q1021" s="22" t="s">
        <v>3945</v>
      </c>
      <c r="R1021" s="22" t="s">
        <v>5514</v>
      </c>
      <c r="S1021" s="25">
        <v>45393</v>
      </c>
      <c r="T1021" s="22" t="s">
        <v>5636</v>
      </c>
      <c r="U1021" s="25">
        <v>45393</v>
      </c>
      <c r="V1021" s="25"/>
    </row>
    <row r="1022" spans="1:22" x14ac:dyDescent="0.35">
      <c r="A1022" s="22">
        <v>992824</v>
      </c>
      <c r="B1022" s="22" t="s">
        <v>966</v>
      </c>
      <c r="C1022" s="22" t="s">
        <v>17</v>
      </c>
      <c r="D1022" s="22" t="s">
        <v>18</v>
      </c>
      <c r="E1022" s="22" t="s">
        <v>46</v>
      </c>
      <c r="F1022" s="22" t="s">
        <v>631</v>
      </c>
      <c r="G1022" s="22" t="s">
        <v>967</v>
      </c>
      <c r="H1022" s="22" t="s">
        <v>4091</v>
      </c>
      <c r="I1022" s="22">
        <v>1</v>
      </c>
      <c r="J1022" s="22" t="s">
        <v>3352</v>
      </c>
      <c r="K1022" s="22" t="s">
        <v>5653</v>
      </c>
      <c r="L1022" s="24">
        <v>35957</v>
      </c>
      <c r="M1022" s="24" t="s">
        <v>3949</v>
      </c>
      <c r="N1022" s="24" t="s">
        <v>2009</v>
      </c>
      <c r="O1022" s="22" t="s">
        <v>339</v>
      </c>
      <c r="P1022" s="22" t="s">
        <v>1954</v>
      </c>
      <c r="Q1022" s="22" t="s">
        <v>3945</v>
      </c>
      <c r="R1022" s="22" t="s">
        <v>5514</v>
      </c>
      <c r="S1022" s="25">
        <v>45393</v>
      </c>
      <c r="T1022" s="22" t="s">
        <v>5636</v>
      </c>
      <c r="U1022" s="25">
        <v>45393</v>
      </c>
      <c r="V1022" s="25"/>
    </row>
    <row r="1023" spans="1:22" x14ac:dyDescent="0.35">
      <c r="A1023" s="22">
        <v>993851</v>
      </c>
      <c r="B1023" s="22" t="s">
        <v>968</v>
      </c>
      <c r="C1023" s="22" t="s">
        <v>17</v>
      </c>
      <c r="D1023" s="22" t="s">
        <v>18</v>
      </c>
      <c r="E1023" s="22" t="s">
        <v>46</v>
      </c>
      <c r="F1023" s="22" t="s">
        <v>672</v>
      </c>
      <c r="G1023" s="22" t="s">
        <v>969</v>
      </c>
      <c r="H1023" s="22" t="s">
        <v>3969</v>
      </c>
      <c r="I1023" s="22">
        <v>1</v>
      </c>
      <c r="J1023" s="22" t="s">
        <v>3353</v>
      </c>
      <c r="K1023" s="22" t="s">
        <v>5654</v>
      </c>
      <c r="L1023" s="24">
        <v>24800</v>
      </c>
      <c r="M1023" s="24" t="s">
        <v>3949</v>
      </c>
      <c r="N1023" s="24" t="s">
        <v>2011</v>
      </c>
      <c r="O1023" s="22" t="s">
        <v>40</v>
      </c>
      <c r="P1023" s="22" t="s">
        <v>1971</v>
      </c>
      <c r="Q1023" s="22" t="s">
        <v>3945</v>
      </c>
      <c r="R1023" s="22" t="s">
        <v>5514</v>
      </c>
      <c r="S1023" s="25">
        <v>45394</v>
      </c>
      <c r="T1023" s="22" t="s">
        <v>5636</v>
      </c>
      <c r="U1023" s="25">
        <v>45394</v>
      </c>
      <c r="V1023" s="25"/>
    </row>
    <row r="1024" spans="1:22" x14ac:dyDescent="0.35">
      <c r="A1024" s="22">
        <v>993865</v>
      </c>
      <c r="B1024" s="22" t="s">
        <v>970</v>
      </c>
      <c r="C1024" s="22" t="s">
        <v>17</v>
      </c>
      <c r="D1024" s="22" t="s">
        <v>18</v>
      </c>
      <c r="E1024" s="22" t="s">
        <v>77</v>
      </c>
      <c r="F1024" s="22" t="s">
        <v>631</v>
      </c>
      <c r="G1024" s="22" t="s">
        <v>971</v>
      </c>
      <c r="H1024" s="22" t="s">
        <v>4160</v>
      </c>
      <c r="I1024" s="22">
        <v>1</v>
      </c>
      <c r="J1024" s="22" t="s">
        <v>3354</v>
      </c>
      <c r="K1024" s="22" t="s">
        <v>5655</v>
      </c>
      <c r="L1024" s="24">
        <v>32268</v>
      </c>
      <c r="M1024" s="24" t="s">
        <v>3949</v>
      </c>
      <c r="N1024" s="24" t="s">
        <v>2009</v>
      </c>
      <c r="O1024" s="22" t="s">
        <v>36</v>
      </c>
      <c r="P1024" s="22" t="s">
        <v>1959</v>
      </c>
      <c r="Q1024" s="22" t="s">
        <v>3945</v>
      </c>
      <c r="R1024" s="22" t="s">
        <v>5514</v>
      </c>
      <c r="S1024" s="25">
        <v>45394</v>
      </c>
      <c r="T1024" s="22" t="s">
        <v>5636</v>
      </c>
      <c r="U1024" s="25">
        <v>45394</v>
      </c>
      <c r="V1024" s="25"/>
    </row>
    <row r="1025" spans="1:22" x14ac:dyDescent="0.35">
      <c r="A1025" s="22">
        <v>993882</v>
      </c>
      <c r="B1025" s="22" t="s">
        <v>972</v>
      </c>
      <c r="C1025" s="22" t="s">
        <v>17</v>
      </c>
      <c r="D1025" s="22" t="s">
        <v>18</v>
      </c>
      <c r="E1025" s="22" t="s">
        <v>59</v>
      </c>
      <c r="F1025" s="22" t="s">
        <v>631</v>
      </c>
      <c r="G1025" s="22" t="s">
        <v>212</v>
      </c>
      <c r="H1025" s="22" t="s">
        <v>4050</v>
      </c>
      <c r="I1025" s="22">
        <v>1</v>
      </c>
      <c r="J1025" s="22" t="s">
        <v>3355</v>
      </c>
      <c r="K1025" s="22" t="s">
        <v>5656</v>
      </c>
      <c r="L1025" s="24">
        <v>43656</v>
      </c>
      <c r="M1025" s="24" t="s">
        <v>3949</v>
      </c>
      <c r="N1025" s="24" t="s">
        <v>2009</v>
      </c>
      <c r="O1025" s="22" t="s">
        <v>67</v>
      </c>
      <c r="P1025" s="22" t="s">
        <v>1971</v>
      </c>
      <c r="Q1025" s="22" t="s">
        <v>3945</v>
      </c>
      <c r="R1025" s="22" t="s">
        <v>5514</v>
      </c>
      <c r="S1025" s="25">
        <v>45394</v>
      </c>
      <c r="T1025" s="22" t="s">
        <v>5636</v>
      </c>
      <c r="U1025" s="25">
        <v>45394</v>
      </c>
      <c r="V1025" s="25"/>
    </row>
    <row r="1026" spans="1:22" x14ac:dyDescent="0.35">
      <c r="A1026" s="22">
        <v>998473</v>
      </c>
      <c r="B1026" s="22" t="s">
        <v>973</v>
      </c>
      <c r="C1026" s="22" t="s">
        <v>17</v>
      </c>
      <c r="D1026" s="22" t="s">
        <v>18</v>
      </c>
      <c r="E1026" s="22" t="s">
        <v>31</v>
      </c>
      <c r="F1026" s="22" t="s">
        <v>631</v>
      </c>
      <c r="G1026" s="22" t="s">
        <v>974</v>
      </c>
      <c r="H1026" s="22" t="s">
        <v>5342</v>
      </c>
      <c r="I1026" s="22">
        <v>1</v>
      </c>
      <c r="J1026" s="22" t="s">
        <v>3356</v>
      </c>
      <c r="K1026" s="22" t="s">
        <v>5657</v>
      </c>
      <c r="L1026" s="24">
        <v>119128</v>
      </c>
      <c r="M1026" s="24" t="s">
        <v>3938</v>
      </c>
      <c r="N1026" s="24" t="s">
        <v>2002</v>
      </c>
      <c r="O1026" s="22" t="s">
        <v>36</v>
      </c>
      <c r="P1026" s="22" t="s">
        <v>1959</v>
      </c>
      <c r="Q1026" s="22" t="s">
        <v>3945</v>
      </c>
      <c r="R1026" s="22" t="s">
        <v>5514</v>
      </c>
      <c r="S1026" s="25">
        <v>45397</v>
      </c>
      <c r="T1026" s="22" t="s">
        <v>5636</v>
      </c>
      <c r="U1026" s="25">
        <v>45397</v>
      </c>
      <c r="V1026" s="25"/>
    </row>
    <row r="1027" spans="1:22" x14ac:dyDescent="0.35">
      <c r="A1027" s="22">
        <v>998489</v>
      </c>
      <c r="B1027" s="22" t="s">
        <v>975</v>
      </c>
      <c r="C1027" s="22" t="s">
        <v>17</v>
      </c>
      <c r="D1027" s="22" t="s">
        <v>18</v>
      </c>
      <c r="E1027" s="22" t="s">
        <v>77</v>
      </c>
      <c r="F1027" s="22" t="s">
        <v>631</v>
      </c>
      <c r="G1027" s="22" t="s">
        <v>976</v>
      </c>
      <c r="H1027" s="22" t="s">
        <v>4281</v>
      </c>
      <c r="I1027" s="22">
        <v>1</v>
      </c>
      <c r="J1027" s="22" t="s">
        <v>3357</v>
      </c>
      <c r="K1027" s="22" t="s">
        <v>5658</v>
      </c>
      <c r="L1027" s="24">
        <v>53309</v>
      </c>
      <c r="M1027" s="24" t="s">
        <v>3959</v>
      </c>
      <c r="N1027" s="24" t="s">
        <v>2006</v>
      </c>
      <c r="O1027" s="22" t="s">
        <v>58</v>
      </c>
      <c r="P1027" s="22" t="s">
        <v>1959</v>
      </c>
      <c r="Q1027" s="22" t="s">
        <v>3945</v>
      </c>
      <c r="R1027" s="22" t="s">
        <v>5514</v>
      </c>
      <c r="S1027" s="25">
        <v>45397</v>
      </c>
      <c r="T1027" s="22" t="s">
        <v>5636</v>
      </c>
      <c r="U1027" s="25">
        <v>45397</v>
      </c>
      <c r="V1027" s="25"/>
    </row>
    <row r="1028" spans="1:22" x14ac:dyDescent="0.35">
      <c r="A1028" s="22">
        <v>998497</v>
      </c>
      <c r="B1028" s="22" t="s">
        <v>977</v>
      </c>
      <c r="C1028" s="22" t="s">
        <v>17</v>
      </c>
      <c r="D1028" s="22" t="s">
        <v>18</v>
      </c>
      <c r="E1028" s="22" t="s">
        <v>46</v>
      </c>
      <c r="F1028" s="22" t="s">
        <v>672</v>
      </c>
      <c r="G1028" s="22" t="s">
        <v>978</v>
      </c>
      <c r="H1028" s="22" t="s">
        <v>3969</v>
      </c>
      <c r="I1028" s="22">
        <v>1</v>
      </c>
      <c r="J1028" s="22" t="s">
        <v>3358</v>
      </c>
      <c r="K1028" s="22" t="s">
        <v>5659</v>
      </c>
      <c r="L1028" s="24">
        <v>91573</v>
      </c>
      <c r="M1028" s="24" t="s">
        <v>3959</v>
      </c>
      <c r="N1028" s="24" t="s">
        <v>2006</v>
      </c>
      <c r="O1028" s="22" t="s">
        <v>40</v>
      </c>
      <c r="P1028" s="22" t="s">
        <v>1971</v>
      </c>
      <c r="Q1028" s="22" t="s">
        <v>3945</v>
      </c>
      <c r="R1028" s="22" t="s">
        <v>5514</v>
      </c>
      <c r="S1028" s="25">
        <v>45397</v>
      </c>
      <c r="T1028" s="22" t="s">
        <v>5636</v>
      </c>
      <c r="U1028" s="25">
        <v>45397</v>
      </c>
      <c r="V1028" s="25"/>
    </row>
    <row r="1029" spans="1:22" x14ac:dyDescent="0.35">
      <c r="A1029" s="22">
        <v>998499</v>
      </c>
      <c r="B1029" s="22" t="s">
        <v>979</v>
      </c>
      <c r="C1029" s="22" t="s">
        <v>17</v>
      </c>
      <c r="D1029" s="22" t="s">
        <v>18</v>
      </c>
      <c r="E1029" s="22" t="s">
        <v>73</v>
      </c>
      <c r="F1029" s="22" t="s">
        <v>981</v>
      </c>
      <c r="G1029" s="22" t="s">
        <v>980</v>
      </c>
      <c r="H1029" s="22" t="s">
        <v>4375</v>
      </c>
      <c r="I1029" s="22">
        <v>1</v>
      </c>
      <c r="J1029" s="22" t="s">
        <v>3359</v>
      </c>
      <c r="K1029" s="22" t="s">
        <v>5660</v>
      </c>
      <c r="L1029" s="24">
        <v>11106</v>
      </c>
      <c r="M1029" s="24" t="s">
        <v>3957</v>
      </c>
      <c r="N1029" s="24" t="s">
        <v>2011</v>
      </c>
      <c r="O1029" s="22" t="s">
        <v>181</v>
      </c>
      <c r="P1029" s="22" t="s">
        <v>1959</v>
      </c>
      <c r="Q1029" s="22" t="s">
        <v>3945</v>
      </c>
      <c r="R1029" s="22" t="s">
        <v>5514</v>
      </c>
      <c r="S1029" s="25">
        <v>45397</v>
      </c>
      <c r="T1029" s="22" t="s">
        <v>5636</v>
      </c>
      <c r="U1029" s="25">
        <v>45397</v>
      </c>
      <c r="V1029" s="25"/>
    </row>
    <row r="1030" spans="1:22" x14ac:dyDescent="0.35">
      <c r="A1030" s="22">
        <v>999349</v>
      </c>
      <c r="B1030" s="22" t="s">
        <v>982</v>
      </c>
      <c r="C1030" s="22" t="s">
        <v>17</v>
      </c>
      <c r="D1030" s="22" t="s">
        <v>18</v>
      </c>
      <c r="E1030" s="22" t="s">
        <v>46</v>
      </c>
      <c r="F1030" s="22" t="s">
        <v>631</v>
      </c>
      <c r="G1030" s="22" t="s">
        <v>983</v>
      </c>
      <c r="H1030" s="22" t="s">
        <v>3969</v>
      </c>
      <c r="I1030" s="22">
        <v>1</v>
      </c>
      <c r="J1030" s="22" t="s">
        <v>3360</v>
      </c>
      <c r="K1030" s="22" t="s">
        <v>5661</v>
      </c>
      <c r="L1030" s="24">
        <v>13603</v>
      </c>
      <c r="M1030" s="24" t="s">
        <v>3957</v>
      </c>
      <c r="N1030" s="24" t="s">
        <v>2011</v>
      </c>
      <c r="O1030" s="22" t="s">
        <v>40</v>
      </c>
      <c r="P1030" s="22" t="s">
        <v>1971</v>
      </c>
      <c r="Q1030" s="22" t="s">
        <v>3945</v>
      </c>
      <c r="R1030" s="22" t="s">
        <v>5514</v>
      </c>
      <c r="S1030" s="25">
        <v>45398</v>
      </c>
      <c r="T1030" s="22" t="s">
        <v>5636</v>
      </c>
      <c r="U1030" s="25">
        <v>45398</v>
      </c>
      <c r="V1030" s="25"/>
    </row>
    <row r="1031" spans="1:22" x14ac:dyDescent="0.35">
      <c r="A1031" s="22">
        <v>1000014</v>
      </c>
      <c r="B1031" s="22" t="s">
        <v>984</v>
      </c>
      <c r="C1031" s="22" t="s">
        <v>17</v>
      </c>
      <c r="D1031" s="22" t="s">
        <v>18</v>
      </c>
      <c r="E1031" s="22" t="s">
        <v>73</v>
      </c>
      <c r="F1031" s="22" t="s">
        <v>631</v>
      </c>
      <c r="G1031" s="22" t="s">
        <v>985</v>
      </c>
      <c r="H1031" s="22" t="s">
        <v>4526</v>
      </c>
      <c r="I1031" s="22">
        <v>1</v>
      </c>
      <c r="J1031" s="22" t="s">
        <v>3361</v>
      </c>
      <c r="K1031" s="22" t="s">
        <v>5662</v>
      </c>
      <c r="L1031" s="24">
        <v>28633</v>
      </c>
      <c r="M1031" s="24" t="s">
        <v>3949</v>
      </c>
      <c r="N1031" s="24" t="s">
        <v>2009</v>
      </c>
      <c r="O1031" s="22" t="s">
        <v>72</v>
      </c>
      <c r="P1031" s="22" t="s">
        <v>1954</v>
      </c>
      <c r="Q1031" s="22" t="s">
        <v>3945</v>
      </c>
      <c r="R1031" s="22" t="s">
        <v>5514</v>
      </c>
      <c r="S1031" s="25">
        <v>45399</v>
      </c>
      <c r="T1031" s="22" t="s">
        <v>5636</v>
      </c>
      <c r="U1031" s="25">
        <v>45399</v>
      </c>
      <c r="V1031" s="25"/>
    </row>
    <row r="1032" spans="1:22" x14ac:dyDescent="0.35">
      <c r="A1032" s="22">
        <v>1000063</v>
      </c>
      <c r="B1032" s="22" t="s">
        <v>2744</v>
      </c>
      <c r="C1032" s="22" t="s">
        <v>1950</v>
      </c>
      <c r="D1032" s="22" t="s">
        <v>1951</v>
      </c>
      <c r="E1032" s="22" t="s">
        <v>73</v>
      </c>
      <c r="F1032" s="22" t="s">
        <v>672</v>
      </c>
      <c r="G1032" s="22" t="s">
        <v>2183</v>
      </c>
      <c r="H1032" s="22" t="s">
        <v>3954</v>
      </c>
      <c r="I1032" s="22">
        <v>1</v>
      </c>
      <c r="J1032" s="22" t="s">
        <v>5663</v>
      </c>
      <c r="K1032" s="22" t="s">
        <v>5664</v>
      </c>
      <c r="L1032" s="24">
        <v>167870</v>
      </c>
      <c r="M1032" s="24" t="s">
        <v>3938</v>
      </c>
      <c r="N1032" s="24" t="s">
        <v>2002</v>
      </c>
      <c r="O1032" s="22" t="s">
        <v>40</v>
      </c>
      <c r="P1032" s="22" t="s">
        <v>1971</v>
      </c>
      <c r="Q1032" s="22" t="s">
        <v>3945</v>
      </c>
      <c r="R1032" s="22" t="s">
        <v>5514</v>
      </c>
      <c r="S1032" s="25">
        <v>45399</v>
      </c>
      <c r="T1032" s="22" t="s">
        <v>5636</v>
      </c>
      <c r="U1032" s="25">
        <v>45399</v>
      </c>
      <c r="V1032" s="25"/>
    </row>
    <row r="1033" spans="1:22" x14ac:dyDescent="0.35">
      <c r="A1033" s="22">
        <v>1000144</v>
      </c>
      <c r="B1033" s="22" t="s">
        <v>986</v>
      </c>
      <c r="C1033" s="22" t="s">
        <v>17</v>
      </c>
      <c r="D1033" s="22" t="s">
        <v>18</v>
      </c>
      <c r="E1033" s="22" t="s">
        <v>59</v>
      </c>
      <c r="F1033" s="22" t="s">
        <v>981</v>
      </c>
      <c r="G1033" s="22" t="s">
        <v>66</v>
      </c>
      <c r="H1033" s="22" t="s">
        <v>4062</v>
      </c>
      <c r="I1033" s="22">
        <v>1</v>
      </c>
      <c r="J1033" s="22" t="s">
        <v>3362</v>
      </c>
      <c r="K1033" s="22" t="s">
        <v>5665</v>
      </c>
      <c r="L1033" s="24">
        <v>107246</v>
      </c>
      <c r="M1033" s="24" t="s">
        <v>3938</v>
      </c>
      <c r="N1033" s="24" t="s">
        <v>2002</v>
      </c>
      <c r="O1033" s="22" t="s">
        <v>67</v>
      </c>
      <c r="P1033" s="22" t="s">
        <v>1971</v>
      </c>
      <c r="Q1033" s="22" t="s">
        <v>3945</v>
      </c>
      <c r="R1033" s="22" t="s">
        <v>5514</v>
      </c>
      <c r="S1033" s="25">
        <v>45400</v>
      </c>
      <c r="T1033" s="22" t="s">
        <v>5636</v>
      </c>
      <c r="U1033" s="25">
        <v>45400</v>
      </c>
      <c r="V1033" s="25"/>
    </row>
    <row r="1034" spans="1:22" x14ac:dyDescent="0.35">
      <c r="A1034" s="22">
        <v>1001029</v>
      </c>
      <c r="B1034" s="22" t="s">
        <v>987</v>
      </c>
      <c r="C1034" s="22" t="s">
        <v>17</v>
      </c>
      <c r="D1034" s="22" t="s">
        <v>18</v>
      </c>
      <c r="E1034" s="22" t="s">
        <v>59</v>
      </c>
      <c r="F1034" s="22" t="s">
        <v>631</v>
      </c>
      <c r="G1034" s="22" t="s">
        <v>988</v>
      </c>
      <c r="H1034" s="22" t="s">
        <v>4281</v>
      </c>
      <c r="I1034" s="22">
        <v>1</v>
      </c>
      <c r="J1034" s="22" t="s">
        <v>3363</v>
      </c>
      <c r="K1034" s="22" t="s">
        <v>5666</v>
      </c>
      <c r="L1034" s="24">
        <v>22797</v>
      </c>
      <c r="M1034" s="24" t="s">
        <v>3949</v>
      </c>
      <c r="N1034" s="24" t="s">
        <v>2011</v>
      </c>
      <c r="O1034" s="22" t="s">
        <v>58</v>
      </c>
      <c r="P1034" s="22" t="s">
        <v>1959</v>
      </c>
      <c r="Q1034" s="22" t="s">
        <v>3945</v>
      </c>
      <c r="R1034" s="22" t="s">
        <v>5514</v>
      </c>
      <c r="S1034" s="25">
        <v>45400</v>
      </c>
      <c r="T1034" s="22" t="s">
        <v>5636</v>
      </c>
      <c r="U1034" s="25">
        <v>45400</v>
      </c>
      <c r="V1034" s="25"/>
    </row>
    <row r="1035" spans="1:22" x14ac:dyDescent="0.35">
      <c r="A1035" s="22">
        <v>1002106</v>
      </c>
      <c r="B1035" s="22" t="s">
        <v>989</v>
      </c>
      <c r="C1035" s="22" t="s">
        <v>17</v>
      </c>
      <c r="D1035" s="22" t="s">
        <v>18</v>
      </c>
      <c r="E1035" s="22" t="s">
        <v>77</v>
      </c>
      <c r="F1035" s="22" t="s">
        <v>981</v>
      </c>
      <c r="G1035" s="22" t="s">
        <v>990</v>
      </c>
      <c r="H1035" s="22" t="s">
        <v>4211</v>
      </c>
      <c r="I1035" s="22">
        <v>1</v>
      </c>
      <c r="J1035" s="22" t="s">
        <v>3364</v>
      </c>
      <c r="K1035" s="22" t="s">
        <v>5667</v>
      </c>
      <c r="L1035" s="24">
        <v>29093</v>
      </c>
      <c r="M1035" s="24" t="s">
        <v>3949</v>
      </c>
      <c r="N1035" s="24" t="s">
        <v>2009</v>
      </c>
      <c r="O1035" s="22" t="s">
        <v>76</v>
      </c>
      <c r="P1035" s="22" t="s">
        <v>1959</v>
      </c>
      <c r="Q1035" s="22" t="s">
        <v>3945</v>
      </c>
      <c r="R1035" s="22" t="s">
        <v>5514</v>
      </c>
      <c r="S1035" s="25">
        <v>45401</v>
      </c>
      <c r="T1035" s="22" t="s">
        <v>5636</v>
      </c>
      <c r="U1035" s="25">
        <v>45401</v>
      </c>
      <c r="V1035" s="25"/>
    </row>
    <row r="1036" spans="1:22" x14ac:dyDescent="0.35">
      <c r="A1036" s="22">
        <v>1006209</v>
      </c>
      <c r="B1036" s="22" t="s">
        <v>991</v>
      </c>
      <c r="C1036" s="22" t="s">
        <v>17</v>
      </c>
      <c r="D1036" s="22" t="s">
        <v>18</v>
      </c>
      <c r="E1036" s="22" t="s">
        <v>21</v>
      </c>
      <c r="F1036" s="22" t="s">
        <v>672</v>
      </c>
      <c r="G1036" s="22" t="s">
        <v>992</v>
      </c>
      <c r="H1036" s="22" t="s">
        <v>4311</v>
      </c>
      <c r="I1036" s="22">
        <v>1</v>
      </c>
      <c r="J1036" s="22" t="s">
        <v>3365</v>
      </c>
      <c r="K1036" s="22" t="s">
        <v>5668</v>
      </c>
      <c r="L1036" s="24">
        <v>59569</v>
      </c>
      <c r="M1036" s="24" t="s">
        <v>3959</v>
      </c>
      <c r="N1036" s="24" t="s">
        <v>2006</v>
      </c>
      <c r="O1036" s="22" t="s">
        <v>40</v>
      </c>
      <c r="P1036" s="22" t="s">
        <v>1971</v>
      </c>
      <c r="Q1036" s="22" t="s">
        <v>3945</v>
      </c>
      <c r="R1036" s="22" t="s">
        <v>5514</v>
      </c>
      <c r="S1036" s="25">
        <v>45404</v>
      </c>
      <c r="T1036" s="22" t="s">
        <v>5636</v>
      </c>
      <c r="U1036" s="25">
        <v>45404</v>
      </c>
      <c r="V1036" s="25"/>
    </row>
    <row r="1037" spans="1:22" x14ac:dyDescent="0.35">
      <c r="A1037" s="22">
        <v>1006645</v>
      </c>
      <c r="B1037" s="22" t="s">
        <v>2745</v>
      </c>
      <c r="C1037" s="22" t="s">
        <v>1950</v>
      </c>
      <c r="D1037" s="22" t="s">
        <v>1951</v>
      </c>
      <c r="E1037" s="22" t="s">
        <v>46</v>
      </c>
      <c r="F1037" s="22" t="s">
        <v>631</v>
      </c>
      <c r="G1037" s="22" t="s">
        <v>2166</v>
      </c>
      <c r="H1037" s="22" t="s">
        <v>3969</v>
      </c>
      <c r="I1037" s="22">
        <v>1</v>
      </c>
      <c r="J1037" s="22" t="s">
        <v>5669</v>
      </c>
      <c r="K1037" s="22" t="s">
        <v>5670</v>
      </c>
      <c r="L1037" s="24">
        <v>55877</v>
      </c>
      <c r="M1037" s="24" t="s">
        <v>3959</v>
      </c>
      <c r="N1037" s="24" t="s">
        <v>2006</v>
      </c>
      <c r="O1037" s="22" t="s">
        <v>40</v>
      </c>
      <c r="P1037" s="22" t="s">
        <v>1971</v>
      </c>
      <c r="Q1037" s="22" t="s">
        <v>3945</v>
      </c>
      <c r="R1037" s="22" t="s">
        <v>5514</v>
      </c>
      <c r="S1037" s="25">
        <v>45404</v>
      </c>
      <c r="T1037" s="22" t="s">
        <v>5636</v>
      </c>
      <c r="U1037" s="25">
        <v>45404</v>
      </c>
      <c r="V1037" s="25"/>
    </row>
    <row r="1038" spans="1:22" x14ac:dyDescent="0.35">
      <c r="A1038" s="22">
        <v>1006664</v>
      </c>
      <c r="B1038" s="22" t="s">
        <v>993</v>
      </c>
      <c r="C1038" s="22" t="s">
        <v>17</v>
      </c>
      <c r="D1038" s="22" t="s">
        <v>18</v>
      </c>
      <c r="E1038" s="22" t="s">
        <v>46</v>
      </c>
      <c r="F1038" s="22" t="s">
        <v>672</v>
      </c>
      <c r="G1038" s="22" t="s">
        <v>994</v>
      </c>
      <c r="H1038" s="22" t="s">
        <v>4028</v>
      </c>
      <c r="I1038" s="22">
        <v>1</v>
      </c>
      <c r="J1038" s="22" t="s">
        <v>3366</v>
      </c>
      <c r="K1038" s="22" t="s">
        <v>5671</v>
      </c>
      <c r="L1038" s="24">
        <v>19177</v>
      </c>
      <c r="M1038" s="24" t="s">
        <v>3957</v>
      </c>
      <c r="N1038" s="24" t="s">
        <v>2011</v>
      </c>
      <c r="O1038" s="22" t="s">
        <v>40</v>
      </c>
      <c r="P1038" s="22" t="s">
        <v>1971</v>
      </c>
      <c r="Q1038" s="22" t="s">
        <v>3945</v>
      </c>
      <c r="R1038" s="22" t="s">
        <v>5514</v>
      </c>
      <c r="S1038" s="25">
        <v>45404</v>
      </c>
      <c r="T1038" s="22" t="s">
        <v>5636</v>
      </c>
      <c r="U1038" s="25">
        <v>45404</v>
      </c>
      <c r="V1038" s="25"/>
    </row>
    <row r="1039" spans="1:22" x14ac:dyDescent="0.35">
      <c r="A1039" s="22">
        <v>1007565</v>
      </c>
      <c r="B1039" s="22" t="s">
        <v>995</v>
      </c>
      <c r="C1039" s="22" t="s">
        <v>17</v>
      </c>
      <c r="D1039" s="22" t="s">
        <v>18</v>
      </c>
      <c r="E1039" s="22" t="s">
        <v>31</v>
      </c>
      <c r="F1039" s="22" t="s">
        <v>631</v>
      </c>
      <c r="G1039" s="22" t="s">
        <v>476</v>
      </c>
      <c r="H1039" s="22" t="s">
        <v>4670</v>
      </c>
      <c r="I1039" s="22">
        <v>1</v>
      </c>
      <c r="J1039" s="22" t="s">
        <v>3367</v>
      </c>
      <c r="K1039" s="22" t="s">
        <v>5672</v>
      </c>
      <c r="L1039" s="24">
        <v>78425</v>
      </c>
      <c r="M1039" s="24" t="s">
        <v>3959</v>
      </c>
      <c r="N1039" s="24" t="s">
        <v>2006</v>
      </c>
      <c r="O1039" s="22" t="s">
        <v>36</v>
      </c>
      <c r="P1039" s="22" t="s">
        <v>1959</v>
      </c>
      <c r="Q1039" s="22" t="s">
        <v>3945</v>
      </c>
      <c r="R1039" s="22" t="s">
        <v>5514</v>
      </c>
      <c r="S1039" s="25">
        <v>45405</v>
      </c>
      <c r="T1039" s="22" t="s">
        <v>5636</v>
      </c>
      <c r="U1039" s="25">
        <v>45405</v>
      </c>
      <c r="V1039" s="25"/>
    </row>
    <row r="1040" spans="1:22" x14ac:dyDescent="0.35">
      <c r="A1040" s="22">
        <v>1007597</v>
      </c>
      <c r="B1040" s="22" t="s">
        <v>2746</v>
      </c>
      <c r="C1040" s="22" t="s">
        <v>1950</v>
      </c>
      <c r="D1040" s="22" t="s">
        <v>1973</v>
      </c>
      <c r="E1040" s="22" t="s">
        <v>59</v>
      </c>
      <c r="F1040" s="22" t="s">
        <v>672</v>
      </c>
      <c r="G1040" s="22" t="s">
        <v>502</v>
      </c>
      <c r="H1040" s="22" t="s">
        <v>4071</v>
      </c>
      <c r="I1040" s="22">
        <v>1</v>
      </c>
      <c r="J1040" s="22" t="s">
        <v>5673</v>
      </c>
      <c r="K1040" s="22" t="s">
        <v>5674</v>
      </c>
      <c r="L1040" s="24">
        <v>32694</v>
      </c>
      <c r="M1040" s="24" t="s">
        <v>3949</v>
      </c>
      <c r="N1040" s="24" t="s">
        <v>2009</v>
      </c>
      <c r="O1040" s="22" t="s">
        <v>67</v>
      </c>
      <c r="P1040" s="22" t="s">
        <v>1971</v>
      </c>
      <c r="Q1040" s="22" t="s">
        <v>3945</v>
      </c>
      <c r="R1040" s="22" t="s">
        <v>5514</v>
      </c>
      <c r="S1040" s="25">
        <v>45405</v>
      </c>
      <c r="T1040" s="22" t="s">
        <v>5636</v>
      </c>
      <c r="U1040" s="25">
        <v>45405</v>
      </c>
      <c r="V1040" s="25"/>
    </row>
    <row r="1041" spans="1:22" x14ac:dyDescent="0.35">
      <c r="A1041" s="22">
        <v>1008402</v>
      </c>
      <c r="B1041" s="22" t="s">
        <v>2747</v>
      </c>
      <c r="C1041" s="22" t="s">
        <v>1950</v>
      </c>
      <c r="D1041" s="22" t="s">
        <v>1973</v>
      </c>
      <c r="E1041" s="22" t="s">
        <v>59</v>
      </c>
      <c r="F1041" s="22" t="s">
        <v>631</v>
      </c>
      <c r="G1041" s="22" t="s">
        <v>1002</v>
      </c>
      <c r="H1041" s="22" t="s">
        <v>4520</v>
      </c>
      <c r="I1041" s="22">
        <v>1</v>
      </c>
      <c r="J1041" s="22" t="s">
        <v>5675</v>
      </c>
      <c r="K1041" s="22" t="s">
        <v>5676</v>
      </c>
      <c r="L1041" s="24">
        <v>6386</v>
      </c>
      <c r="M1041" s="24" t="s">
        <v>3957</v>
      </c>
      <c r="N1041" s="24" t="s">
        <v>2015</v>
      </c>
      <c r="O1041" s="22" t="s">
        <v>40</v>
      </c>
      <c r="P1041" s="22" t="s">
        <v>1971</v>
      </c>
      <c r="Q1041" s="22" t="s">
        <v>3945</v>
      </c>
      <c r="R1041" s="22" t="s">
        <v>5514</v>
      </c>
      <c r="S1041" s="25">
        <v>45406</v>
      </c>
      <c r="T1041" s="22" t="s">
        <v>5636</v>
      </c>
      <c r="U1041" s="25">
        <v>45406</v>
      </c>
      <c r="V1041" s="25"/>
    </row>
    <row r="1042" spans="1:22" x14ac:dyDescent="0.35">
      <c r="A1042" s="22">
        <v>1008457</v>
      </c>
      <c r="B1042" s="22" t="s">
        <v>996</v>
      </c>
      <c r="C1042" s="22" t="s">
        <v>17</v>
      </c>
      <c r="D1042" s="22" t="s">
        <v>18</v>
      </c>
      <c r="E1042" s="22" t="s">
        <v>73</v>
      </c>
      <c r="F1042" s="22" t="s">
        <v>631</v>
      </c>
      <c r="G1042" s="22" t="s">
        <v>997</v>
      </c>
      <c r="H1042" s="22" t="s">
        <v>4821</v>
      </c>
      <c r="I1042" s="22">
        <v>1</v>
      </c>
      <c r="J1042" s="22" t="s">
        <v>3368</v>
      </c>
      <c r="K1042" s="22" t="s">
        <v>5677</v>
      </c>
      <c r="L1042" s="24">
        <v>55798</v>
      </c>
      <c r="M1042" s="24" t="s">
        <v>3959</v>
      </c>
      <c r="N1042" s="24" t="s">
        <v>2006</v>
      </c>
      <c r="O1042" s="22" t="s">
        <v>72</v>
      </c>
      <c r="P1042" s="22" t="s">
        <v>1954</v>
      </c>
      <c r="Q1042" s="22" t="s">
        <v>3945</v>
      </c>
      <c r="R1042" s="22" t="s">
        <v>5514</v>
      </c>
      <c r="S1042" s="25">
        <v>45406</v>
      </c>
      <c r="T1042" s="22" t="s">
        <v>5636</v>
      </c>
      <c r="U1042" s="25">
        <v>45406</v>
      </c>
      <c r="V1042" s="25"/>
    </row>
    <row r="1043" spans="1:22" x14ac:dyDescent="0.35">
      <c r="A1043" s="22">
        <v>1008477</v>
      </c>
      <c r="B1043" s="22" t="s">
        <v>998</v>
      </c>
      <c r="C1043" s="22" t="s">
        <v>17</v>
      </c>
      <c r="D1043" s="22" t="s">
        <v>18</v>
      </c>
      <c r="E1043" s="22" t="s">
        <v>73</v>
      </c>
      <c r="F1043" s="22" t="s">
        <v>672</v>
      </c>
      <c r="G1043" s="22" t="s">
        <v>920</v>
      </c>
      <c r="H1043" s="22" t="s">
        <v>4145</v>
      </c>
      <c r="I1043" s="22">
        <v>1</v>
      </c>
      <c r="J1043" s="22" t="s">
        <v>3369</v>
      </c>
      <c r="K1043" s="22" t="s">
        <v>5678</v>
      </c>
      <c r="L1043" s="24">
        <v>75053</v>
      </c>
      <c r="M1043" s="24" t="s">
        <v>3959</v>
      </c>
      <c r="N1043" s="24" t="s">
        <v>2006</v>
      </c>
      <c r="O1043" s="22" t="s">
        <v>36</v>
      </c>
      <c r="P1043" s="22" t="s">
        <v>1959</v>
      </c>
      <c r="Q1043" s="22" t="s">
        <v>3945</v>
      </c>
      <c r="R1043" s="22" t="s">
        <v>5514</v>
      </c>
      <c r="S1043" s="25">
        <v>45406</v>
      </c>
      <c r="T1043" s="22" t="s">
        <v>5636</v>
      </c>
      <c r="U1043" s="25">
        <v>45406</v>
      </c>
      <c r="V1043" s="25"/>
    </row>
    <row r="1044" spans="1:22" x14ac:dyDescent="0.35">
      <c r="A1044" s="22">
        <v>1009406</v>
      </c>
      <c r="B1044" s="22" t="s">
        <v>999</v>
      </c>
      <c r="C1044" s="22" t="s">
        <v>17</v>
      </c>
      <c r="D1044" s="22" t="s">
        <v>18</v>
      </c>
      <c r="E1044" s="22" t="s">
        <v>77</v>
      </c>
      <c r="F1044" s="22" t="s">
        <v>672</v>
      </c>
      <c r="G1044" s="22" t="s">
        <v>1000</v>
      </c>
      <c r="H1044" s="22" t="s">
        <v>4017</v>
      </c>
      <c r="I1044" s="22">
        <v>1</v>
      </c>
      <c r="J1044" s="22" t="s">
        <v>3370</v>
      </c>
      <c r="K1044" s="22" t="s">
        <v>5679</v>
      </c>
      <c r="L1044" s="24">
        <v>13467</v>
      </c>
      <c r="M1044" s="24" t="s">
        <v>3957</v>
      </c>
      <c r="N1044" s="24" t="s">
        <v>2011</v>
      </c>
      <c r="O1044" s="22" t="s">
        <v>40</v>
      </c>
      <c r="P1044" s="22" t="s">
        <v>1971</v>
      </c>
      <c r="Q1044" s="22" t="s">
        <v>3945</v>
      </c>
      <c r="R1044" s="22" t="s">
        <v>5514</v>
      </c>
      <c r="S1044" s="25">
        <v>45407</v>
      </c>
      <c r="T1044" s="22" t="s">
        <v>5636</v>
      </c>
      <c r="U1044" s="25">
        <v>45407</v>
      </c>
      <c r="V1044" s="25"/>
    </row>
    <row r="1045" spans="1:22" x14ac:dyDescent="0.35">
      <c r="A1045" s="22">
        <v>1010368</v>
      </c>
      <c r="B1045" s="22" t="s">
        <v>2748</v>
      </c>
      <c r="C1045" s="22" t="s">
        <v>1950</v>
      </c>
      <c r="D1045" s="22" t="s">
        <v>1951</v>
      </c>
      <c r="E1045" s="22" t="s">
        <v>1956</v>
      </c>
      <c r="F1045" s="22" t="s">
        <v>672</v>
      </c>
      <c r="G1045" s="22" t="s">
        <v>1080</v>
      </c>
      <c r="H1045" s="22" t="s">
        <v>4017</v>
      </c>
      <c r="I1045" s="22">
        <v>1</v>
      </c>
      <c r="J1045" s="22" t="s">
        <v>5680</v>
      </c>
      <c r="K1045" s="22" t="s">
        <v>5681</v>
      </c>
      <c r="L1045" s="24">
        <v>57543</v>
      </c>
      <c r="M1045" s="24" t="s">
        <v>3959</v>
      </c>
      <c r="N1045" s="24" t="s">
        <v>2006</v>
      </c>
      <c r="O1045" s="22" t="s">
        <v>40</v>
      </c>
      <c r="P1045" s="22" t="s">
        <v>1971</v>
      </c>
      <c r="Q1045" s="22" t="s">
        <v>3945</v>
      </c>
      <c r="R1045" s="22" t="s">
        <v>5514</v>
      </c>
      <c r="S1045" s="25">
        <v>45408</v>
      </c>
      <c r="T1045" s="22" t="s">
        <v>5636</v>
      </c>
      <c r="U1045" s="25">
        <v>45408</v>
      </c>
      <c r="V1045" s="25"/>
    </row>
    <row r="1046" spans="1:22" x14ac:dyDescent="0.35">
      <c r="A1046" s="22">
        <v>1010371</v>
      </c>
      <c r="B1046" s="22" t="s">
        <v>2749</v>
      </c>
      <c r="C1046" s="22" t="s">
        <v>1950</v>
      </c>
      <c r="D1046" s="22" t="s">
        <v>1951</v>
      </c>
      <c r="E1046" s="22" t="s">
        <v>73</v>
      </c>
      <c r="F1046" s="22" t="s">
        <v>631</v>
      </c>
      <c r="G1046" s="22" t="s">
        <v>2631</v>
      </c>
      <c r="H1046" s="22" t="s">
        <v>2631</v>
      </c>
      <c r="I1046" s="22">
        <v>1</v>
      </c>
      <c r="J1046" s="22" t="s">
        <v>5682</v>
      </c>
      <c r="K1046" s="22" t="s">
        <v>5683</v>
      </c>
      <c r="L1046" s="24">
        <v>104642</v>
      </c>
      <c r="M1046" s="24" t="s">
        <v>3938</v>
      </c>
      <c r="N1046" s="24" t="s">
        <v>2002</v>
      </c>
      <c r="O1046" s="22" t="s">
        <v>314</v>
      </c>
      <c r="P1046" s="22" t="s">
        <v>1971</v>
      </c>
      <c r="Q1046" s="22" t="s">
        <v>3945</v>
      </c>
      <c r="R1046" s="22" t="s">
        <v>5514</v>
      </c>
      <c r="S1046" s="25">
        <v>45408</v>
      </c>
      <c r="T1046" s="22" t="s">
        <v>5636</v>
      </c>
      <c r="U1046" s="25">
        <v>45408</v>
      </c>
      <c r="V1046" s="25"/>
    </row>
    <row r="1047" spans="1:22" x14ac:dyDescent="0.35">
      <c r="A1047" s="22">
        <v>1017423</v>
      </c>
      <c r="B1047" s="22" t="s">
        <v>1001</v>
      </c>
      <c r="C1047" s="22" t="s">
        <v>17</v>
      </c>
      <c r="D1047" s="22" t="s">
        <v>18</v>
      </c>
      <c r="E1047" s="22" t="s">
        <v>59</v>
      </c>
      <c r="F1047" s="22" t="s">
        <v>631</v>
      </c>
      <c r="G1047" s="22" t="s">
        <v>1002</v>
      </c>
      <c r="H1047" s="22" t="s">
        <v>4520</v>
      </c>
      <c r="I1047" s="22">
        <v>1</v>
      </c>
      <c r="J1047" s="22" t="s">
        <v>3371</v>
      </c>
      <c r="K1047" s="22" t="s">
        <v>5684</v>
      </c>
      <c r="L1047" s="24">
        <v>6386</v>
      </c>
      <c r="M1047" s="24" t="s">
        <v>3957</v>
      </c>
      <c r="N1047" s="24" t="s">
        <v>2015</v>
      </c>
      <c r="O1047" s="22" t="s">
        <v>40</v>
      </c>
      <c r="P1047" s="22" t="s">
        <v>1971</v>
      </c>
      <c r="Q1047" s="22" t="s">
        <v>3950</v>
      </c>
      <c r="R1047" s="22" t="s">
        <v>5514</v>
      </c>
      <c r="S1047" s="25">
        <v>45414</v>
      </c>
      <c r="T1047" s="22" t="s">
        <v>5685</v>
      </c>
      <c r="U1047" s="25">
        <v>45414</v>
      </c>
      <c r="V1047" s="25"/>
    </row>
    <row r="1048" spans="1:22" x14ac:dyDescent="0.35">
      <c r="A1048" s="22">
        <v>1017424</v>
      </c>
      <c r="B1048" s="22" t="s">
        <v>2750</v>
      </c>
      <c r="C1048" s="22" t="s">
        <v>1950</v>
      </c>
      <c r="D1048" s="22" t="s">
        <v>1973</v>
      </c>
      <c r="E1048" s="22" t="s">
        <v>21</v>
      </c>
      <c r="F1048" s="22" t="s">
        <v>631</v>
      </c>
      <c r="G1048" s="22" t="s">
        <v>2633</v>
      </c>
      <c r="H1048" s="22" t="s">
        <v>4311</v>
      </c>
      <c r="I1048" s="22">
        <v>1</v>
      </c>
      <c r="J1048" s="22" t="s">
        <v>5686</v>
      </c>
      <c r="K1048" s="22" t="s">
        <v>5687</v>
      </c>
      <c r="L1048" s="24">
        <v>9026</v>
      </c>
      <c r="M1048" s="24" t="s">
        <v>3957</v>
      </c>
      <c r="N1048" s="24" t="s">
        <v>2015</v>
      </c>
      <c r="O1048" s="22" t="s">
        <v>40</v>
      </c>
      <c r="P1048" s="22" t="s">
        <v>1971</v>
      </c>
      <c r="Q1048" s="22" t="s">
        <v>3950</v>
      </c>
      <c r="R1048" s="22" t="s">
        <v>5514</v>
      </c>
      <c r="S1048" s="25">
        <v>45414</v>
      </c>
      <c r="T1048" s="22" t="s">
        <v>5685</v>
      </c>
      <c r="U1048" s="25">
        <v>45414</v>
      </c>
      <c r="V1048" s="25"/>
    </row>
    <row r="1049" spans="1:22" x14ac:dyDescent="0.35">
      <c r="A1049" s="22">
        <v>1018398</v>
      </c>
      <c r="B1049" s="22" t="s">
        <v>1003</v>
      </c>
      <c r="C1049" s="22" t="s">
        <v>55</v>
      </c>
      <c r="D1049" s="22" t="s">
        <v>56</v>
      </c>
      <c r="E1049" s="22" t="s">
        <v>21</v>
      </c>
      <c r="F1049" s="22" t="s">
        <v>631</v>
      </c>
      <c r="G1049" s="22" t="s">
        <v>1004</v>
      </c>
      <c r="H1049" s="22" t="s">
        <v>4311</v>
      </c>
      <c r="I1049" s="22">
        <v>1</v>
      </c>
      <c r="J1049" s="22" t="s">
        <v>3372</v>
      </c>
      <c r="K1049" s="22" t="s">
        <v>5688</v>
      </c>
      <c r="L1049" s="24">
        <v>20951</v>
      </c>
      <c r="M1049" s="24" t="s">
        <v>3949</v>
      </c>
      <c r="N1049" s="24" t="s">
        <v>2011</v>
      </c>
      <c r="O1049" s="22" t="s">
        <v>40</v>
      </c>
      <c r="P1049" s="22" t="s">
        <v>1971</v>
      </c>
      <c r="Q1049" s="22" t="s">
        <v>3950</v>
      </c>
      <c r="R1049" s="22" t="s">
        <v>5514</v>
      </c>
      <c r="S1049" s="25">
        <v>45415</v>
      </c>
      <c r="T1049" s="22" t="s">
        <v>5685</v>
      </c>
      <c r="U1049" s="25">
        <v>45415</v>
      </c>
      <c r="V1049" s="25"/>
    </row>
    <row r="1050" spans="1:22" x14ac:dyDescent="0.35">
      <c r="A1050" s="22">
        <v>1022769</v>
      </c>
      <c r="B1050" s="22" t="s">
        <v>2751</v>
      </c>
      <c r="C1050" s="22" t="s">
        <v>1950</v>
      </c>
      <c r="D1050" s="22" t="s">
        <v>1973</v>
      </c>
      <c r="E1050" s="22" t="s">
        <v>46</v>
      </c>
      <c r="F1050" s="22" t="s">
        <v>981</v>
      </c>
      <c r="G1050" s="22" t="s">
        <v>1188</v>
      </c>
      <c r="H1050" s="22" t="s">
        <v>3995</v>
      </c>
      <c r="I1050" s="22">
        <v>1</v>
      </c>
      <c r="J1050" s="22" t="s">
        <v>5689</v>
      </c>
      <c r="K1050" s="22" t="s">
        <v>5690</v>
      </c>
      <c r="L1050" s="24">
        <v>76578</v>
      </c>
      <c r="M1050" s="24" t="s">
        <v>3959</v>
      </c>
      <c r="N1050" s="24" t="s">
        <v>2006</v>
      </c>
      <c r="O1050" s="22" t="s">
        <v>45</v>
      </c>
      <c r="P1050" s="22" t="s">
        <v>1959</v>
      </c>
      <c r="Q1050" s="22" t="s">
        <v>3950</v>
      </c>
      <c r="R1050" s="22" t="s">
        <v>5514</v>
      </c>
      <c r="S1050" s="25">
        <v>45418</v>
      </c>
      <c r="T1050" s="22" t="s">
        <v>5685</v>
      </c>
      <c r="U1050" s="25">
        <v>45418</v>
      </c>
      <c r="V1050" s="25"/>
    </row>
    <row r="1051" spans="1:22" x14ac:dyDescent="0.35">
      <c r="A1051" s="22">
        <v>1022773</v>
      </c>
      <c r="B1051" s="22" t="s">
        <v>1005</v>
      </c>
      <c r="C1051" s="22" t="s">
        <v>17</v>
      </c>
      <c r="D1051" s="22" t="s">
        <v>18</v>
      </c>
      <c r="E1051" s="22" t="s">
        <v>46</v>
      </c>
      <c r="F1051" s="22" t="s">
        <v>672</v>
      </c>
      <c r="G1051" s="22" t="s">
        <v>1006</v>
      </c>
      <c r="H1051" s="22" t="s">
        <v>4023</v>
      </c>
      <c r="I1051" s="22">
        <v>1</v>
      </c>
      <c r="J1051" s="22" t="s">
        <v>3373</v>
      </c>
      <c r="K1051" s="22" t="s">
        <v>5691</v>
      </c>
      <c r="L1051" s="24">
        <v>11664</v>
      </c>
      <c r="M1051" s="24" t="s">
        <v>3957</v>
      </c>
      <c r="N1051" s="24" t="s">
        <v>2011</v>
      </c>
      <c r="O1051" s="22" t="s">
        <v>45</v>
      </c>
      <c r="P1051" s="22" t="s">
        <v>1959</v>
      </c>
      <c r="Q1051" s="22" t="s">
        <v>3950</v>
      </c>
      <c r="R1051" s="22" t="s">
        <v>5514</v>
      </c>
      <c r="S1051" s="25">
        <v>45418</v>
      </c>
      <c r="T1051" s="22" t="s">
        <v>5685</v>
      </c>
      <c r="U1051" s="25">
        <v>45418</v>
      </c>
      <c r="V1051" s="25"/>
    </row>
    <row r="1052" spans="1:22" x14ac:dyDescent="0.35">
      <c r="A1052" s="22">
        <v>1025087</v>
      </c>
      <c r="B1052" s="22" t="s">
        <v>1007</v>
      </c>
      <c r="C1052" s="22" t="s">
        <v>17</v>
      </c>
      <c r="D1052" s="22" t="s">
        <v>18</v>
      </c>
      <c r="E1052" s="22" t="s">
        <v>25</v>
      </c>
      <c r="F1052" s="22" t="s">
        <v>672</v>
      </c>
      <c r="G1052" s="22" t="s">
        <v>1008</v>
      </c>
      <c r="H1052" s="22" t="s">
        <v>4034</v>
      </c>
      <c r="I1052" s="22">
        <v>1</v>
      </c>
      <c r="J1052" s="22" t="s">
        <v>3374</v>
      </c>
      <c r="K1052" s="22" t="s">
        <v>5692</v>
      </c>
      <c r="L1052" s="24">
        <v>6577</v>
      </c>
      <c r="M1052" s="24" t="s">
        <v>3957</v>
      </c>
      <c r="N1052" s="24" t="s">
        <v>2015</v>
      </c>
      <c r="O1052" s="22" t="s">
        <v>104</v>
      </c>
      <c r="P1052" s="22" t="s">
        <v>1954</v>
      </c>
      <c r="Q1052" s="22" t="s">
        <v>3950</v>
      </c>
      <c r="R1052" s="22" t="s">
        <v>5514</v>
      </c>
      <c r="S1052" s="25">
        <v>45420</v>
      </c>
      <c r="T1052" s="22" t="s">
        <v>5685</v>
      </c>
      <c r="U1052" s="25">
        <v>45420</v>
      </c>
      <c r="V1052" s="25"/>
    </row>
    <row r="1053" spans="1:22" x14ac:dyDescent="0.35">
      <c r="A1053" s="22">
        <v>1025093</v>
      </c>
      <c r="B1053" s="22" t="s">
        <v>1009</v>
      </c>
      <c r="C1053" s="22" t="s">
        <v>17</v>
      </c>
      <c r="D1053" s="22" t="s">
        <v>18</v>
      </c>
      <c r="E1053" s="22" t="s">
        <v>73</v>
      </c>
      <c r="F1053" s="22" t="s">
        <v>672</v>
      </c>
      <c r="G1053" s="22" t="s">
        <v>318</v>
      </c>
      <c r="H1053" s="22" t="s">
        <v>4000</v>
      </c>
      <c r="I1053" s="22">
        <v>1</v>
      </c>
      <c r="J1053" s="22" t="s">
        <v>3375</v>
      </c>
      <c r="K1053" s="22" t="s">
        <v>5693</v>
      </c>
      <c r="L1053" s="24">
        <v>31683</v>
      </c>
      <c r="M1053" s="24" t="s">
        <v>3949</v>
      </c>
      <c r="N1053" s="24" t="s">
        <v>2009</v>
      </c>
      <c r="O1053" s="22" t="s">
        <v>72</v>
      </c>
      <c r="P1053" s="22" t="s">
        <v>1954</v>
      </c>
      <c r="Q1053" s="22" t="s">
        <v>3950</v>
      </c>
      <c r="R1053" s="22" t="s">
        <v>5514</v>
      </c>
      <c r="S1053" s="25">
        <v>45420</v>
      </c>
      <c r="T1053" s="22" t="s">
        <v>5685</v>
      </c>
      <c r="U1053" s="25">
        <v>45420</v>
      </c>
      <c r="V1053" s="25"/>
    </row>
    <row r="1054" spans="1:22" x14ac:dyDescent="0.35">
      <c r="A1054" s="22">
        <v>1025107</v>
      </c>
      <c r="B1054" s="22" t="s">
        <v>2752</v>
      </c>
      <c r="C1054" s="22" t="s">
        <v>1950</v>
      </c>
      <c r="D1054" s="22" t="s">
        <v>1963</v>
      </c>
      <c r="E1054" s="22" t="s">
        <v>1956</v>
      </c>
      <c r="F1054" s="22" t="s">
        <v>631</v>
      </c>
      <c r="G1054" s="22" t="s">
        <v>1140</v>
      </c>
      <c r="H1054" s="22" t="s">
        <v>3969</v>
      </c>
      <c r="I1054" s="22">
        <v>1</v>
      </c>
      <c r="J1054" s="22" t="s">
        <v>5694</v>
      </c>
      <c r="K1054" s="22" t="s">
        <v>5695</v>
      </c>
      <c r="L1054" s="24">
        <v>39291</v>
      </c>
      <c r="M1054" s="24" t="s">
        <v>3949</v>
      </c>
      <c r="N1054" s="24" t="s">
        <v>2009</v>
      </c>
      <c r="O1054" s="22" t="s">
        <v>40</v>
      </c>
      <c r="P1054" s="22" t="s">
        <v>1971</v>
      </c>
      <c r="Q1054" s="22" t="s">
        <v>3950</v>
      </c>
      <c r="R1054" s="22" t="s">
        <v>5514</v>
      </c>
      <c r="S1054" s="25">
        <v>45420</v>
      </c>
      <c r="T1054" s="22" t="s">
        <v>5685</v>
      </c>
      <c r="U1054" s="25">
        <v>45420</v>
      </c>
      <c r="V1054" s="25"/>
    </row>
    <row r="1055" spans="1:22" x14ac:dyDescent="0.35">
      <c r="A1055" s="22">
        <v>1025139</v>
      </c>
      <c r="B1055" s="22" t="s">
        <v>1010</v>
      </c>
      <c r="C1055" s="22" t="s">
        <v>17</v>
      </c>
      <c r="D1055" s="22" t="s">
        <v>18</v>
      </c>
      <c r="E1055" s="22" t="s">
        <v>31</v>
      </c>
      <c r="F1055" s="22" t="s">
        <v>631</v>
      </c>
      <c r="G1055" s="22" t="s">
        <v>1011</v>
      </c>
      <c r="H1055" s="22" t="s">
        <v>3963</v>
      </c>
      <c r="I1055" s="22">
        <v>1</v>
      </c>
      <c r="J1055" s="22" t="s">
        <v>3376</v>
      </c>
      <c r="K1055" s="22" t="s">
        <v>5696</v>
      </c>
      <c r="L1055" s="24">
        <v>35031</v>
      </c>
      <c r="M1055" s="24" t="s">
        <v>3949</v>
      </c>
      <c r="N1055" s="24" t="s">
        <v>2009</v>
      </c>
      <c r="O1055" s="22" t="s">
        <v>30</v>
      </c>
      <c r="P1055" s="22" t="s">
        <v>1968</v>
      </c>
      <c r="Q1055" s="22" t="s">
        <v>3950</v>
      </c>
      <c r="R1055" s="22" t="s">
        <v>5514</v>
      </c>
      <c r="S1055" s="25">
        <v>45420</v>
      </c>
      <c r="T1055" s="22" t="s">
        <v>5685</v>
      </c>
      <c r="U1055" s="25">
        <v>45420</v>
      </c>
      <c r="V1055" s="25"/>
    </row>
    <row r="1056" spans="1:22" x14ac:dyDescent="0.35">
      <c r="A1056" s="22">
        <v>1025148</v>
      </c>
      <c r="B1056" s="22" t="s">
        <v>1012</v>
      </c>
      <c r="C1056" s="22" t="s">
        <v>17</v>
      </c>
      <c r="D1056" s="22" t="s">
        <v>18</v>
      </c>
      <c r="E1056" s="22" t="s">
        <v>59</v>
      </c>
      <c r="F1056" s="22" t="s">
        <v>672</v>
      </c>
      <c r="G1056" s="22" t="s">
        <v>1013</v>
      </c>
      <c r="H1056" s="22" t="s">
        <v>4520</v>
      </c>
      <c r="I1056" s="22">
        <v>1</v>
      </c>
      <c r="J1056" s="22" t="s">
        <v>3377</v>
      </c>
      <c r="K1056" s="22" t="s">
        <v>5697</v>
      </c>
      <c r="L1056" s="24">
        <v>6243</v>
      </c>
      <c r="M1056" s="24" t="s">
        <v>3957</v>
      </c>
      <c r="N1056" s="24" t="s">
        <v>2015</v>
      </c>
      <c r="O1056" s="22" t="s">
        <v>40</v>
      </c>
      <c r="P1056" s="22" t="s">
        <v>1971</v>
      </c>
      <c r="Q1056" s="22" t="s">
        <v>3950</v>
      </c>
      <c r="R1056" s="22" t="s">
        <v>5514</v>
      </c>
      <c r="S1056" s="25">
        <v>45420</v>
      </c>
      <c r="T1056" s="22" t="s">
        <v>5685</v>
      </c>
      <c r="U1056" s="25">
        <v>45420</v>
      </c>
      <c r="V1056" s="25"/>
    </row>
    <row r="1057" spans="1:22" x14ac:dyDescent="0.35">
      <c r="A1057" s="22">
        <v>1028556</v>
      </c>
      <c r="B1057" s="22" t="s">
        <v>1014</v>
      </c>
      <c r="C1057" s="22" t="s">
        <v>17</v>
      </c>
      <c r="D1057" s="22" t="s">
        <v>18</v>
      </c>
      <c r="E1057" s="22" t="s">
        <v>77</v>
      </c>
      <c r="F1057" s="22" t="s">
        <v>631</v>
      </c>
      <c r="G1057" s="22" t="s">
        <v>1015</v>
      </c>
      <c r="H1057" s="22" t="s">
        <v>4017</v>
      </c>
      <c r="I1057" s="22">
        <v>1</v>
      </c>
      <c r="J1057" s="22" t="s">
        <v>3378</v>
      </c>
      <c r="K1057" s="22" t="s">
        <v>5698</v>
      </c>
      <c r="L1057" s="24">
        <v>23819</v>
      </c>
      <c r="M1057" s="24" t="s">
        <v>3949</v>
      </c>
      <c r="N1057" s="24" t="s">
        <v>2011</v>
      </c>
      <c r="O1057" s="22" t="s">
        <v>40</v>
      </c>
      <c r="P1057" s="22" t="s">
        <v>1971</v>
      </c>
      <c r="Q1057" s="22" t="s">
        <v>3950</v>
      </c>
      <c r="R1057" s="22" t="s">
        <v>5514</v>
      </c>
      <c r="S1057" s="25">
        <v>45422</v>
      </c>
      <c r="T1057" s="22" t="s">
        <v>5685</v>
      </c>
      <c r="U1057" s="25">
        <v>45422</v>
      </c>
      <c r="V1057" s="25"/>
    </row>
    <row r="1058" spans="1:22" x14ac:dyDescent="0.35">
      <c r="A1058" s="22">
        <v>1028581</v>
      </c>
      <c r="B1058" s="22" t="s">
        <v>1016</v>
      </c>
      <c r="C1058" s="22" t="s">
        <v>17</v>
      </c>
      <c r="D1058" s="22" t="s">
        <v>18</v>
      </c>
      <c r="E1058" s="22" t="s">
        <v>21</v>
      </c>
      <c r="F1058" s="22" t="s">
        <v>631</v>
      </c>
      <c r="G1058" s="22" t="s">
        <v>1017</v>
      </c>
      <c r="H1058" s="22" t="s">
        <v>3935</v>
      </c>
      <c r="I1058" s="22">
        <v>1</v>
      </c>
      <c r="J1058" s="22" t="s">
        <v>3379</v>
      </c>
      <c r="K1058" s="22" t="s">
        <v>5699</v>
      </c>
      <c r="L1058" s="24">
        <v>21995</v>
      </c>
      <c r="M1058" s="24" t="s">
        <v>3949</v>
      </c>
      <c r="N1058" s="24" t="s">
        <v>2011</v>
      </c>
      <c r="O1058" s="22" t="s">
        <v>30</v>
      </c>
      <c r="P1058" s="22" t="s">
        <v>1968</v>
      </c>
      <c r="Q1058" s="22" t="s">
        <v>3950</v>
      </c>
      <c r="R1058" s="22" t="s">
        <v>5514</v>
      </c>
      <c r="S1058" s="25">
        <v>45422</v>
      </c>
      <c r="T1058" s="22" t="s">
        <v>5685</v>
      </c>
      <c r="U1058" s="25">
        <v>45422</v>
      </c>
      <c r="V1058" s="25"/>
    </row>
    <row r="1059" spans="1:22" x14ac:dyDescent="0.35">
      <c r="A1059" s="22">
        <v>1037928</v>
      </c>
      <c r="B1059" s="22" t="s">
        <v>1018</v>
      </c>
      <c r="C1059" s="22" t="s">
        <v>17</v>
      </c>
      <c r="D1059" s="22" t="s">
        <v>18</v>
      </c>
      <c r="E1059" s="22" t="s">
        <v>46</v>
      </c>
      <c r="F1059" s="22" t="s">
        <v>631</v>
      </c>
      <c r="G1059" s="22" t="s">
        <v>1019</v>
      </c>
      <c r="H1059" s="22" t="s">
        <v>3969</v>
      </c>
      <c r="I1059" s="22">
        <v>1</v>
      </c>
      <c r="J1059" s="22" t="s">
        <v>3380</v>
      </c>
      <c r="K1059" s="22" t="s">
        <v>5700</v>
      </c>
      <c r="L1059" s="24">
        <v>5633</v>
      </c>
      <c r="M1059" s="24" t="s">
        <v>3957</v>
      </c>
      <c r="N1059" s="24" t="s">
        <v>2015</v>
      </c>
      <c r="O1059" s="22" t="s">
        <v>40</v>
      </c>
      <c r="P1059" s="22" t="s">
        <v>1971</v>
      </c>
      <c r="Q1059" s="22" t="s">
        <v>3950</v>
      </c>
      <c r="R1059" s="22" t="s">
        <v>5514</v>
      </c>
      <c r="S1059" s="25">
        <v>45425</v>
      </c>
      <c r="T1059" s="22" t="s">
        <v>5685</v>
      </c>
      <c r="U1059" s="25">
        <v>45425</v>
      </c>
      <c r="V1059" s="25"/>
    </row>
    <row r="1060" spans="1:22" x14ac:dyDescent="0.35">
      <c r="A1060" s="22">
        <v>1039023</v>
      </c>
      <c r="B1060" s="22" t="s">
        <v>2753</v>
      </c>
      <c r="C1060" s="22" t="s">
        <v>1950</v>
      </c>
      <c r="D1060" s="22" t="s">
        <v>1973</v>
      </c>
      <c r="E1060" s="22" t="s">
        <v>59</v>
      </c>
      <c r="F1060" s="22" t="s">
        <v>672</v>
      </c>
      <c r="G1060" s="22" t="s">
        <v>2642</v>
      </c>
      <c r="H1060" s="22" t="s">
        <v>3980</v>
      </c>
      <c r="I1060" s="22">
        <v>1</v>
      </c>
      <c r="J1060" s="22" t="s">
        <v>5701</v>
      </c>
      <c r="K1060" s="22" t="s">
        <v>5702</v>
      </c>
      <c r="L1060" s="24">
        <v>32522</v>
      </c>
      <c r="M1060" s="24" t="s">
        <v>3949</v>
      </c>
      <c r="N1060" s="24" t="s">
        <v>2009</v>
      </c>
      <c r="O1060" s="22" t="s">
        <v>58</v>
      </c>
      <c r="P1060" s="22" t="s">
        <v>1959</v>
      </c>
      <c r="Q1060" s="22" t="s">
        <v>3950</v>
      </c>
      <c r="R1060" s="22" t="s">
        <v>5514</v>
      </c>
      <c r="S1060" s="25">
        <v>45426</v>
      </c>
      <c r="T1060" s="22" t="s">
        <v>5685</v>
      </c>
      <c r="U1060" s="25">
        <v>45426</v>
      </c>
      <c r="V1060" s="25"/>
    </row>
    <row r="1061" spans="1:22" x14ac:dyDescent="0.35">
      <c r="A1061" s="22">
        <v>1039042</v>
      </c>
      <c r="B1061" s="22" t="s">
        <v>1020</v>
      </c>
      <c r="C1061" s="22" t="s">
        <v>17</v>
      </c>
      <c r="D1061" s="22" t="s">
        <v>18</v>
      </c>
      <c r="E1061" s="22" t="s">
        <v>31</v>
      </c>
      <c r="F1061" s="22" t="s">
        <v>672</v>
      </c>
      <c r="G1061" s="22" t="s">
        <v>1021</v>
      </c>
      <c r="H1061" s="22" t="s">
        <v>3978</v>
      </c>
      <c r="I1061" s="22">
        <v>1</v>
      </c>
      <c r="J1061" s="22" t="s">
        <v>3381</v>
      </c>
      <c r="K1061" s="22" t="s">
        <v>5703</v>
      </c>
      <c r="L1061" s="24">
        <v>21690</v>
      </c>
      <c r="M1061" s="24" t="s">
        <v>3949</v>
      </c>
      <c r="N1061" s="24" t="s">
        <v>2011</v>
      </c>
      <c r="O1061" s="22" t="s">
        <v>36</v>
      </c>
      <c r="P1061" s="22" t="s">
        <v>1959</v>
      </c>
      <c r="Q1061" s="22" t="s">
        <v>3950</v>
      </c>
      <c r="R1061" s="22" t="s">
        <v>5514</v>
      </c>
      <c r="S1061" s="25">
        <v>45426</v>
      </c>
      <c r="T1061" s="22" t="s">
        <v>5685</v>
      </c>
      <c r="U1061" s="25">
        <v>45426</v>
      </c>
      <c r="V1061" s="25"/>
    </row>
    <row r="1062" spans="1:22" x14ac:dyDescent="0.35">
      <c r="A1062" s="22">
        <v>1040109</v>
      </c>
      <c r="B1062" s="22" t="s">
        <v>1022</v>
      </c>
      <c r="C1062" s="22" t="s">
        <v>55</v>
      </c>
      <c r="D1062" s="22" t="s">
        <v>128</v>
      </c>
      <c r="E1062" s="22" t="s">
        <v>59</v>
      </c>
      <c r="F1062" s="22" t="s">
        <v>631</v>
      </c>
      <c r="G1062" s="22" t="s">
        <v>220</v>
      </c>
      <c r="H1062" s="22" t="s">
        <v>4050</v>
      </c>
      <c r="I1062" s="22">
        <v>1</v>
      </c>
      <c r="J1062" s="22" t="s">
        <v>3382</v>
      </c>
      <c r="K1062" s="22" t="s">
        <v>5704</v>
      </c>
      <c r="L1062" s="24">
        <v>240040</v>
      </c>
      <c r="M1062" s="24" t="s">
        <v>3938</v>
      </c>
      <c r="N1062" s="24" t="s">
        <v>2002</v>
      </c>
      <c r="O1062" s="22" t="s">
        <v>67</v>
      </c>
      <c r="P1062" s="22" t="s">
        <v>1971</v>
      </c>
      <c r="Q1062" s="22" t="s">
        <v>3950</v>
      </c>
      <c r="R1062" s="22" t="s">
        <v>5514</v>
      </c>
      <c r="S1062" s="25">
        <v>45427</v>
      </c>
      <c r="T1062" s="22" t="s">
        <v>5685</v>
      </c>
      <c r="U1062" s="25">
        <v>45427</v>
      </c>
      <c r="V1062" s="25"/>
    </row>
    <row r="1063" spans="1:22" x14ac:dyDescent="0.35">
      <c r="A1063" s="22">
        <v>1040114</v>
      </c>
      <c r="B1063" s="22" t="s">
        <v>1023</v>
      </c>
      <c r="C1063" s="22" t="s">
        <v>17</v>
      </c>
      <c r="D1063" s="22" t="s">
        <v>18</v>
      </c>
      <c r="E1063" s="22" t="s">
        <v>21</v>
      </c>
      <c r="F1063" s="22" t="s">
        <v>672</v>
      </c>
      <c r="G1063" s="22" t="s">
        <v>1024</v>
      </c>
      <c r="H1063" s="22" t="s">
        <v>4311</v>
      </c>
      <c r="I1063" s="22">
        <v>1</v>
      </c>
      <c r="J1063" s="22" t="s">
        <v>3383</v>
      </c>
      <c r="K1063" s="22" t="s">
        <v>5705</v>
      </c>
      <c r="L1063" s="24">
        <v>12634</v>
      </c>
      <c r="M1063" s="24" t="s">
        <v>3957</v>
      </c>
      <c r="N1063" s="24" t="s">
        <v>2011</v>
      </c>
      <c r="O1063" s="22" t="s">
        <v>40</v>
      </c>
      <c r="P1063" s="22" t="s">
        <v>1971</v>
      </c>
      <c r="Q1063" s="22" t="s">
        <v>3950</v>
      </c>
      <c r="R1063" s="22" t="s">
        <v>5514</v>
      </c>
      <c r="S1063" s="25">
        <v>45427</v>
      </c>
      <c r="T1063" s="22" t="s">
        <v>5685</v>
      </c>
      <c r="U1063" s="25">
        <v>45427</v>
      </c>
      <c r="V1063" s="25"/>
    </row>
    <row r="1064" spans="1:22" x14ac:dyDescent="0.35">
      <c r="A1064" s="22">
        <v>1040149</v>
      </c>
      <c r="B1064" s="22" t="s">
        <v>1025</v>
      </c>
      <c r="C1064" s="22" t="s">
        <v>17</v>
      </c>
      <c r="D1064" s="22" t="s">
        <v>18</v>
      </c>
      <c r="E1064" s="22" t="s">
        <v>21</v>
      </c>
      <c r="F1064" s="22" t="s">
        <v>631</v>
      </c>
      <c r="G1064" s="22" t="s">
        <v>1026</v>
      </c>
      <c r="H1064" s="22" t="s">
        <v>3935</v>
      </c>
      <c r="I1064" s="22">
        <v>1</v>
      </c>
      <c r="J1064" s="22" t="s">
        <v>3384</v>
      </c>
      <c r="K1064" s="22" t="s">
        <v>5706</v>
      </c>
      <c r="L1064" s="24">
        <v>33749</v>
      </c>
      <c r="M1064" s="24" t="s">
        <v>3949</v>
      </c>
      <c r="N1064" s="24" t="s">
        <v>2009</v>
      </c>
      <c r="O1064" s="22" t="s">
        <v>30</v>
      </c>
      <c r="P1064" s="22" t="s">
        <v>1968</v>
      </c>
      <c r="Q1064" s="22" t="s">
        <v>3950</v>
      </c>
      <c r="R1064" s="22" t="s">
        <v>5514</v>
      </c>
      <c r="S1064" s="25">
        <v>45427</v>
      </c>
      <c r="T1064" s="22" t="s">
        <v>5685</v>
      </c>
      <c r="U1064" s="25">
        <v>45427</v>
      </c>
      <c r="V1064" s="25"/>
    </row>
    <row r="1065" spans="1:22" x14ac:dyDescent="0.35">
      <c r="A1065" s="22">
        <v>1041152</v>
      </c>
      <c r="B1065" s="22" t="s">
        <v>1027</v>
      </c>
      <c r="C1065" s="22" t="s">
        <v>17</v>
      </c>
      <c r="D1065" s="22" t="s">
        <v>18</v>
      </c>
      <c r="E1065" s="22" t="s">
        <v>73</v>
      </c>
      <c r="F1065" s="22" t="s">
        <v>631</v>
      </c>
      <c r="G1065" s="22" t="s">
        <v>1028</v>
      </c>
      <c r="H1065" s="22" t="s">
        <v>4670</v>
      </c>
      <c r="I1065" s="22">
        <v>1</v>
      </c>
      <c r="J1065" s="22" t="s">
        <v>3385</v>
      </c>
      <c r="K1065" s="22" t="s">
        <v>5707</v>
      </c>
      <c r="L1065" s="24">
        <v>10758</v>
      </c>
      <c r="M1065" s="24" t="s">
        <v>3957</v>
      </c>
      <c r="N1065" s="24" t="s">
        <v>2011</v>
      </c>
      <c r="O1065" s="22" t="s">
        <v>36</v>
      </c>
      <c r="P1065" s="22" t="s">
        <v>1959</v>
      </c>
      <c r="Q1065" s="22" t="s">
        <v>3950</v>
      </c>
      <c r="R1065" s="22" t="s">
        <v>5514</v>
      </c>
      <c r="S1065" s="25">
        <v>45428</v>
      </c>
      <c r="T1065" s="22" t="s">
        <v>5685</v>
      </c>
      <c r="U1065" s="25">
        <v>45428</v>
      </c>
      <c r="V1065" s="25"/>
    </row>
    <row r="1066" spans="1:22" x14ac:dyDescent="0.35">
      <c r="A1066" s="22">
        <v>1042327</v>
      </c>
      <c r="B1066" s="22" t="s">
        <v>1029</v>
      </c>
      <c r="C1066" s="22" t="s">
        <v>55</v>
      </c>
      <c r="D1066" s="22" t="s">
        <v>65</v>
      </c>
      <c r="E1066" s="22" t="s">
        <v>73</v>
      </c>
      <c r="F1066" s="22" t="s">
        <v>672</v>
      </c>
      <c r="G1066" s="22" t="s">
        <v>1030</v>
      </c>
      <c r="H1066" s="22" t="s">
        <v>3954</v>
      </c>
      <c r="I1066" s="22">
        <v>1</v>
      </c>
      <c r="J1066" s="22" t="s">
        <v>3386</v>
      </c>
      <c r="K1066" s="22" t="s">
        <v>5708</v>
      </c>
      <c r="L1066" s="24">
        <v>43309</v>
      </c>
      <c r="M1066" s="24" t="s">
        <v>3949</v>
      </c>
      <c r="N1066" s="24" t="s">
        <v>2009</v>
      </c>
      <c r="O1066" s="22" t="s">
        <v>40</v>
      </c>
      <c r="P1066" s="22" t="s">
        <v>1971</v>
      </c>
      <c r="Q1066" s="22" t="s">
        <v>3950</v>
      </c>
      <c r="R1066" s="22" t="s">
        <v>5514</v>
      </c>
      <c r="S1066" s="25">
        <v>45429</v>
      </c>
      <c r="T1066" s="22" t="s">
        <v>5685</v>
      </c>
      <c r="U1066" s="25">
        <v>45429</v>
      </c>
      <c r="V1066" s="25"/>
    </row>
    <row r="1067" spans="1:22" x14ac:dyDescent="0.35">
      <c r="A1067" s="22">
        <v>1042338</v>
      </c>
      <c r="B1067" s="22" t="s">
        <v>1031</v>
      </c>
      <c r="C1067" s="22" t="s">
        <v>17</v>
      </c>
      <c r="D1067" s="22" t="s">
        <v>18</v>
      </c>
      <c r="E1067" s="22" t="s">
        <v>46</v>
      </c>
      <c r="F1067" s="22" t="s">
        <v>631</v>
      </c>
      <c r="G1067" s="22" t="s">
        <v>1032</v>
      </c>
      <c r="H1067" s="22" t="s">
        <v>4023</v>
      </c>
      <c r="I1067" s="22">
        <v>1</v>
      </c>
      <c r="J1067" s="22" t="s">
        <v>3387</v>
      </c>
      <c r="K1067" s="22" t="s">
        <v>5709</v>
      </c>
      <c r="L1067" s="24">
        <v>19246</v>
      </c>
      <c r="M1067" s="24" t="s">
        <v>3957</v>
      </c>
      <c r="N1067" s="24" t="s">
        <v>2011</v>
      </c>
      <c r="O1067" s="22" t="s">
        <v>45</v>
      </c>
      <c r="P1067" s="22" t="s">
        <v>1959</v>
      </c>
      <c r="Q1067" s="22" t="s">
        <v>3950</v>
      </c>
      <c r="R1067" s="22" t="s">
        <v>5514</v>
      </c>
      <c r="S1067" s="25">
        <v>45429</v>
      </c>
      <c r="T1067" s="22" t="s">
        <v>5685</v>
      </c>
      <c r="U1067" s="25">
        <v>45429</v>
      </c>
      <c r="V1067" s="25"/>
    </row>
    <row r="1068" spans="1:22" x14ac:dyDescent="0.35">
      <c r="A1068" s="22">
        <v>1042339</v>
      </c>
      <c r="B1068" s="22" t="s">
        <v>1033</v>
      </c>
      <c r="C1068" s="22" t="s">
        <v>17</v>
      </c>
      <c r="D1068" s="22" t="s">
        <v>18</v>
      </c>
      <c r="E1068" s="22" t="s">
        <v>73</v>
      </c>
      <c r="F1068" s="22" t="s">
        <v>631</v>
      </c>
      <c r="G1068" s="22" t="s">
        <v>1034</v>
      </c>
      <c r="H1068" s="22" t="s">
        <v>4526</v>
      </c>
      <c r="I1068" s="22">
        <v>1</v>
      </c>
      <c r="J1068" s="22" t="s">
        <v>3388</v>
      </c>
      <c r="K1068" s="22" t="s">
        <v>5710</v>
      </c>
      <c r="L1068" s="24">
        <v>26606</v>
      </c>
      <c r="M1068" s="24" t="s">
        <v>3949</v>
      </c>
      <c r="N1068" s="24" t="s">
        <v>2009</v>
      </c>
      <c r="O1068" s="22" t="s">
        <v>72</v>
      </c>
      <c r="P1068" s="22" t="s">
        <v>1954</v>
      </c>
      <c r="Q1068" s="22" t="s">
        <v>3950</v>
      </c>
      <c r="R1068" s="22" t="s">
        <v>5514</v>
      </c>
      <c r="S1068" s="25">
        <v>45429</v>
      </c>
      <c r="T1068" s="22" t="s">
        <v>5685</v>
      </c>
      <c r="U1068" s="25">
        <v>45429</v>
      </c>
      <c r="V1068" s="25"/>
    </row>
    <row r="1069" spans="1:22" x14ac:dyDescent="0.35">
      <c r="A1069" s="22">
        <v>1042342</v>
      </c>
      <c r="B1069" s="22" t="s">
        <v>1035</v>
      </c>
      <c r="C1069" s="22" t="s">
        <v>17</v>
      </c>
      <c r="D1069" s="22" t="s">
        <v>18</v>
      </c>
      <c r="E1069" s="22" t="s">
        <v>46</v>
      </c>
      <c r="F1069" s="22" t="s">
        <v>672</v>
      </c>
      <c r="G1069" s="22" t="s">
        <v>1036</v>
      </c>
      <c r="H1069" s="22" t="s">
        <v>3969</v>
      </c>
      <c r="I1069" s="22">
        <v>1</v>
      </c>
      <c r="J1069" s="22" t="s">
        <v>3389</v>
      </c>
      <c r="K1069" s="22" t="s">
        <v>5711</v>
      </c>
      <c r="L1069" s="24">
        <v>15360</v>
      </c>
      <c r="M1069" s="24" t="s">
        <v>3957</v>
      </c>
      <c r="N1069" s="24" t="s">
        <v>2011</v>
      </c>
      <c r="O1069" s="22" t="s">
        <v>40</v>
      </c>
      <c r="P1069" s="22" t="s">
        <v>1971</v>
      </c>
      <c r="Q1069" s="22" t="s">
        <v>3950</v>
      </c>
      <c r="R1069" s="22" t="s">
        <v>5514</v>
      </c>
      <c r="S1069" s="25">
        <v>45429</v>
      </c>
      <c r="T1069" s="22" t="s">
        <v>5685</v>
      </c>
      <c r="U1069" s="25">
        <v>45429</v>
      </c>
      <c r="V1069" s="25"/>
    </row>
    <row r="1070" spans="1:22" x14ac:dyDescent="0.35">
      <c r="A1070" s="22">
        <v>1042378</v>
      </c>
      <c r="B1070" s="22" t="s">
        <v>2754</v>
      </c>
      <c r="C1070" s="22" t="s">
        <v>1950</v>
      </c>
      <c r="D1070" s="22" t="s">
        <v>1973</v>
      </c>
      <c r="E1070" s="22" t="s">
        <v>59</v>
      </c>
      <c r="F1070" s="22" t="s">
        <v>672</v>
      </c>
      <c r="G1070" s="22" t="s">
        <v>2646</v>
      </c>
      <c r="H1070" s="22" t="s">
        <v>4218</v>
      </c>
      <c r="I1070" s="22">
        <v>1</v>
      </c>
      <c r="J1070" s="22" t="s">
        <v>5712</v>
      </c>
      <c r="K1070" s="22" t="s">
        <v>5713</v>
      </c>
      <c r="L1070" s="24">
        <v>2913</v>
      </c>
      <c r="M1070" s="24" t="s">
        <v>3957</v>
      </c>
      <c r="N1070" s="24" t="s">
        <v>2015</v>
      </c>
      <c r="O1070" s="22" t="s">
        <v>58</v>
      </c>
      <c r="P1070" s="22" t="s">
        <v>1959</v>
      </c>
      <c r="Q1070" s="22" t="s">
        <v>3950</v>
      </c>
      <c r="R1070" s="22" t="s">
        <v>5514</v>
      </c>
      <c r="S1070" s="25">
        <v>45429</v>
      </c>
      <c r="T1070" s="22" t="s">
        <v>5685</v>
      </c>
      <c r="U1070" s="25">
        <v>45429</v>
      </c>
      <c r="V1070" s="25"/>
    </row>
    <row r="1071" spans="1:22" x14ac:dyDescent="0.35">
      <c r="A1071" s="22">
        <v>1046743</v>
      </c>
      <c r="B1071" s="22" t="s">
        <v>1037</v>
      </c>
      <c r="C1071" s="22" t="s">
        <v>17</v>
      </c>
      <c r="D1071" s="22" t="s">
        <v>18</v>
      </c>
      <c r="E1071" s="22" t="s">
        <v>73</v>
      </c>
      <c r="F1071" s="22" t="s">
        <v>631</v>
      </c>
      <c r="G1071" s="22" t="s">
        <v>494</v>
      </c>
      <c r="H1071" s="22" t="s">
        <v>4160</v>
      </c>
      <c r="I1071" s="22">
        <v>1</v>
      </c>
      <c r="J1071" s="22" t="s">
        <v>3390</v>
      </c>
      <c r="K1071" s="22" t="s">
        <v>5714</v>
      </c>
      <c r="L1071" s="24">
        <v>71316</v>
      </c>
      <c r="M1071" s="24" t="s">
        <v>3959</v>
      </c>
      <c r="N1071" s="24" t="s">
        <v>2006</v>
      </c>
      <c r="O1071" s="22" t="s">
        <v>36</v>
      </c>
      <c r="P1071" s="22" t="s">
        <v>1959</v>
      </c>
      <c r="Q1071" s="22" t="s">
        <v>3950</v>
      </c>
      <c r="R1071" s="22" t="s">
        <v>5514</v>
      </c>
      <c r="S1071" s="25">
        <v>45432</v>
      </c>
      <c r="T1071" s="22" t="s">
        <v>5685</v>
      </c>
      <c r="U1071" s="25">
        <v>45432</v>
      </c>
      <c r="V1071" s="25"/>
    </row>
    <row r="1072" spans="1:22" x14ac:dyDescent="0.35">
      <c r="A1072" s="22">
        <v>1047721</v>
      </c>
      <c r="B1072" s="22" t="s">
        <v>1038</v>
      </c>
      <c r="C1072" s="22" t="s">
        <v>17</v>
      </c>
      <c r="D1072" s="22" t="s">
        <v>18</v>
      </c>
      <c r="E1072" s="22" t="s">
        <v>25</v>
      </c>
      <c r="F1072" s="22" t="s">
        <v>631</v>
      </c>
      <c r="G1072" s="22" t="s">
        <v>1039</v>
      </c>
      <c r="H1072" s="22" t="s">
        <v>4131</v>
      </c>
      <c r="I1072" s="22">
        <v>1</v>
      </c>
      <c r="J1072" s="22" t="s">
        <v>3391</v>
      </c>
      <c r="K1072" s="22" t="s">
        <v>5715</v>
      </c>
      <c r="L1072" s="24">
        <v>17511</v>
      </c>
      <c r="M1072" s="24" t="s">
        <v>3957</v>
      </c>
      <c r="N1072" s="24" t="s">
        <v>2011</v>
      </c>
      <c r="O1072" s="22" t="s">
        <v>104</v>
      </c>
      <c r="P1072" s="22" t="s">
        <v>1954</v>
      </c>
      <c r="Q1072" s="22" t="s">
        <v>3950</v>
      </c>
      <c r="R1072" s="22" t="s">
        <v>5514</v>
      </c>
      <c r="S1072" s="25">
        <v>45433</v>
      </c>
      <c r="T1072" s="22" t="s">
        <v>5685</v>
      </c>
      <c r="U1072" s="25">
        <v>45433</v>
      </c>
      <c r="V1072" s="25"/>
    </row>
    <row r="1073" spans="1:22" x14ac:dyDescent="0.35">
      <c r="A1073" s="22">
        <v>1049719</v>
      </c>
      <c r="B1073" s="22" t="s">
        <v>1040</v>
      </c>
      <c r="C1073" s="22" t="s">
        <v>55</v>
      </c>
      <c r="D1073" s="22" t="s">
        <v>128</v>
      </c>
      <c r="E1073" s="22" t="s">
        <v>31</v>
      </c>
      <c r="F1073" s="22" t="s">
        <v>631</v>
      </c>
      <c r="G1073" s="22" t="s">
        <v>1041</v>
      </c>
      <c r="H1073" s="22" t="s">
        <v>5716</v>
      </c>
      <c r="I1073" s="22">
        <v>1</v>
      </c>
      <c r="J1073" s="22" t="s">
        <v>3392</v>
      </c>
      <c r="K1073" s="22" t="s">
        <v>5717</v>
      </c>
      <c r="L1073" s="24">
        <v>117435</v>
      </c>
      <c r="M1073" s="24" t="s">
        <v>3938</v>
      </c>
      <c r="N1073" s="24" t="s">
        <v>2002</v>
      </c>
      <c r="O1073" s="22" t="s">
        <v>314</v>
      </c>
      <c r="P1073" s="22" t="s">
        <v>1971</v>
      </c>
      <c r="Q1073" s="22" t="s">
        <v>3950</v>
      </c>
      <c r="R1073" s="22" t="s">
        <v>5514</v>
      </c>
      <c r="S1073" s="25">
        <v>45435</v>
      </c>
      <c r="T1073" s="22" t="s">
        <v>5685</v>
      </c>
      <c r="U1073" s="25">
        <v>45435</v>
      </c>
      <c r="V1073" s="25"/>
    </row>
    <row r="1074" spans="1:22" x14ac:dyDescent="0.35">
      <c r="A1074" s="22">
        <v>1049797</v>
      </c>
      <c r="B1074" s="22" t="s">
        <v>2755</v>
      </c>
      <c r="C1074" s="22" t="s">
        <v>1950</v>
      </c>
      <c r="D1074" s="22" t="s">
        <v>1951</v>
      </c>
      <c r="E1074" s="22" t="s">
        <v>21</v>
      </c>
      <c r="F1074" s="22" t="s">
        <v>631</v>
      </c>
      <c r="G1074" s="22" t="s">
        <v>521</v>
      </c>
      <c r="H1074" s="22" t="s">
        <v>3983</v>
      </c>
      <c r="I1074" s="22">
        <v>1</v>
      </c>
      <c r="J1074" s="22" t="s">
        <v>5718</v>
      </c>
      <c r="K1074" s="22" t="s">
        <v>5719</v>
      </c>
      <c r="L1074" s="24">
        <v>134944</v>
      </c>
      <c r="M1074" s="24" t="s">
        <v>3938</v>
      </c>
      <c r="N1074" s="24" t="s">
        <v>2002</v>
      </c>
      <c r="O1074" s="22" t="s">
        <v>20</v>
      </c>
      <c r="P1074" s="22" t="s">
        <v>1971</v>
      </c>
      <c r="Q1074" s="22" t="s">
        <v>3950</v>
      </c>
      <c r="R1074" s="22" t="s">
        <v>5514</v>
      </c>
      <c r="S1074" s="25">
        <v>45436</v>
      </c>
      <c r="T1074" s="22" t="s">
        <v>5685</v>
      </c>
      <c r="U1074" s="25">
        <v>45436</v>
      </c>
      <c r="V1074" s="25"/>
    </row>
    <row r="1075" spans="1:22" x14ac:dyDescent="0.35">
      <c r="A1075" s="22">
        <v>1050069</v>
      </c>
      <c r="B1075" s="22" t="s">
        <v>1042</v>
      </c>
      <c r="C1075" s="22" t="s">
        <v>17</v>
      </c>
      <c r="D1075" s="22" t="s">
        <v>18</v>
      </c>
      <c r="E1075" s="22" t="s">
        <v>73</v>
      </c>
      <c r="F1075" s="22" t="s">
        <v>981</v>
      </c>
      <c r="G1075" s="22" t="s">
        <v>1043</v>
      </c>
      <c r="H1075" s="22" t="s">
        <v>4000</v>
      </c>
      <c r="I1075" s="22">
        <v>1</v>
      </c>
      <c r="J1075" s="22" t="s">
        <v>3393</v>
      </c>
      <c r="K1075" s="22" t="s">
        <v>5720</v>
      </c>
      <c r="L1075" s="24">
        <v>7086</v>
      </c>
      <c r="M1075" s="24" t="s">
        <v>3957</v>
      </c>
      <c r="N1075" s="24" t="s">
        <v>2015</v>
      </c>
      <c r="O1075" s="22" t="s">
        <v>72</v>
      </c>
      <c r="P1075" s="22" t="s">
        <v>1954</v>
      </c>
      <c r="Q1075" s="22" t="s">
        <v>3950</v>
      </c>
      <c r="R1075" s="22" t="s">
        <v>5514</v>
      </c>
      <c r="S1075" s="25">
        <v>45439</v>
      </c>
      <c r="T1075" s="22" t="s">
        <v>5685</v>
      </c>
      <c r="U1075" s="25">
        <v>45439</v>
      </c>
      <c r="V1075" s="25"/>
    </row>
    <row r="1076" spans="1:22" x14ac:dyDescent="0.35">
      <c r="A1076" s="22">
        <v>1055219</v>
      </c>
      <c r="B1076" s="22" t="s">
        <v>1044</v>
      </c>
      <c r="C1076" s="22" t="s">
        <v>17</v>
      </c>
      <c r="D1076" s="22" t="s">
        <v>18</v>
      </c>
      <c r="E1076" s="22" t="s">
        <v>46</v>
      </c>
      <c r="F1076" s="22" t="s">
        <v>672</v>
      </c>
      <c r="G1076" s="22" t="s">
        <v>1045</v>
      </c>
      <c r="H1076" s="22" t="s">
        <v>254</v>
      </c>
      <c r="I1076" s="22">
        <v>1</v>
      </c>
      <c r="J1076" s="22" t="s">
        <v>3394</v>
      </c>
      <c r="K1076" s="22" t="s">
        <v>5721</v>
      </c>
      <c r="L1076" s="24">
        <v>17537</v>
      </c>
      <c r="M1076" s="24" t="s">
        <v>3957</v>
      </c>
      <c r="N1076" s="24" t="s">
        <v>2011</v>
      </c>
      <c r="O1076" s="22" t="s">
        <v>40</v>
      </c>
      <c r="P1076" s="22" t="s">
        <v>1971</v>
      </c>
      <c r="Q1076" s="22" t="s">
        <v>3950</v>
      </c>
      <c r="R1076" s="22" t="s">
        <v>5514</v>
      </c>
      <c r="S1076" s="25">
        <v>45440</v>
      </c>
      <c r="T1076" s="22" t="s">
        <v>5685</v>
      </c>
      <c r="U1076" s="25">
        <v>45440</v>
      </c>
      <c r="V1076" s="25"/>
    </row>
    <row r="1077" spans="1:22" x14ac:dyDescent="0.35">
      <c r="A1077" s="22">
        <v>1055234</v>
      </c>
      <c r="B1077" s="22" t="s">
        <v>1046</v>
      </c>
      <c r="C1077" s="22" t="s">
        <v>17</v>
      </c>
      <c r="D1077" s="22" t="s">
        <v>18</v>
      </c>
      <c r="E1077" s="22" t="s">
        <v>46</v>
      </c>
      <c r="F1077" s="22" t="s">
        <v>631</v>
      </c>
      <c r="G1077" s="22" t="s">
        <v>1047</v>
      </c>
      <c r="H1077" s="22" t="s">
        <v>5184</v>
      </c>
      <c r="I1077" s="22">
        <v>1</v>
      </c>
      <c r="J1077" s="22" t="s">
        <v>3395</v>
      </c>
      <c r="K1077" s="22" t="s">
        <v>5722</v>
      </c>
      <c r="L1077" s="24">
        <v>38996</v>
      </c>
      <c r="M1077" s="24" t="s">
        <v>3949</v>
      </c>
      <c r="N1077" s="24" t="s">
        <v>2009</v>
      </c>
      <c r="O1077" s="22" t="s">
        <v>540</v>
      </c>
      <c r="P1077" s="22" t="s">
        <v>1959</v>
      </c>
      <c r="Q1077" s="22" t="s">
        <v>3950</v>
      </c>
      <c r="R1077" s="22" t="s">
        <v>5514</v>
      </c>
      <c r="S1077" s="25">
        <v>45440</v>
      </c>
      <c r="T1077" s="22" t="s">
        <v>5685</v>
      </c>
      <c r="U1077" s="25">
        <v>45440</v>
      </c>
      <c r="V1077" s="25"/>
    </row>
    <row r="1078" spans="1:22" x14ac:dyDescent="0.35">
      <c r="A1078" s="22">
        <v>1062667</v>
      </c>
      <c r="B1078" s="22" t="s">
        <v>1048</v>
      </c>
      <c r="C1078" s="22" t="s">
        <v>17</v>
      </c>
      <c r="D1078" s="22" t="s">
        <v>18</v>
      </c>
      <c r="E1078" s="22" t="s">
        <v>59</v>
      </c>
      <c r="F1078" s="22" t="s">
        <v>672</v>
      </c>
      <c r="G1078" s="22" t="s">
        <v>1049</v>
      </c>
      <c r="H1078" s="22" t="s">
        <v>4082</v>
      </c>
      <c r="I1078" s="22">
        <v>1</v>
      </c>
      <c r="J1078" s="22" t="s">
        <v>3396</v>
      </c>
      <c r="K1078" s="22" t="s">
        <v>5723</v>
      </c>
      <c r="L1078" s="24">
        <v>110556</v>
      </c>
      <c r="M1078" s="24" t="s">
        <v>3938</v>
      </c>
      <c r="N1078" s="24" t="s">
        <v>2002</v>
      </c>
      <c r="O1078" s="22" t="s">
        <v>67</v>
      </c>
      <c r="P1078" s="22" t="s">
        <v>1971</v>
      </c>
      <c r="Q1078" s="22" t="s">
        <v>2846</v>
      </c>
      <c r="R1078" s="22" t="s">
        <v>5514</v>
      </c>
      <c r="S1078" s="25">
        <v>45446</v>
      </c>
      <c r="T1078" s="22" t="s">
        <v>5724</v>
      </c>
      <c r="U1078" s="25">
        <v>45446</v>
      </c>
      <c r="V1078" s="25"/>
    </row>
    <row r="1079" spans="1:22" x14ac:dyDescent="0.35">
      <c r="A1079" s="22">
        <v>1062705</v>
      </c>
      <c r="B1079" s="22" t="s">
        <v>1050</v>
      </c>
      <c r="C1079" s="22" t="s">
        <v>17</v>
      </c>
      <c r="D1079" s="22" t="s">
        <v>18</v>
      </c>
      <c r="E1079" s="22" t="s">
        <v>31</v>
      </c>
      <c r="F1079" s="22" t="s">
        <v>631</v>
      </c>
      <c r="G1079" s="22" t="s">
        <v>1051</v>
      </c>
      <c r="H1079" s="22" t="s">
        <v>4557</v>
      </c>
      <c r="I1079" s="22">
        <v>1</v>
      </c>
      <c r="J1079" s="22" t="s">
        <v>3397</v>
      </c>
      <c r="K1079" s="22" t="s">
        <v>5725</v>
      </c>
      <c r="L1079" s="24">
        <v>54586</v>
      </c>
      <c r="M1079" s="24" t="s">
        <v>3959</v>
      </c>
      <c r="N1079" s="24" t="s">
        <v>2006</v>
      </c>
      <c r="O1079" s="22" t="s">
        <v>314</v>
      </c>
      <c r="P1079" s="22" t="s">
        <v>1971</v>
      </c>
      <c r="Q1079" s="22" t="s">
        <v>2846</v>
      </c>
      <c r="R1079" s="22" t="s">
        <v>5514</v>
      </c>
      <c r="S1079" s="25">
        <v>45446</v>
      </c>
      <c r="T1079" s="22" t="s">
        <v>5724</v>
      </c>
      <c r="U1079" s="25">
        <v>45446</v>
      </c>
      <c r="V1079" s="25"/>
    </row>
    <row r="1080" spans="1:22" x14ac:dyDescent="0.35">
      <c r="A1080" s="22">
        <v>1062706</v>
      </c>
      <c r="B1080" s="22" t="s">
        <v>2756</v>
      </c>
      <c r="C1080" s="22" t="s">
        <v>1950</v>
      </c>
      <c r="D1080" s="22" t="s">
        <v>1963</v>
      </c>
      <c r="E1080" s="22" t="s">
        <v>1956</v>
      </c>
      <c r="F1080" s="22" t="s">
        <v>981</v>
      </c>
      <c r="G1080" s="22" t="s">
        <v>1441</v>
      </c>
      <c r="H1080" s="22" t="s">
        <v>4048</v>
      </c>
      <c r="I1080" s="22">
        <v>1</v>
      </c>
      <c r="J1080" s="22" t="s">
        <v>5726</v>
      </c>
      <c r="K1080" s="22" t="s">
        <v>5727</v>
      </c>
      <c r="L1080" s="24">
        <v>16334</v>
      </c>
      <c r="M1080" s="24" t="s">
        <v>3957</v>
      </c>
      <c r="N1080" s="24" t="s">
        <v>2011</v>
      </c>
      <c r="O1080" s="22" t="s">
        <v>40</v>
      </c>
      <c r="P1080" s="22" t="s">
        <v>1971</v>
      </c>
      <c r="Q1080" s="22" t="s">
        <v>2846</v>
      </c>
      <c r="R1080" s="22" t="s">
        <v>5514</v>
      </c>
      <c r="S1080" s="25">
        <v>45446</v>
      </c>
      <c r="T1080" s="22" t="s">
        <v>5724</v>
      </c>
      <c r="U1080" s="25">
        <v>45446</v>
      </c>
      <c r="V1080" s="25"/>
    </row>
    <row r="1081" spans="1:22" x14ac:dyDescent="0.35">
      <c r="A1081" s="22">
        <v>1065629</v>
      </c>
      <c r="B1081" s="22" t="s">
        <v>1052</v>
      </c>
      <c r="C1081" s="22" t="s">
        <v>17</v>
      </c>
      <c r="D1081" s="22" t="s">
        <v>18</v>
      </c>
      <c r="E1081" s="22" t="s">
        <v>25</v>
      </c>
      <c r="F1081" s="22" t="s">
        <v>631</v>
      </c>
      <c r="G1081" s="22" t="s">
        <v>1053</v>
      </c>
      <c r="H1081" s="22" t="s">
        <v>3947</v>
      </c>
      <c r="I1081" s="22">
        <v>1</v>
      </c>
      <c r="J1081" s="22" t="s">
        <v>3398</v>
      </c>
      <c r="K1081" s="22" t="s">
        <v>5728</v>
      </c>
      <c r="L1081" s="24">
        <v>19827</v>
      </c>
      <c r="M1081" s="24" t="s">
        <v>3957</v>
      </c>
      <c r="N1081" s="24" t="s">
        <v>2011</v>
      </c>
      <c r="O1081" s="22" t="s">
        <v>24</v>
      </c>
      <c r="P1081" s="22" t="s">
        <v>1968</v>
      </c>
      <c r="Q1081" s="22" t="s">
        <v>2846</v>
      </c>
      <c r="R1081" s="22" t="s">
        <v>5514</v>
      </c>
      <c r="S1081" s="25">
        <v>45449</v>
      </c>
      <c r="T1081" s="22" t="s">
        <v>5724</v>
      </c>
      <c r="U1081" s="25">
        <v>45449</v>
      </c>
      <c r="V1081" s="25"/>
    </row>
    <row r="1082" spans="1:22" x14ac:dyDescent="0.35">
      <c r="A1082" s="22">
        <v>1066827</v>
      </c>
      <c r="B1082" s="22" t="s">
        <v>1054</v>
      </c>
      <c r="C1082" s="22" t="s">
        <v>17</v>
      </c>
      <c r="D1082" s="22" t="s">
        <v>18</v>
      </c>
      <c r="E1082" s="22" t="s">
        <v>46</v>
      </c>
      <c r="F1082" s="22" t="s">
        <v>981</v>
      </c>
      <c r="G1082" s="22" t="s">
        <v>1055</v>
      </c>
      <c r="H1082" s="22" t="s">
        <v>5221</v>
      </c>
      <c r="I1082" s="22">
        <v>1</v>
      </c>
      <c r="J1082" s="22" t="s">
        <v>3399</v>
      </c>
      <c r="K1082" s="22" t="s">
        <v>5729</v>
      </c>
      <c r="L1082" s="24">
        <v>67999</v>
      </c>
      <c r="M1082" s="24" t="s">
        <v>3959</v>
      </c>
      <c r="N1082" s="24" t="s">
        <v>2006</v>
      </c>
      <c r="O1082" s="22" t="s">
        <v>45</v>
      </c>
      <c r="P1082" s="22" t="s">
        <v>1959</v>
      </c>
      <c r="Q1082" s="22" t="s">
        <v>2846</v>
      </c>
      <c r="R1082" s="22" t="s">
        <v>5514</v>
      </c>
      <c r="S1082" s="25">
        <v>45450</v>
      </c>
      <c r="T1082" s="22" t="s">
        <v>5724</v>
      </c>
      <c r="U1082" s="25">
        <v>45450</v>
      </c>
      <c r="V1082" s="25"/>
    </row>
    <row r="1083" spans="1:22" x14ac:dyDescent="0.35">
      <c r="A1083" s="22">
        <v>1066835</v>
      </c>
      <c r="B1083" s="22" t="s">
        <v>1056</v>
      </c>
      <c r="C1083" s="22" t="s">
        <v>17</v>
      </c>
      <c r="D1083" s="22" t="s">
        <v>18</v>
      </c>
      <c r="E1083" s="22" t="s">
        <v>59</v>
      </c>
      <c r="F1083" s="22" t="s">
        <v>672</v>
      </c>
      <c r="G1083" s="22" t="s">
        <v>1057</v>
      </c>
      <c r="H1083" s="22" t="s">
        <v>4218</v>
      </c>
      <c r="I1083" s="22">
        <v>1</v>
      </c>
      <c r="J1083" s="22" t="s">
        <v>3400</v>
      </c>
      <c r="K1083" s="22" t="s">
        <v>5730</v>
      </c>
      <c r="L1083" s="24">
        <v>18835</v>
      </c>
      <c r="M1083" s="24" t="s">
        <v>3957</v>
      </c>
      <c r="N1083" s="24" t="s">
        <v>2011</v>
      </c>
      <c r="O1083" s="22" t="s">
        <v>58</v>
      </c>
      <c r="P1083" s="22" t="s">
        <v>1959</v>
      </c>
      <c r="Q1083" s="22" t="s">
        <v>2846</v>
      </c>
      <c r="R1083" s="22" t="s">
        <v>5514</v>
      </c>
      <c r="S1083" s="25">
        <v>45450</v>
      </c>
      <c r="T1083" s="22" t="s">
        <v>5724</v>
      </c>
      <c r="U1083" s="25">
        <v>45450</v>
      </c>
      <c r="V1083" s="25"/>
    </row>
    <row r="1084" spans="1:22" x14ac:dyDescent="0.35">
      <c r="A1084" s="22">
        <v>1071794</v>
      </c>
      <c r="B1084" s="22" t="s">
        <v>1058</v>
      </c>
      <c r="C1084" s="22" t="s">
        <v>17</v>
      </c>
      <c r="D1084" s="22" t="s">
        <v>18</v>
      </c>
      <c r="E1084" s="22" t="s">
        <v>31</v>
      </c>
      <c r="F1084" s="22" t="s">
        <v>672</v>
      </c>
      <c r="G1084" s="22" t="s">
        <v>1059</v>
      </c>
      <c r="H1084" s="22" t="s">
        <v>4048</v>
      </c>
      <c r="I1084" s="22">
        <v>1</v>
      </c>
      <c r="J1084" s="22" t="s">
        <v>3401</v>
      </c>
      <c r="K1084" s="22" t="s">
        <v>5731</v>
      </c>
      <c r="L1084" s="24">
        <v>18768</v>
      </c>
      <c r="M1084" s="24" t="s">
        <v>3957</v>
      </c>
      <c r="N1084" s="24" t="s">
        <v>2011</v>
      </c>
      <c r="O1084" s="22" t="s">
        <v>40</v>
      </c>
      <c r="P1084" s="22" t="s">
        <v>1971</v>
      </c>
      <c r="Q1084" s="22" t="s">
        <v>2846</v>
      </c>
      <c r="R1084" s="22" t="s">
        <v>5514</v>
      </c>
      <c r="S1084" s="25">
        <v>45453</v>
      </c>
      <c r="T1084" s="22" t="s">
        <v>5724</v>
      </c>
      <c r="U1084" s="25">
        <v>45453</v>
      </c>
      <c r="V1084" s="25"/>
    </row>
    <row r="1085" spans="1:22" x14ac:dyDescent="0.35">
      <c r="A1085" s="22">
        <v>1071826</v>
      </c>
      <c r="B1085" s="22" t="s">
        <v>1060</v>
      </c>
      <c r="C1085" s="22" t="s">
        <v>17</v>
      </c>
      <c r="D1085" s="22" t="s">
        <v>18</v>
      </c>
      <c r="E1085" s="22" t="s">
        <v>25</v>
      </c>
      <c r="F1085" s="22" t="s">
        <v>981</v>
      </c>
      <c r="G1085" s="22" t="s">
        <v>1061</v>
      </c>
      <c r="H1085" s="22" t="s">
        <v>4030</v>
      </c>
      <c r="I1085" s="22">
        <v>1</v>
      </c>
      <c r="J1085" s="22" t="s">
        <v>3402</v>
      </c>
      <c r="K1085" s="22" t="s">
        <v>5732</v>
      </c>
      <c r="L1085" s="24">
        <v>15753</v>
      </c>
      <c r="M1085" s="24" t="s">
        <v>3957</v>
      </c>
      <c r="N1085" s="24" t="s">
        <v>2011</v>
      </c>
      <c r="O1085" s="22" t="s">
        <v>24</v>
      </c>
      <c r="P1085" s="22" t="s">
        <v>1968</v>
      </c>
      <c r="Q1085" s="22" t="s">
        <v>2846</v>
      </c>
      <c r="R1085" s="22" t="s">
        <v>5514</v>
      </c>
      <c r="S1085" s="25">
        <v>45453</v>
      </c>
      <c r="T1085" s="22" t="s">
        <v>5724</v>
      </c>
      <c r="U1085" s="25">
        <v>45453</v>
      </c>
      <c r="V1085" s="25"/>
    </row>
    <row r="1086" spans="1:22" x14ac:dyDescent="0.35">
      <c r="A1086" s="22">
        <v>1071829</v>
      </c>
      <c r="B1086" s="22" t="s">
        <v>1062</v>
      </c>
      <c r="C1086" s="22" t="s">
        <v>17</v>
      </c>
      <c r="D1086" s="22" t="s">
        <v>18</v>
      </c>
      <c r="E1086" s="22" t="s">
        <v>46</v>
      </c>
      <c r="F1086" s="22" t="s">
        <v>981</v>
      </c>
      <c r="G1086" s="22" t="s">
        <v>1063</v>
      </c>
      <c r="H1086" s="22" t="s">
        <v>254</v>
      </c>
      <c r="I1086" s="22">
        <v>1</v>
      </c>
      <c r="J1086" s="22" t="s">
        <v>3403</v>
      </c>
      <c r="K1086" s="22" t="s">
        <v>5733</v>
      </c>
      <c r="L1086" s="24">
        <v>24191</v>
      </c>
      <c r="M1086" s="24" t="s">
        <v>3949</v>
      </c>
      <c r="N1086" s="24" t="s">
        <v>2011</v>
      </c>
      <c r="O1086" s="22" t="s">
        <v>40</v>
      </c>
      <c r="P1086" s="22" t="s">
        <v>1971</v>
      </c>
      <c r="Q1086" s="22" t="s">
        <v>2846</v>
      </c>
      <c r="R1086" s="22" t="s">
        <v>5514</v>
      </c>
      <c r="S1086" s="25">
        <v>45453</v>
      </c>
      <c r="T1086" s="22" t="s">
        <v>5724</v>
      </c>
      <c r="U1086" s="25">
        <v>45453</v>
      </c>
      <c r="V1086" s="25"/>
    </row>
    <row r="1087" spans="1:22" x14ac:dyDescent="0.35">
      <c r="A1087" s="22">
        <v>1071834</v>
      </c>
      <c r="B1087" s="22" t="s">
        <v>1064</v>
      </c>
      <c r="C1087" s="22" t="s">
        <v>17</v>
      </c>
      <c r="D1087" s="22" t="s">
        <v>18</v>
      </c>
      <c r="E1087" s="22" t="s">
        <v>31</v>
      </c>
      <c r="F1087" s="22" t="s">
        <v>631</v>
      </c>
      <c r="G1087" s="22" t="s">
        <v>1065</v>
      </c>
      <c r="H1087" s="22" t="s">
        <v>4661</v>
      </c>
      <c r="I1087" s="22">
        <v>1</v>
      </c>
      <c r="J1087" s="22" t="s">
        <v>3404</v>
      </c>
      <c r="K1087" s="22" t="s">
        <v>5734</v>
      </c>
      <c r="L1087" s="24">
        <v>215286</v>
      </c>
      <c r="M1087" s="24" t="s">
        <v>3938</v>
      </c>
      <c r="N1087" s="24" t="s">
        <v>2002</v>
      </c>
      <c r="O1087" s="22" t="s">
        <v>593</v>
      </c>
      <c r="P1087" s="22" t="s">
        <v>1959</v>
      </c>
      <c r="Q1087" s="22" t="s">
        <v>2846</v>
      </c>
      <c r="R1087" s="22" t="s">
        <v>5514</v>
      </c>
      <c r="S1087" s="25">
        <v>45453</v>
      </c>
      <c r="T1087" s="22" t="s">
        <v>5724</v>
      </c>
      <c r="U1087" s="25">
        <v>45453</v>
      </c>
      <c r="V1087" s="25"/>
    </row>
    <row r="1088" spans="1:22" x14ac:dyDescent="0.35">
      <c r="A1088" s="22">
        <v>1073164</v>
      </c>
      <c r="B1088" s="22" t="s">
        <v>1066</v>
      </c>
      <c r="C1088" s="22" t="s">
        <v>55</v>
      </c>
      <c r="D1088" s="22" t="s">
        <v>65</v>
      </c>
      <c r="E1088" s="26" t="s">
        <v>73</v>
      </c>
      <c r="F1088" s="22" t="s">
        <v>672</v>
      </c>
      <c r="G1088" s="22" t="s">
        <v>1067</v>
      </c>
      <c r="H1088" s="22" t="s">
        <v>3960</v>
      </c>
      <c r="I1088" s="22">
        <v>1</v>
      </c>
      <c r="J1088" s="22" t="s">
        <v>3405</v>
      </c>
      <c r="K1088" s="22" t="s">
        <v>5735</v>
      </c>
      <c r="L1088" s="24">
        <v>14461</v>
      </c>
      <c r="M1088" s="24" t="s">
        <v>3957</v>
      </c>
      <c r="N1088" s="24" t="s">
        <v>2011</v>
      </c>
      <c r="O1088" s="22" t="s">
        <v>40</v>
      </c>
      <c r="P1088" s="22" t="s">
        <v>1971</v>
      </c>
      <c r="Q1088" s="22" t="s">
        <v>2846</v>
      </c>
      <c r="R1088" s="22" t="s">
        <v>5514</v>
      </c>
      <c r="S1088" s="25">
        <v>45454</v>
      </c>
      <c r="T1088" s="22" t="s">
        <v>5724</v>
      </c>
      <c r="U1088" s="25">
        <v>45454</v>
      </c>
      <c r="V1088" s="25"/>
    </row>
    <row r="1089" spans="1:22" x14ac:dyDescent="0.35">
      <c r="A1089" s="22">
        <v>1073192</v>
      </c>
      <c r="B1089" s="22" t="s">
        <v>1068</v>
      </c>
      <c r="C1089" s="22" t="s">
        <v>17</v>
      </c>
      <c r="D1089" s="22" t="s">
        <v>18</v>
      </c>
      <c r="E1089" s="26" t="s">
        <v>73</v>
      </c>
      <c r="F1089" s="22" t="s">
        <v>631</v>
      </c>
      <c r="G1089" s="22" t="s">
        <v>1069</v>
      </c>
      <c r="H1089" s="22" t="s">
        <v>3954</v>
      </c>
      <c r="I1089" s="22">
        <v>1</v>
      </c>
      <c r="J1089" s="22" t="s">
        <v>3406</v>
      </c>
      <c r="K1089" s="22" t="s">
        <v>5736</v>
      </c>
      <c r="L1089" s="24">
        <v>29578</v>
      </c>
      <c r="M1089" s="24" t="s">
        <v>3949</v>
      </c>
      <c r="N1089" s="24" t="s">
        <v>2009</v>
      </c>
      <c r="O1089" s="22" t="s">
        <v>40</v>
      </c>
      <c r="P1089" s="22" t="s">
        <v>1971</v>
      </c>
      <c r="Q1089" s="22" t="s">
        <v>2846</v>
      </c>
      <c r="R1089" s="22" t="s">
        <v>5514</v>
      </c>
      <c r="S1089" s="25">
        <v>45454</v>
      </c>
      <c r="T1089" s="22" t="s">
        <v>5724</v>
      </c>
      <c r="U1089" s="25">
        <v>45454</v>
      </c>
      <c r="V1089" s="25"/>
    </row>
    <row r="1090" spans="1:22" x14ac:dyDescent="0.35">
      <c r="A1090" s="22">
        <v>1073193</v>
      </c>
      <c r="B1090" s="22" t="s">
        <v>1070</v>
      </c>
      <c r="C1090" s="22" t="s">
        <v>17</v>
      </c>
      <c r="D1090" s="22" t="s">
        <v>18</v>
      </c>
      <c r="E1090" s="26" t="s">
        <v>46</v>
      </c>
      <c r="F1090" s="22" t="s">
        <v>631</v>
      </c>
      <c r="G1090" s="22" t="s">
        <v>1071</v>
      </c>
      <c r="H1090" s="22" t="s">
        <v>5221</v>
      </c>
      <c r="I1090" s="22">
        <v>1</v>
      </c>
      <c r="J1090" s="22" t="s">
        <v>3407</v>
      </c>
      <c r="K1090" s="22" t="s">
        <v>5737</v>
      </c>
      <c r="L1090" s="24">
        <v>24377</v>
      </c>
      <c r="M1090" s="24" t="s">
        <v>3949</v>
      </c>
      <c r="N1090" s="24" t="s">
        <v>2011</v>
      </c>
      <c r="O1090" s="22" t="s">
        <v>45</v>
      </c>
      <c r="P1090" s="22" t="s">
        <v>1959</v>
      </c>
      <c r="Q1090" s="22" t="s">
        <v>2846</v>
      </c>
      <c r="R1090" s="22" t="s">
        <v>5514</v>
      </c>
      <c r="S1090" s="25">
        <v>45454</v>
      </c>
      <c r="T1090" s="22" t="s">
        <v>5724</v>
      </c>
      <c r="U1090" s="25">
        <v>45454</v>
      </c>
      <c r="V1090" s="25"/>
    </row>
    <row r="1091" spans="1:22" x14ac:dyDescent="0.35">
      <c r="A1091" s="22">
        <v>1073194</v>
      </c>
      <c r="B1091" s="22" t="s">
        <v>1072</v>
      </c>
      <c r="C1091" s="22" t="s">
        <v>17</v>
      </c>
      <c r="D1091" s="22" t="s">
        <v>18</v>
      </c>
      <c r="E1091" s="26" t="s">
        <v>77</v>
      </c>
      <c r="F1091" s="22" t="s">
        <v>631</v>
      </c>
      <c r="G1091" s="22" t="s">
        <v>1073</v>
      </c>
      <c r="H1091" s="22" t="s">
        <v>5373</v>
      </c>
      <c r="I1091" s="22">
        <v>1</v>
      </c>
      <c r="J1091" s="22" t="s">
        <v>3408</v>
      </c>
      <c r="K1091" s="22" t="s">
        <v>5738</v>
      </c>
      <c r="L1091" s="24">
        <v>11251</v>
      </c>
      <c r="M1091" s="24" t="s">
        <v>3957</v>
      </c>
      <c r="N1091" s="24" t="s">
        <v>2011</v>
      </c>
      <c r="O1091" s="22" t="s">
        <v>231</v>
      </c>
      <c r="P1091" s="22" t="s">
        <v>1991</v>
      </c>
      <c r="Q1091" s="22" t="s">
        <v>2846</v>
      </c>
      <c r="R1091" s="22" t="s">
        <v>5514</v>
      </c>
      <c r="S1091" s="25">
        <v>45454</v>
      </c>
      <c r="T1091" s="22" t="s">
        <v>5724</v>
      </c>
      <c r="U1091" s="25">
        <v>45454</v>
      </c>
      <c r="V1091" s="25"/>
    </row>
    <row r="1092" spans="1:22" x14ac:dyDescent="0.35">
      <c r="A1092" s="22">
        <v>1074920</v>
      </c>
      <c r="B1092" s="22" t="s">
        <v>2757</v>
      </c>
      <c r="C1092" s="22" t="s">
        <v>1950</v>
      </c>
      <c r="D1092" s="22" t="s">
        <v>2192</v>
      </c>
      <c r="E1092" s="26" t="s">
        <v>59</v>
      </c>
      <c r="F1092" s="22" t="s">
        <v>631</v>
      </c>
      <c r="G1092" s="22" t="s">
        <v>363</v>
      </c>
      <c r="H1092" s="22" t="s">
        <v>4050</v>
      </c>
      <c r="I1092" s="22">
        <v>1</v>
      </c>
      <c r="J1092" s="22" t="s">
        <v>5739</v>
      </c>
      <c r="K1092" s="22" t="s">
        <v>5740</v>
      </c>
      <c r="L1092" s="24">
        <v>244092</v>
      </c>
      <c r="M1092" s="24" t="s">
        <v>3938</v>
      </c>
      <c r="N1092" s="24" t="s">
        <v>2002</v>
      </c>
      <c r="O1092" s="22" t="s">
        <v>67</v>
      </c>
      <c r="P1092" s="22" t="s">
        <v>1971</v>
      </c>
      <c r="Q1092" s="22" t="s">
        <v>2846</v>
      </c>
      <c r="R1092" s="22" t="s">
        <v>5514</v>
      </c>
      <c r="S1092" s="25">
        <v>45455</v>
      </c>
      <c r="T1092" s="22" t="s">
        <v>5724</v>
      </c>
      <c r="U1092" s="25">
        <v>45455</v>
      </c>
      <c r="V1092" s="25"/>
    </row>
    <row r="1093" spans="1:22" x14ac:dyDescent="0.35">
      <c r="A1093" s="22">
        <v>1074939</v>
      </c>
      <c r="B1093" s="22" t="s">
        <v>1074</v>
      </c>
      <c r="C1093" s="22" t="s">
        <v>17</v>
      </c>
      <c r="D1093" s="22" t="s">
        <v>18</v>
      </c>
      <c r="E1093" s="26" t="s">
        <v>46</v>
      </c>
      <c r="F1093" s="22" t="s">
        <v>981</v>
      </c>
      <c r="G1093" s="22" t="s">
        <v>1075</v>
      </c>
      <c r="H1093" s="22" t="s">
        <v>3969</v>
      </c>
      <c r="I1093" s="22">
        <v>1</v>
      </c>
      <c r="J1093" s="22" t="s">
        <v>3409</v>
      </c>
      <c r="K1093" s="22" t="s">
        <v>5741</v>
      </c>
      <c r="L1093" s="24">
        <v>17771</v>
      </c>
      <c r="M1093" s="24" t="s">
        <v>3957</v>
      </c>
      <c r="N1093" s="24" t="s">
        <v>2011</v>
      </c>
      <c r="O1093" s="22" t="s">
        <v>40</v>
      </c>
      <c r="P1093" s="22" t="s">
        <v>1971</v>
      </c>
      <c r="Q1093" s="22" t="s">
        <v>2846</v>
      </c>
      <c r="R1093" s="22" t="s">
        <v>5514</v>
      </c>
      <c r="S1093" s="25">
        <v>45455</v>
      </c>
      <c r="T1093" s="22" t="s">
        <v>5724</v>
      </c>
      <c r="U1093" s="25">
        <v>45455</v>
      </c>
      <c r="V1093" s="25"/>
    </row>
    <row r="1094" spans="1:22" x14ac:dyDescent="0.35">
      <c r="A1094" s="22">
        <v>1077270</v>
      </c>
      <c r="B1094" s="22" t="s">
        <v>1076</v>
      </c>
      <c r="C1094" s="22" t="s">
        <v>17</v>
      </c>
      <c r="D1094" s="22" t="s">
        <v>18</v>
      </c>
      <c r="E1094" s="26" t="s">
        <v>59</v>
      </c>
      <c r="F1094" s="22" t="s">
        <v>631</v>
      </c>
      <c r="G1094" s="22" t="s">
        <v>1077</v>
      </c>
      <c r="H1094" s="22" t="s">
        <v>4520</v>
      </c>
      <c r="I1094" s="22">
        <v>1</v>
      </c>
      <c r="J1094" s="22" t="s">
        <v>3410</v>
      </c>
      <c r="K1094" s="22" t="s">
        <v>5742</v>
      </c>
      <c r="L1094" s="24">
        <v>5778</v>
      </c>
      <c r="M1094" s="24" t="s">
        <v>3957</v>
      </c>
      <c r="N1094" s="24" t="s">
        <v>2015</v>
      </c>
      <c r="O1094" s="22" t="s">
        <v>40</v>
      </c>
      <c r="P1094" s="22" t="s">
        <v>1971</v>
      </c>
      <c r="Q1094" s="22" t="s">
        <v>2846</v>
      </c>
      <c r="R1094" s="22" t="s">
        <v>5514</v>
      </c>
      <c r="S1094" s="25">
        <v>45456</v>
      </c>
      <c r="T1094" s="22" t="s">
        <v>5724</v>
      </c>
      <c r="U1094" s="25">
        <v>45456</v>
      </c>
      <c r="V1094" s="25"/>
    </row>
    <row r="1095" spans="1:22" x14ac:dyDescent="0.35">
      <c r="A1095" s="22">
        <v>1077291</v>
      </c>
      <c r="B1095" s="22" t="s">
        <v>1078</v>
      </c>
      <c r="C1095" s="22" t="s">
        <v>17</v>
      </c>
      <c r="D1095" s="22" t="s">
        <v>18</v>
      </c>
      <c r="E1095" s="26" t="s">
        <v>46</v>
      </c>
      <c r="F1095" s="22" t="s">
        <v>631</v>
      </c>
      <c r="G1095" s="22" t="s">
        <v>821</v>
      </c>
      <c r="H1095" s="22" t="s">
        <v>3995</v>
      </c>
      <c r="I1095" s="22">
        <v>1</v>
      </c>
      <c r="J1095" s="22" t="s">
        <v>3411</v>
      </c>
      <c r="K1095" s="22" t="s">
        <v>5743</v>
      </c>
      <c r="L1095" s="24">
        <v>46578</v>
      </c>
      <c r="M1095" s="24" t="s">
        <v>3949</v>
      </c>
      <c r="N1095" s="24" t="s">
        <v>2009</v>
      </c>
      <c r="O1095" s="22" t="s">
        <v>45</v>
      </c>
      <c r="P1095" s="22" t="s">
        <v>1959</v>
      </c>
      <c r="Q1095" s="22" t="s">
        <v>2846</v>
      </c>
      <c r="R1095" s="22" t="s">
        <v>5514</v>
      </c>
      <c r="S1095" s="25">
        <v>45456</v>
      </c>
      <c r="T1095" s="22" t="s">
        <v>5724</v>
      </c>
      <c r="U1095" s="25">
        <v>45456</v>
      </c>
      <c r="V1095" s="25"/>
    </row>
    <row r="1096" spans="1:22" x14ac:dyDescent="0.35">
      <c r="A1096" s="22">
        <v>1077295</v>
      </c>
      <c r="B1096" s="22" t="s">
        <v>1079</v>
      </c>
      <c r="C1096" s="22" t="s">
        <v>17</v>
      </c>
      <c r="D1096" s="22" t="s">
        <v>18</v>
      </c>
      <c r="E1096" s="26" t="s">
        <v>77</v>
      </c>
      <c r="F1096" s="22" t="s">
        <v>672</v>
      </c>
      <c r="G1096" s="22" t="s">
        <v>1080</v>
      </c>
      <c r="H1096" s="22" t="s">
        <v>4017</v>
      </c>
      <c r="I1096" s="22">
        <v>1</v>
      </c>
      <c r="J1096" s="22" t="s">
        <v>3412</v>
      </c>
      <c r="K1096" s="22" t="s">
        <v>5744</v>
      </c>
      <c r="L1096" s="24">
        <v>57543</v>
      </c>
      <c r="M1096" s="24" t="s">
        <v>3959</v>
      </c>
      <c r="N1096" s="24" t="s">
        <v>2006</v>
      </c>
      <c r="O1096" s="22" t="s">
        <v>40</v>
      </c>
      <c r="P1096" s="22" t="s">
        <v>1971</v>
      </c>
      <c r="Q1096" s="22" t="s">
        <v>2846</v>
      </c>
      <c r="R1096" s="22" t="s">
        <v>5514</v>
      </c>
      <c r="S1096" s="25">
        <v>45456</v>
      </c>
      <c r="T1096" s="22" t="s">
        <v>5724</v>
      </c>
      <c r="U1096" s="25">
        <v>45456</v>
      </c>
      <c r="V1096" s="25"/>
    </row>
    <row r="1097" spans="1:22" x14ac:dyDescent="0.35">
      <c r="A1097" s="22">
        <v>1077302</v>
      </c>
      <c r="B1097" s="22" t="s">
        <v>1081</v>
      </c>
      <c r="C1097" s="22" t="s">
        <v>17</v>
      </c>
      <c r="D1097" s="22" t="s">
        <v>18</v>
      </c>
      <c r="E1097" s="26" t="s">
        <v>59</v>
      </c>
      <c r="F1097" s="22" t="s">
        <v>631</v>
      </c>
      <c r="G1097" s="22" t="s">
        <v>260</v>
      </c>
      <c r="H1097" s="22" t="s">
        <v>4071</v>
      </c>
      <c r="I1097" s="22">
        <v>1</v>
      </c>
      <c r="J1097" s="22" t="s">
        <v>3413</v>
      </c>
      <c r="K1097" s="22" t="s">
        <v>5745</v>
      </c>
      <c r="L1097" s="24">
        <v>179120</v>
      </c>
      <c r="M1097" s="24" t="s">
        <v>3938</v>
      </c>
      <c r="N1097" s="24" t="s">
        <v>2002</v>
      </c>
      <c r="O1097" s="22" t="s">
        <v>67</v>
      </c>
      <c r="P1097" s="22" t="s">
        <v>1971</v>
      </c>
      <c r="Q1097" s="22" t="s">
        <v>2846</v>
      </c>
      <c r="R1097" s="22" t="s">
        <v>5514</v>
      </c>
      <c r="S1097" s="25">
        <v>45456</v>
      </c>
      <c r="T1097" s="22" t="s">
        <v>5724</v>
      </c>
      <c r="U1097" s="25">
        <v>45456</v>
      </c>
      <c r="V1097" s="25"/>
    </row>
    <row r="1098" spans="1:22" x14ac:dyDescent="0.35">
      <c r="A1098" s="22">
        <v>1077352</v>
      </c>
      <c r="B1098" s="22" t="s">
        <v>1082</v>
      </c>
      <c r="C1098" s="22" t="s">
        <v>17</v>
      </c>
      <c r="D1098" s="22" t="s">
        <v>18</v>
      </c>
      <c r="E1098" s="22" t="s">
        <v>25</v>
      </c>
      <c r="F1098" s="22" t="s">
        <v>672</v>
      </c>
      <c r="G1098" s="22" t="s">
        <v>1083</v>
      </c>
      <c r="H1098" s="22" t="s">
        <v>4131</v>
      </c>
      <c r="I1098" s="22">
        <v>1</v>
      </c>
      <c r="J1098" s="22" t="s">
        <v>3414</v>
      </c>
      <c r="K1098" s="22" t="s">
        <v>5746</v>
      </c>
      <c r="L1098" s="24">
        <v>514873</v>
      </c>
      <c r="M1098" s="24" t="s">
        <v>3938</v>
      </c>
      <c r="N1098" s="24" t="s">
        <v>2002</v>
      </c>
      <c r="O1098" s="22" t="s">
        <v>104</v>
      </c>
      <c r="P1098" s="22" t="s">
        <v>1954</v>
      </c>
      <c r="Q1098" s="22" t="s">
        <v>2846</v>
      </c>
      <c r="R1098" s="22" t="s">
        <v>5514</v>
      </c>
      <c r="S1098" s="25">
        <v>45456</v>
      </c>
      <c r="T1098" s="22" t="s">
        <v>5724</v>
      </c>
      <c r="U1098" s="25">
        <v>45456</v>
      </c>
      <c r="V1098" s="25"/>
    </row>
    <row r="1099" spans="1:22" x14ac:dyDescent="0.35">
      <c r="A1099" s="22">
        <v>1077354</v>
      </c>
      <c r="B1099" s="22" t="s">
        <v>1084</v>
      </c>
      <c r="C1099" s="22" t="s">
        <v>17</v>
      </c>
      <c r="D1099" s="22" t="s">
        <v>18</v>
      </c>
      <c r="E1099" s="26" t="s">
        <v>59</v>
      </c>
      <c r="F1099" s="22" t="s">
        <v>981</v>
      </c>
      <c r="G1099" s="22" t="s">
        <v>1085</v>
      </c>
      <c r="H1099" s="22" t="s">
        <v>4466</v>
      </c>
      <c r="I1099" s="22">
        <v>1</v>
      </c>
      <c r="J1099" s="22" t="s">
        <v>3415</v>
      </c>
      <c r="K1099" s="22" t="s">
        <v>5747</v>
      </c>
      <c r="L1099" s="24">
        <v>107774</v>
      </c>
      <c r="M1099" s="24" t="s">
        <v>3938</v>
      </c>
      <c r="N1099" s="24" t="s">
        <v>2002</v>
      </c>
      <c r="O1099" s="22" t="s">
        <v>58</v>
      </c>
      <c r="P1099" s="22" t="s">
        <v>1959</v>
      </c>
      <c r="Q1099" s="22" t="s">
        <v>2846</v>
      </c>
      <c r="R1099" s="22" t="s">
        <v>5514</v>
      </c>
      <c r="S1099" s="25">
        <v>45456</v>
      </c>
      <c r="T1099" s="22" t="s">
        <v>5724</v>
      </c>
      <c r="U1099" s="25">
        <v>45456</v>
      </c>
      <c r="V1099" s="25"/>
    </row>
    <row r="1100" spans="1:22" x14ac:dyDescent="0.35">
      <c r="A1100" s="22">
        <v>1084429</v>
      </c>
      <c r="B1100" s="22" t="s">
        <v>1086</v>
      </c>
      <c r="C1100" s="22" t="s">
        <v>17</v>
      </c>
      <c r="D1100" s="22" t="s">
        <v>18</v>
      </c>
      <c r="E1100" s="26" t="s">
        <v>46</v>
      </c>
      <c r="F1100" s="22" t="s">
        <v>631</v>
      </c>
      <c r="G1100" s="22" t="s">
        <v>1087</v>
      </c>
      <c r="H1100" s="22" t="s">
        <v>3986</v>
      </c>
      <c r="I1100" s="22">
        <v>1</v>
      </c>
      <c r="J1100" s="22" t="s">
        <v>3416</v>
      </c>
      <c r="K1100" s="22" t="s">
        <v>5748</v>
      </c>
      <c r="L1100" s="24">
        <v>31975</v>
      </c>
      <c r="M1100" s="24" t="s">
        <v>3949</v>
      </c>
      <c r="N1100" s="24" t="s">
        <v>2009</v>
      </c>
      <c r="O1100" s="22" t="s">
        <v>540</v>
      </c>
      <c r="P1100" s="22" t="s">
        <v>1959</v>
      </c>
      <c r="Q1100" s="22" t="s">
        <v>2846</v>
      </c>
      <c r="R1100" s="22" t="s">
        <v>5514</v>
      </c>
      <c r="S1100" s="25">
        <v>45461</v>
      </c>
      <c r="T1100" s="22" t="s">
        <v>5724</v>
      </c>
      <c r="U1100" s="25">
        <v>45461</v>
      </c>
      <c r="V1100" s="25"/>
    </row>
    <row r="1101" spans="1:22" x14ac:dyDescent="0.35">
      <c r="A1101" s="22">
        <v>1084430</v>
      </c>
      <c r="B1101" s="22" t="s">
        <v>1088</v>
      </c>
      <c r="C1101" s="22" t="s">
        <v>17</v>
      </c>
      <c r="D1101" s="22" t="s">
        <v>18</v>
      </c>
      <c r="E1101" s="26" t="s">
        <v>77</v>
      </c>
      <c r="F1101" s="22" t="s">
        <v>981</v>
      </c>
      <c r="G1101" s="22" t="s">
        <v>1089</v>
      </c>
      <c r="H1101" s="22" t="s">
        <v>4480</v>
      </c>
      <c r="I1101" s="22">
        <v>1</v>
      </c>
      <c r="J1101" s="22" t="s">
        <v>3417</v>
      </c>
      <c r="K1101" s="22" t="s">
        <v>5749</v>
      </c>
      <c r="L1101" s="24">
        <v>149819</v>
      </c>
      <c r="M1101" s="24" t="s">
        <v>3938</v>
      </c>
      <c r="N1101" s="24" t="s">
        <v>2002</v>
      </c>
      <c r="O1101" s="22" t="s">
        <v>231</v>
      </c>
      <c r="P1101" s="22" t="s">
        <v>1991</v>
      </c>
      <c r="Q1101" s="22" t="s">
        <v>2846</v>
      </c>
      <c r="R1101" s="22" t="s">
        <v>5514</v>
      </c>
      <c r="S1101" s="25">
        <v>45461</v>
      </c>
      <c r="T1101" s="22" t="s">
        <v>5724</v>
      </c>
      <c r="U1101" s="25">
        <v>45461</v>
      </c>
      <c r="V1101" s="25"/>
    </row>
    <row r="1102" spans="1:22" x14ac:dyDescent="0.35">
      <c r="A1102" s="22">
        <v>1085604</v>
      </c>
      <c r="B1102" s="22" t="s">
        <v>1090</v>
      </c>
      <c r="C1102" s="22" t="s">
        <v>17</v>
      </c>
      <c r="D1102" s="22" t="s">
        <v>18</v>
      </c>
      <c r="E1102" s="26" t="s">
        <v>46</v>
      </c>
      <c r="F1102" s="22" t="s">
        <v>631</v>
      </c>
      <c r="G1102" s="22" t="s">
        <v>1091</v>
      </c>
      <c r="H1102" s="22" t="s">
        <v>4023</v>
      </c>
      <c r="I1102" s="22">
        <v>1</v>
      </c>
      <c r="J1102" s="22" t="s">
        <v>3418</v>
      </c>
      <c r="K1102" s="22" t="s">
        <v>5750</v>
      </c>
      <c r="L1102" s="24">
        <v>41745</v>
      </c>
      <c r="M1102" s="24" t="s">
        <v>3949</v>
      </c>
      <c r="N1102" s="24" t="s">
        <v>2009</v>
      </c>
      <c r="O1102" s="22" t="s">
        <v>45</v>
      </c>
      <c r="P1102" s="22" t="s">
        <v>1959</v>
      </c>
      <c r="Q1102" s="22" t="s">
        <v>2846</v>
      </c>
      <c r="R1102" s="22" t="s">
        <v>5514</v>
      </c>
      <c r="S1102" s="25">
        <v>45462</v>
      </c>
      <c r="T1102" s="22" t="s">
        <v>5724</v>
      </c>
      <c r="U1102" s="25">
        <v>45462</v>
      </c>
      <c r="V1102" s="25"/>
    </row>
    <row r="1103" spans="1:22" x14ac:dyDescent="0.35">
      <c r="A1103" s="22">
        <v>1085605</v>
      </c>
      <c r="B1103" s="22" t="s">
        <v>1092</v>
      </c>
      <c r="C1103" s="22" t="s">
        <v>17</v>
      </c>
      <c r="D1103" s="22" t="s">
        <v>18</v>
      </c>
      <c r="E1103" s="26" t="s">
        <v>46</v>
      </c>
      <c r="F1103" s="22" t="s">
        <v>631</v>
      </c>
      <c r="G1103" s="22" t="s">
        <v>821</v>
      </c>
      <c r="H1103" s="22" t="s">
        <v>3995</v>
      </c>
      <c r="I1103" s="22">
        <v>1</v>
      </c>
      <c r="J1103" s="22" t="s">
        <v>3419</v>
      </c>
      <c r="K1103" s="22" t="s">
        <v>5751</v>
      </c>
      <c r="L1103" s="24">
        <v>46578</v>
      </c>
      <c r="M1103" s="24" t="s">
        <v>3949</v>
      </c>
      <c r="N1103" s="24" t="s">
        <v>2009</v>
      </c>
      <c r="O1103" s="22" t="s">
        <v>45</v>
      </c>
      <c r="P1103" s="22" t="s">
        <v>1959</v>
      </c>
      <c r="Q1103" s="22" t="s">
        <v>2846</v>
      </c>
      <c r="R1103" s="22" t="s">
        <v>5514</v>
      </c>
      <c r="S1103" s="25">
        <v>45462</v>
      </c>
      <c r="T1103" s="22" t="s">
        <v>5724</v>
      </c>
      <c r="U1103" s="25">
        <v>45462</v>
      </c>
      <c r="V1103" s="25"/>
    </row>
    <row r="1104" spans="1:22" x14ac:dyDescent="0.35">
      <c r="A1104" s="22">
        <v>1085606</v>
      </c>
      <c r="B1104" s="22" t="s">
        <v>1093</v>
      </c>
      <c r="C1104" s="22" t="s">
        <v>17</v>
      </c>
      <c r="D1104" s="22" t="s">
        <v>18</v>
      </c>
      <c r="E1104" s="26" t="s">
        <v>46</v>
      </c>
      <c r="F1104" s="22" t="s">
        <v>631</v>
      </c>
      <c r="G1104" s="22" t="s">
        <v>1094</v>
      </c>
      <c r="H1104" s="22" t="s">
        <v>4023</v>
      </c>
      <c r="I1104" s="22">
        <v>1</v>
      </c>
      <c r="J1104" s="22" t="s">
        <v>3420</v>
      </c>
      <c r="K1104" s="22" t="s">
        <v>5752</v>
      </c>
      <c r="L1104" s="24">
        <v>21518</v>
      </c>
      <c r="M1104" s="24" t="s">
        <v>3949</v>
      </c>
      <c r="N1104" s="24" t="s">
        <v>2011</v>
      </c>
      <c r="O1104" s="22" t="s">
        <v>45</v>
      </c>
      <c r="P1104" s="22" t="s">
        <v>1959</v>
      </c>
      <c r="Q1104" s="22" t="s">
        <v>2846</v>
      </c>
      <c r="R1104" s="22" t="s">
        <v>5514</v>
      </c>
      <c r="S1104" s="25">
        <v>45462</v>
      </c>
      <c r="T1104" s="22" t="s">
        <v>5724</v>
      </c>
      <c r="U1104" s="25">
        <v>45462</v>
      </c>
      <c r="V1104" s="25"/>
    </row>
    <row r="1105" spans="1:22" x14ac:dyDescent="0.35">
      <c r="A1105" s="22">
        <v>1093072</v>
      </c>
      <c r="B1105" s="22" t="s">
        <v>1095</v>
      </c>
      <c r="C1105" s="22" t="s">
        <v>17</v>
      </c>
      <c r="D1105" s="22" t="s">
        <v>18</v>
      </c>
      <c r="E1105" s="26" t="s">
        <v>21</v>
      </c>
      <c r="F1105" s="22" t="s">
        <v>672</v>
      </c>
      <c r="G1105" s="22" t="s">
        <v>1096</v>
      </c>
      <c r="H1105" s="22" t="s">
        <v>4311</v>
      </c>
      <c r="I1105" s="22">
        <v>1</v>
      </c>
      <c r="J1105" s="22" t="s">
        <v>3421</v>
      </c>
      <c r="K1105" s="22" t="s">
        <v>5753</v>
      </c>
      <c r="L1105" s="24">
        <v>14312</v>
      </c>
      <c r="M1105" s="24" t="s">
        <v>3957</v>
      </c>
      <c r="N1105" s="24" t="s">
        <v>2011</v>
      </c>
      <c r="O1105" s="22" t="s">
        <v>40</v>
      </c>
      <c r="P1105" s="22" t="s">
        <v>1971</v>
      </c>
      <c r="Q1105" s="22" t="s">
        <v>2846</v>
      </c>
      <c r="R1105" s="22" t="s">
        <v>5514</v>
      </c>
      <c r="S1105" s="25">
        <v>45468</v>
      </c>
      <c r="T1105" s="22" t="s">
        <v>5724</v>
      </c>
      <c r="U1105" s="25">
        <v>45468</v>
      </c>
      <c r="V1105" s="25"/>
    </row>
    <row r="1106" spans="1:22" x14ac:dyDescent="0.35">
      <c r="A1106" s="22">
        <v>1093090</v>
      </c>
      <c r="B1106" s="22" t="s">
        <v>1097</v>
      </c>
      <c r="C1106" s="22" t="s">
        <v>17</v>
      </c>
      <c r="D1106" s="22" t="s">
        <v>18</v>
      </c>
      <c r="E1106" s="26" t="s">
        <v>21</v>
      </c>
      <c r="F1106" s="22" t="s">
        <v>672</v>
      </c>
      <c r="G1106" s="22" t="s">
        <v>1098</v>
      </c>
      <c r="H1106" s="22" t="s">
        <v>4311</v>
      </c>
      <c r="I1106" s="22">
        <v>1</v>
      </c>
      <c r="J1106" s="22" t="s">
        <v>3422</v>
      </c>
      <c r="K1106" s="22" t="s">
        <v>5754</v>
      </c>
      <c r="L1106" s="24">
        <v>7536</v>
      </c>
      <c r="M1106" s="24" t="s">
        <v>3957</v>
      </c>
      <c r="N1106" s="24" t="s">
        <v>2015</v>
      </c>
      <c r="O1106" s="22" t="s">
        <v>40</v>
      </c>
      <c r="P1106" s="22" t="s">
        <v>1971</v>
      </c>
      <c r="Q1106" s="22" t="s">
        <v>2846</v>
      </c>
      <c r="R1106" s="22" t="s">
        <v>5514</v>
      </c>
      <c r="S1106" s="25">
        <v>45468</v>
      </c>
      <c r="T1106" s="22" t="s">
        <v>5724</v>
      </c>
      <c r="U1106" s="25">
        <v>45468</v>
      </c>
      <c r="V1106" s="25"/>
    </row>
    <row r="1107" spans="1:22" x14ac:dyDescent="0.35">
      <c r="A1107" s="22">
        <v>1094030</v>
      </c>
      <c r="B1107" s="22" t="s">
        <v>2758</v>
      </c>
      <c r="C1107" s="22" t="s">
        <v>17</v>
      </c>
      <c r="D1107" s="22" t="s">
        <v>18</v>
      </c>
      <c r="E1107" s="26" t="s">
        <v>46</v>
      </c>
      <c r="F1107" s="22" t="s">
        <v>631</v>
      </c>
      <c r="G1107" s="22" t="s">
        <v>568</v>
      </c>
      <c r="H1107" s="22" t="s">
        <v>5221</v>
      </c>
      <c r="I1107" s="22">
        <v>1</v>
      </c>
      <c r="J1107" s="22" t="s">
        <v>3424</v>
      </c>
      <c r="K1107" s="22" t="s">
        <v>5755</v>
      </c>
      <c r="L1107" s="24">
        <v>87919</v>
      </c>
      <c r="M1107" s="24" t="s">
        <v>3959</v>
      </c>
      <c r="N1107" s="24" t="s">
        <v>2006</v>
      </c>
      <c r="O1107" s="22" t="s">
        <v>45</v>
      </c>
      <c r="P1107" s="22" t="s">
        <v>1959</v>
      </c>
      <c r="Q1107" s="22" t="s">
        <v>2846</v>
      </c>
      <c r="R1107" s="22" t="s">
        <v>5514</v>
      </c>
      <c r="S1107" s="25">
        <v>45469</v>
      </c>
      <c r="T1107" s="22" t="s">
        <v>5724</v>
      </c>
      <c r="U1107" s="25">
        <v>45469</v>
      </c>
      <c r="V1107" s="25"/>
    </row>
    <row r="1108" spans="1:22" x14ac:dyDescent="0.35">
      <c r="A1108" s="22">
        <v>1094031</v>
      </c>
      <c r="B1108" s="22" t="s">
        <v>1099</v>
      </c>
      <c r="C1108" s="22" t="s">
        <v>17</v>
      </c>
      <c r="D1108" s="22" t="s">
        <v>18</v>
      </c>
      <c r="E1108" s="26" t="s">
        <v>21</v>
      </c>
      <c r="F1108" s="22" t="s">
        <v>981</v>
      </c>
      <c r="G1108" s="22" t="s">
        <v>1100</v>
      </c>
      <c r="H1108" s="22" t="s">
        <v>3942</v>
      </c>
      <c r="I1108" s="22">
        <v>1</v>
      </c>
      <c r="J1108" s="22" t="s">
        <v>3425</v>
      </c>
      <c r="K1108" s="22" t="s">
        <v>5756</v>
      </c>
      <c r="L1108" s="24">
        <v>28453</v>
      </c>
      <c r="M1108" s="24" t="s">
        <v>3949</v>
      </c>
      <c r="N1108" s="24" t="s">
        <v>2009</v>
      </c>
      <c r="O1108" s="22" t="s">
        <v>20</v>
      </c>
      <c r="P1108" s="22" t="s">
        <v>1971</v>
      </c>
      <c r="Q1108" s="22" t="s">
        <v>2846</v>
      </c>
      <c r="R1108" s="22" t="s">
        <v>5514</v>
      </c>
      <c r="S1108" s="25">
        <v>45469</v>
      </c>
      <c r="T1108" s="22" t="s">
        <v>5724</v>
      </c>
      <c r="U1108" s="25">
        <v>45469</v>
      </c>
      <c r="V1108" s="25"/>
    </row>
    <row r="1109" spans="1:22" x14ac:dyDescent="0.35">
      <c r="A1109" s="22">
        <v>1094039</v>
      </c>
      <c r="B1109" s="22" t="s">
        <v>1101</v>
      </c>
      <c r="C1109" s="22" t="s">
        <v>17</v>
      </c>
      <c r="D1109" s="22" t="s">
        <v>18</v>
      </c>
      <c r="E1109" s="26" t="s">
        <v>59</v>
      </c>
      <c r="F1109" s="22" t="s">
        <v>981</v>
      </c>
      <c r="G1109" s="22" t="s">
        <v>470</v>
      </c>
      <c r="H1109" s="22" t="s">
        <v>4050</v>
      </c>
      <c r="I1109" s="22">
        <v>1</v>
      </c>
      <c r="J1109" s="22" t="s">
        <v>3426</v>
      </c>
      <c r="K1109" s="22" t="s">
        <v>5757</v>
      </c>
      <c r="L1109" s="24">
        <v>43624</v>
      </c>
      <c r="M1109" s="24" t="s">
        <v>3949</v>
      </c>
      <c r="N1109" s="24" t="s">
        <v>2009</v>
      </c>
      <c r="O1109" s="22" t="s">
        <v>67</v>
      </c>
      <c r="P1109" s="22" t="s">
        <v>1971</v>
      </c>
      <c r="Q1109" s="22" t="s">
        <v>2846</v>
      </c>
      <c r="R1109" s="22" t="s">
        <v>5514</v>
      </c>
      <c r="S1109" s="25">
        <v>45469</v>
      </c>
      <c r="T1109" s="22" t="s">
        <v>5724</v>
      </c>
      <c r="U1109" s="25">
        <v>45469</v>
      </c>
      <c r="V1109" s="25"/>
    </row>
    <row r="1110" spans="1:22" x14ac:dyDescent="0.35">
      <c r="A1110" s="22">
        <v>1094041</v>
      </c>
      <c r="B1110" s="22" t="s">
        <v>1102</v>
      </c>
      <c r="C1110" s="22" t="s">
        <v>17</v>
      </c>
      <c r="D1110" s="22" t="s">
        <v>18</v>
      </c>
      <c r="E1110" s="26" t="s">
        <v>59</v>
      </c>
      <c r="F1110" s="22" t="s">
        <v>631</v>
      </c>
      <c r="G1110" s="22" t="s">
        <v>1103</v>
      </c>
      <c r="H1110" s="22" t="s">
        <v>4195</v>
      </c>
      <c r="I1110" s="22">
        <v>1</v>
      </c>
      <c r="J1110" s="22" t="s">
        <v>3427</v>
      </c>
      <c r="K1110" s="22" t="s">
        <v>5758</v>
      </c>
      <c r="L1110" s="24">
        <v>22079</v>
      </c>
      <c r="M1110" s="24" t="s">
        <v>3949</v>
      </c>
      <c r="N1110" s="24" t="s">
        <v>2011</v>
      </c>
      <c r="O1110" s="22" t="s">
        <v>30</v>
      </c>
      <c r="P1110" s="22" t="s">
        <v>1968</v>
      </c>
      <c r="Q1110" s="22" t="s">
        <v>2846</v>
      </c>
      <c r="R1110" s="22" t="s">
        <v>5514</v>
      </c>
      <c r="S1110" s="25">
        <v>45469</v>
      </c>
      <c r="T1110" s="22" t="s">
        <v>5724</v>
      </c>
      <c r="U1110" s="25">
        <v>45469</v>
      </c>
      <c r="V1110" s="25"/>
    </row>
    <row r="1111" spans="1:22" x14ac:dyDescent="0.35">
      <c r="A1111" s="22">
        <v>1094043</v>
      </c>
      <c r="B1111" s="22" t="s">
        <v>1104</v>
      </c>
      <c r="C1111" s="22" t="s">
        <v>17</v>
      </c>
      <c r="D1111" s="22" t="s">
        <v>18</v>
      </c>
      <c r="E1111" s="26" t="s">
        <v>46</v>
      </c>
      <c r="F1111" s="22" t="s">
        <v>631</v>
      </c>
      <c r="G1111" s="22" t="s">
        <v>967</v>
      </c>
      <c r="H1111" s="22" t="s">
        <v>4091</v>
      </c>
      <c r="I1111" s="22">
        <v>1</v>
      </c>
      <c r="J1111" s="22" t="s">
        <v>3428</v>
      </c>
      <c r="K1111" s="22" t="s">
        <v>5759</v>
      </c>
      <c r="L1111" s="24">
        <v>35957</v>
      </c>
      <c r="M1111" s="24" t="s">
        <v>3949</v>
      </c>
      <c r="N1111" s="24" t="s">
        <v>2009</v>
      </c>
      <c r="O1111" s="22" t="s">
        <v>339</v>
      </c>
      <c r="P1111" s="22" t="s">
        <v>1954</v>
      </c>
      <c r="Q1111" s="22" t="s">
        <v>2846</v>
      </c>
      <c r="R1111" s="22" t="s">
        <v>5514</v>
      </c>
      <c r="S1111" s="25">
        <v>45469</v>
      </c>
      <c r="T1111" s="22" t="s">
        <v>5724</v>
      </c>
      <c r="U1111" s="25">
        <v>45469</v>
      </c>
      <c r="V1111" s="25"/>
    </row>
    <row r="1112" spans="1:22" x14ac:dyDescent="0.35">
      <c r="A1112" s="22">
        <v>1094070</v>
      </c>
      <c r="B1112" s="22" t="s">
        <v>1105</v>
      </c>
      <c r="C1112" s="22" t="s">
        <v>17</v>
      </c>
      <c r="D1112" s="22" t="s">
        <v>18</v>
      </c>
      <c r="E1112" s="26" t="s">
        <v>77</v>
      </c>
      <c r="F1112" s="22" t="s">
        <v>672</v>
      </c>
      <c r="G1112" s="22" t="s">
        <v>1080</v>
      </c>
      <c r="H1112" s="22" t="s">
        <v>4017</v>
      </c>
      <c r="I1112" s="22">
        <v>1</v>
      </c>
      <c r="J1112" s="22" t="s">
        <v>3429</v>
      </c>
      <c r="K1112" s="22" t="s">
        <v>5760</v>
      </c>
      <c r="L1112" s="24">
        <v>57543</v>
      </c>
      <c r="M1112" s="24" t="s">
        <v>3959</v>
      </c>
      <c r="N1112" s="24" t="s">
        <v>2006</v>
      </c>
      <c r="O1112" s="22" t="s">
        <v>40</v>
      </c>
      <c r="P1112" s="22" t="s">
        <v>1971</v>
      </c>
      <c r="Q1112" s="22" t="s">
        <v>2846</v>
      </c>
      <c r="R1112" s="22" t="s">
        <v>5514</v>
      </c>
      <c r="S1112" s="25">
        <v>45469</v>
      </c>
      <c r="T1112" s="22" t="s">
        <v>5724</v>
      </c>
      <c r="U1112" s="25">
        <v>45469</v>
      </c>
      <c r="V1112" s="25"/>
    </row>
    <row r="1113" spans="1:22" x14ac:dyDescent="0.35">
      <c r="A1113" s="22">
        <v>1095098</v>
      </c>
      <c r="B1113" s="22" t="s">
        <v>2759</v>
      </c>
      <c r="C1113" s="22" t="s">
        <v>1950</v>
      </c>
      <c r="D1113" s="22" t="s">
        <v>1951</v>
      </c>
      <c r="E1113" s="22" t="s">
        <v>31</v>
      </c>
      <c r="F1113" s="22" t="s">
        <v>631</v>
      </c>
      <c r="G1113" s="22" t="s">
        <v>2057</v>
      </c>
      <c r="H1113" s="22" t="s">
        <v>4091</v>
      </c>
      <c r="I1113" s="22">
        <v>1</v>
      </c>
      <c r="J1113" s="22" t="s">
        <v>5761</v>
      </c>
      <c r="K1113" s="22" t="s">
        <v>5762</v>
      </c>
      <c r="L1113" s="24">
        <v>89574</v>
      </c>
      <c r="M1113" s="24" t="s">
        <v>3959</v>
      </c>
      <c r="N1113" s="24" t="s">
        <v>2006</v>
      </c>
      <c r="O1113" s="22" t="s">
        <v>339</v>
      </c>
      <c r="P1113" s="22" t="s">
        <v>1954</v>
      </c>
      <c r="Q1113" s="22" t="s">
        <v>2846</v>
      </c>
      <c r="R1113" s="22" t="s">
        <v>5514</v>
      </c>
      <c r="S1113" s="25">
        <v>45470</v>
      </c>
      <c r="T1113" s="22" t="s">
        <v>5724</v>
      </c>
      <c r="U1113" s="25">
        <v>45470</v>
      </c>
      <c r="V1113" s="25"/>
    </row>
    <row r="1114" spans="1:22" x14ac:dyDescent="0.35">
      <c r="A1114" s="22">
        <v>1095135</v>
      </c>
      <c r="B1114" s="22" t="s">
        <v>1106</v>
      </c>
      <c r="C1114" s="22" t="s">
        <v>17</v>
      </c>
      <c r="D1114" s="22" t="s">
        <v>18</v>
      </c>
      <c r="E1114" s="26" t="s">
        <v>77</v>
      </c>
      <c r="F1114" s="22" t="s">
        <v>672</v>
      </c>
      <c r="G1114" s="22" t="s">
        <v>1107</v>
      </c>
      <c r="H1114" s="22" t="s">
        <v>4017</v>
      </c>
      <c r="I1114" s="22">
        <v>1</v>
      </c>
      <c r="J1114" s="22" t="s">
        <v>3430</v>
      </c>
      <c r="K1114" s="22" t="s">
        <v>5763</v>
      </c>
      <c r="L1114" s="24">
        <v>14091</v>
      </c>
      <c r="M1114" s="24" t="s">
        <v>3957</v>
      </c>
      <c r="N1114" s="24" t="s">
        <v>2011</v>
      </c>
      <c r="O1114" s="22" t="s">
        <v>40</v>
      </c>
      <c r="P1114" s="22" t="s">
        <v>1971</v>
      </c>
      <c r="Q1114" s="22" t="s">
        <v>2846</v>
      </c>
      <c r="R1114" s="22" t="s">
        <v>5514</v>
      </c>
      <c r="S1114" s="25">
        <v>45470</v>
      </c>
      <c r="T1114" s="22" t="s">
        <v>5724</v>
      </c>
      <c r="U1114" s="25">
        <v>45470</v>
      </c>
      <c r="V1114" s="25"/>
    </row>
    <row r="1115" spans="1:22" x14ac:dyDescent="0.35">
      <c r="A1115" s="22">
        <v>1096312</v>
      </c>
      <c r="B1115" s="22" t="s">
        <v>1108</v>
      </c>
      <c r="C1115" s="22" t="s">
        <v>17</v>
      </c>
      <c r="D1115" s="22" t="s">
        <v>18</v>
      </c>
      <c r="E1115" s="26" t="s">
        <v>21</v>
      </c>
      <c r="F1115" s="22" t="s">
        <v>981</v>
      </c>
      <c r="G1115" s="22" t="s">
        <v>1109</v>
      </c>
      <c r="H1115" s="22" t="s">
        <v>3974</v>
      </c>
      <c r="I1115" s="22">
        <v>1</v>
      </c>
      <c r="J1115" s="22" t="s">
        <v>3431</v>
      </c>
      <c r="K1115" s="22" t="s">
        <v>5764</v>
      </c>
      <c r="L1115" s="24">
        <v>25179</v>
      </c>
      <c r="M1115" s="24" t="s">
        <v>3949</v>
      </c>
      <c r="N1115" s="24" t="s">
        <v>2009</v>
      </c>
      <c r="O1115" s="22" t="s">
        <v>20</v>
      </c>
      <c r="P1115" s="22" t="s">
        <v>1971</v>
      </c>
      <c r="Q1115" s="22" t="s">
        <v>2846</v>
      </c>
      <c r="R1115" s="22" t="s">
        <v>5514</v>
      </c>
      <c r="S1115" s="25">
        <v>45471</v>
      </c>
      <c r="T1115" s="22" t="s">
        <v>5724</v>
      </c>
      <c r="U1115" s="25">
        <v>45471</v>
      </c>
      <c r="V1115" s="25"/>
    </row>
    <row r="1116" spans="1:22" x14ac:dyDescent="0.35">
      <c r="A1116" s="22">
        <v>1100718</v>
      </c>
      <c r="B1116" s="22" t="s">
        <v>1110</v>
      </c>
      <c r="C1116" s="22" t="s">
        <v>55</v>
      </c>
      <c r="D1116" s="22" t="s">
        <v>65</v>
      </c>
      <c r="E1116" s="26" t="s">
        <v>73</v>
      </c>
      <c r="F1116" s="22" t="s">
        <v>1111</v>
      </c>
      <c r="G1116" s="22" t="s">
        <v>669</v>
      </c>
      <c r="H1116" s="22" t="s">
        <v>4077</v>
      </c>
      <c r="I1116" s="22">
        <v>1</v>
      </c>
      <c r="J1116" s="22" t="s">
        <v>3432</v>
      </c>
      <c r="K1116" s="22" t="s">
        <v>5765</v>
      </c>
      <c r="L1116" s="24">
        <v>53952</v>
      </c>
      <c r="M1116" s="24" t="s">
        <v>3959</v>
      </c>
      <c r="N1116" s="24" t="s">
        <v>2006</v>
      </c>
      <c r="O1116" s="22" t="s">
        <v>72</v>
      </c>
      <c r="P1116" s="22" t="s">
        <v>1954</v>
      </c>
      <c r="Q1116" s="22" t="s">
        <v>3972</v>
      </c>
      <c r="R1116" s="22" t="s">
        <v>5514</v>
      </c>
      <c r="S1116" s="25">
        <v>45474</v>
      </c>
      <c r="T1116" s="22" t="s">
        <v>5766</v>
      </c>
      <c r="U1116" s="25">
        <v>45474</v>
      </c>
      <c r="V1116" s="25"/>
    </row>
    <row r="1117" spans="1:22" x14ac:dyDescent="0.35">
      <c r="A1117" s="22">
        <v>1100723</v>
      </c>
      <c r="B1117" s="22" t="s">
        <v>1112</v>
      </c>
      <c r="C1117" s="22" t="s">
        <v>17</v>
      </c>
      <c r="D1117" s="22" t="s">
        <v>18</v>
      </c>
      <c r="E1117" s="26" t="s">
        <v>46</v>
      </c>
      <c r="F1117" s="22" t="s">
        <v>631</v>
      </c>
      <c r="G1117" s="22" t="s">
        <v>443</v>
      </c>
      <c r="H1117" s="22" t="s">
        <v>3969</v>
      </c>
      <c r="I1117" s="22">
        <v>1</v>
      </c>
      <c r="J1117" s="22" t="s">
        <v>3433</v>
      </c>
      <c r="K1117" s="22" t="s">
        <v>5767</v>
      </c>
      <c r="L1117" s="24">
        <v>178713</v>
      </c>
      <c r="M1117" s="24" t="s">
        <v>3938</v>
      </c>
      <c r="N1117" s="24" t="s">
        <v>2002</v>
      </c>
      <c r="O1117" s="22" t="s">
        <v>40</v>
      </c>
      <c r="P1117" s="22" t="s">
        <v>1971</v>
      </c>
      <c r="Q1117" s="22" t="s">
        <v>3972</v>
      </c>
      <c r="R1117" s="22" t="s">
        <v>5514</v>
      </c>
      <c r="S1117" s="25">
        <v>45474</v>
      </c>
      <c r="T1117" s="22" t="s">
        <v>5766</v>
      </c>
      <c r="U1117" s="25">
        <v>45474</v>
      </c>
      <c r="V1117" s="25"/>
    </row>
    <row r="1118" spans="1:22" x14ac:dyDescent="0.35">
      <c r="A1118" s="22">
        <v>1101839</v>
      </c>
      <c r="B1118" s="22" t="s">
        <v>1113</v>
      </c>
      <c r="C1118" s="22" t="s">
        <v>17</v>
      </c>
      <c r="D1118" s="22" t="s">
        <v>18</v>
      </c>
      <c r="E1118" s="22" t="s">
        <v>25</v>
      </c>
      <c r="F1118" s="22" t="s">
        <v>631</v>
      </c>
      <c r="G1118" s="22" t="s">
        <v>1114</v>
      </c>
      <c r="H1118" s="22" t="s">
        <v>4034</v>
      </c>
      <c r="I1118" s="22">
        <v>1</v>
      </c>
      <c r="J1118" s="22" t="s">
        <v>3434</v>
      </c>
      <c r="K1118" s="22" t="s">
        <v>5768</v>
      </c>
      <c r="L1118" s="24">
        <v>97637</v>
      </c>
      <c r="M1118" s="24" t="s">
        <v>3959</v>
      </c>
      <c r="N1118" s="24" t="s">
        <v>2006</v>
      </c>
      <c r="O1118" s="22" t="s">
        <v>104</v>
      </c>
      <c r="P1118" s="22" t="s">
        <v>1954</v>
      </c>
      <c r="Q1118" s="22" t="s">
        <v>3972</v>
      </c>
      <c r="R1118" s="22" t="s">
        <v>5514</v>
      </c>
      <c r="S1118" s="25">
        <v>45475</v>
      </c>
      <c r="T1118" s="22" t="s">
        <v>5766</v>
      </c>
      <c r="U1118" s="25">
        <v>45475</v>
      </c>
      <c r="V1118" s="25"/>
    </row>
    <row r="1119" spans="1:22" x14ac:dyDescent="0.35">
      <c r="A1119" s="22">
        <v>1103002</v>
      </c>
      <c r="B1119" s="22" t="s">
        <v>1115</v>
      </c>
      <c r="C1119" s="22" t="s">
        <v>17</v>
      </c>
      <c r="D1119" s="22" t="s">
        <v>18</v>
      </c>
      <c r="E1119" s="22" t="s">
        <v>31</v>
      </c>
      <c r="F1119" s="22" t="s">
        <v>672</v>
      </c>
      <c r="G1119" s="22" t="s">
        <v>1116</v>
      </c>
      <c r="H1119" s="22" t="s">
        <v>3978</v>
      </c>
      <c r="I1119" s="22">
        <v>1</v>
      </c>
      <c r="J1119" s="22" t="s">
        <v>3435</v>
      </c>
      <c r="K1119" s="22" t="s">
        <v>5769</v>
      </c>
      <c r="L1119" s="24">
        <v>32103</v>
      </c>
      <c r="M1119" s="24" t="s">
        <v>3949</v>
      </c>
      <c r="N1119" s="24" t="s">
        <v>2009</v>
      </c>
      <c r="O1119" s="22" t="s">
        <v>36</v>
      </c>
      <c r="P1119" s="22" t="s">
        <v>1959</v>
      </c>
      <c r="Q1119" s="22" t="s">
        <v>3972</v>
      </c>
      <c r="R1119" s="22" t="s">
        <v>5514</v>
      </c>
      <c r="S1119" s="25">
        <v>45476</v>
      </c>
      <c r="T1119" s="22" t="s">
        <v>5766</v>
      </c>
      <c r="U1119" s="25">
        <v>45476</v>
      </c>
      <c r="V1119" s="25"/>
    </row>
    <row r="1120" spans="1:22" x14ac:dyDescent="0.35">
      <c r="A1120" s="22">
        <v>1104114</v>
      </c>
      <c r="B1120" s="22" t="s">
        <v>1117</v>
      </c>
      <c r="C1120" s="22" t="s">
        <v>17</v>
      </c>
      <c r="D1120" s="22" t="s">
        <v>18</v>
      </c>
      <c r="E1120" s="22" t="s">
        <v>25</v>
      </c>
      <c r="F1120" s="22" t="s">
        <v>631</v>
      </c>
      <c r="G1120" s="22" t="s">
        <v>381</v>
      </c>
      <c r="H1120" s="22" t="s">
        <v>4030</v>
      </c>
      <c r="I1120" s="22">
        <v>1</v>
      </c>
      <c r="J1120" s="22" t="s">
        <v>3436</v>
      </c>
      <c r="K1120" s="22" t="s">
        <v>5770</v>
      </c>
      <c r="L1120" s="24">
        <v>120985</v>
      </c>
      <c r="M1120" s="24" t="s">
        <v>3938</v>
      </c>
      <c r="N1120" s="24" t="s">
        <v>2002</v>
      </c>
      <c r="O1120" s="22" t="s">
        <v>24</v>
      </c>
      <c r="P1120" s="22" t="s">
        <v>1968</v>
      </c>
      <c r="Q1120" s="22" t="s">
        <v>3972</v>
      </c>
      <c r="R1120" s="22" t="s">
        <v>5514</v>
      </c>
      <c r="S1120" s="25">
        <v>45477</v>
      </c>
      <c r="T1120" s="22" t="s">
        <v>5766</v>
      </c>
      <c r="U1120" s="25">
        <v>45477</v>
      </c>
      <c r="V1120" s="25"/>
    </row>
    <row r="1121" spans="1:22" x14ac:dyDescent="0.35">
      <c r="A1121" s="22">
        <v>1104152</v>
      </c>
      <c r="B1121" s="22" t="s">
        <v>2760</v>
      </c>
      <c r="C1121" s="22" t="s">
        <v>1950</v>
      </c>
      <c r="D1121" s="22" t="s">
        <v>1951</v>
      </c>
      <c r="E1121" s="26" t="s">
        <v>21</v>
      </c>
      <c r="F1121" s="22" t="s">
        <v>631</v>
      </c>
      <c r="G1121" s="22" t="s">
        <v>365</v>
      </c>
      <c r="H1121" s="22" t="s">
        <v>3935</v>
      </c>
      <c r="I1121" s="22">
        <v>1</v>
      </c>
      <c r="J1121" s="22" t="s">
        <v>5771</v>
      </c>
      <c r="K1121" s="22" t="s">
        <v>5772</v>
      </c>
      <c r="L1121" s="24">
        <v>104788</v>
      </c>
      <c r="M1121" s="24" t="s">
        <v>3938</v>
      </c>
      <c r="N1121" s="24" t="s">
        <v>2002</v>
      </c>
      <c r="O1121" s="22" t="s">
        <v>30</v>
      </c>
      <c r="P1121" s="22" t="s">
        <v>1968</v>
      </c>
      <c r="Q1121" s="22" t="s">
        <v>3972</v>
      </c>
      <c r="R1121" s="22" t="s">
        <v>5514</v>
      </c>
      <c r="S1121" s="25">
        <v>45477</v>
      </c>
      <c r="T1121" s="22" t="s">
        <v>5766</v>
      </c>
      <c r="U1121" s="25">
        <v>45477</v>
      </c>
      <c r="V1121" s="25"/>
    </row>
    <row r="1122" spans="1:22" x14ac:dyDescent="0.35">
      <c r="A1122" s="22">
        <v>1105538</v>
      </c>
      <c r="B1122" s="22" t="s">
        <v>2761</v>
      </c>
      <c r="C1122" s="22" t="s">
        <v>1950</v>
      </c>
      <c r="D1122" s="22" t="s">
        <v>1973</v>
      </c>
      <c r="E1122" s="26" t="s">
        <v>77</v>
      </c>
      <c r="F1122" s="22" t="s">
        <v>672</v>
      </c>
      <c r="G1122" s="22" t="s">
        <v>2656</v>
      </c>
      <c r="H1122" s="22" t="s">
        <v>4160</v>
      </c>
      <c r="I1122" s="22">
        <v>1</v>
      </c>
      <c r="J1122" s="22" t="s">
        <v>5773</v>
      </c>
      <c r="K1122" s="22" t="s">
        <v>5774</v>
      </c>
      <c r="L1122" s="24">
        <v>64547</v>
      </c>
      <c r="M1122" s="24" t="s">
        <v>3959</v>
      </c>
      <c r="N1122" s="24" t="s">
        <v>2006</v>
      </c>
      <c r="O1122" s="22" t="s">
        <v>36</v>
      </c>
      <c r="P1122" s="22" t="s">
        <v>1959</v>
      </c>
      <c r="Q1122" s="22" t="s">
        <v>3972</v>
      </c>
      <c r="R1122" s="22" t="s">
        <v>5514</v>
      </c>
      <c r="S1122" s="25">
        <v>45478</v>
      </c>
      <c r="T1122" s="22" t="s">
        <v>5766</v>
      </c>
      <c r="U1122" s="25">
        <v>45478</v>
      </c>
      <c r="V1122" s="25"/>
    </row>
    <row r="1123" spans="1:22" x14ac:dyDescent="0.35">
      <c r="A1123" s="22">
        <v>1105550</v>
      </c>
      <c r="B1123" s="22" t="s">
        <v>1118</v>
      </c>
      <c r="C1123" s="22" t="s">
        <v>17</v>
      </c>
      <c r="D1123" s="22" t="s">
        <v>18</v>
      </c>
      <c r="E1123" s="26" t="s">
        <v>73</v>
      </c>
      <c r="F1123" s="22" t="s">
        <v>631</v>
      </c>
      <c r="G1123" s="22" t="s">
        <v>1119</v>
      </c>
      <c r="H1123" s="22" t="s">
        <v>4000</v>
      </c>
      <c r="I1123" s="22">
        <v>1</v>
      </c>
      <c r="J1123" s="22" t="s">
        <v>3437</v>
      </c>
      <c r="K1123" s="22" t="s">
        <v>5775</v>
      </c>
      <c r="L1123" s="24">
        <v>96238</v>
      </c>
      <c r="M1123" s="24" t="s">
        <v>3959</v>
      </c>
      <c r="N1123" s="24" t="s">
        <v>2006</v>
      </c>
      <c r="O1123" s="22" t="s">
        <v>72</v>
      </c>
      <c r="P1123" s="22" t="s">
        <v>1954</v>
      </c>
      <c r="Q1123" s="22" t="s">
        <v>3972</v>
      </c>
      <c r="R1123" s="22" t="s">
        <v>5514</v>
      </c>
      <c r="S1123" s="25">
        <v>45478</v>
      </c>
      <c r="T1123" s="22" t="s">
        <v>5766</v>
      </c>
      <c r="U1123" s="25">
        <v>45478</v>
      </c>
      <c r="V1123" s="25"/>
    </row>
    <row r="1124" spans="1:22" x14ac:dyDescent="0.35">
      <c r="A1124" s="22">
        <v>1110704</v>
      </c>
      <c r="B1124" s="22" t="s">
        <v>1120</v>
      </c>
      <c r="C1124" s="22" t="s">
        <v>17</v>
      </c>
      <c r="D1124" s="22" t="s">
        <v>18</v>
      </c>
      <c r="E1124" s="22" t="s">
        <v>31</v>
      </c>
      <c r="F1124" s="22" t="s">
        <v>672</v>
      </c>
      <c r="G1124" s="22" t="s">
        <v>731</v>
      </c>
      <c r="H1124" s="22" t="s">
        <v>3969</v>
      </c>
      <c r="I1124" s="22">
        <v>1</v>
      </c>
      <c r="J1124" s="22" t="s">
        <v>3438</v>
      </c>
      <c r="K1124" s="22" t="s">
        <v>5776</v>
      </c>
      <c r="L1124" s="24">
        <v>39327</v>
      </c>
      <c r="M1124" s="24" t="s">
        <v>3949</v>
      </c>
      <c r="N1124" s="24" t="s">
        <v>2009</v>
      </c>
      <c r="O1124" s="22" t="s">
        <v>40</v>
      </c>
      <c r="P1124" s="22" t="s">
        <v>1971</v>
      </c>
      <c r="Q1124" s="22" t="s">
        <v>3972</v>
      </c>
      <c r="R1124" s="22" t="s">
        <v>5514</v>
      </c>
      <c r="S1124" s="25">
        <v>45481</v>
      </c>
      <c r="T1124" s="22" t="s">
        <v>5766</v>
      </c>
      <c r="U1124" s="25">
        <v>45481</v>
      </c>
      <c r="V1124" s="25"/>
    </row>
    <row r="1125" spans="1:22" x14ac:dyDescent="0.35">
      <c r="A1125" s="22">
        <v>1110711</v>
      </c>
      <c r="B1125" s="22" t="s">
        <v>1121</v>
      </c>
      <c r="C1125" s="22" t="s">
        <v>17</v>
      </c>
      <c r="D1125" s="22" t="s">
        <v>18</v>
      </c>
      <c r="E1125" s="26" t="s">
        <v>77</v>
      </c>
      <c r="F1125" s="22" t="s">
        <v>1111</v>
      </c>
      <c r="G1125" s="22" t="s">
        <v>138</v>
      </c>
      <c r="H1125" s="22" t="s">
        <v>4085</v>
      </c>
      <c r="I1125" s="22">
        <v>1</v>
      </c>
      <c r="J1125" s="22" t="s">
        <v>3439</v>
      </c>
      <c r="K1125" s="22" t="s">
        <v>5777</v>
      </c>
      <c r="L1125" s="24">
        <v>33279</v>
      </c>
      <c r="M1125" s="24" t="s">
        <v>3949</v>
      </c>
      <c r="N1125" s="24" t="s">
        <v>2009</v>
      </c>
      <c r="O1125" s="22" t="s">
        <v>76</v>
      </c>
      <c r="P1125" s="22" t="s">
        <v>1959</v>
      </c>
      <c r="Q1125" s="22" t="s">
        <v>3972</v>
      </c>
      <c r="R1125" s="22" t="s">
        <v>5514</v>
      </c>
      <c r="S1125" s="25">
        <v>45481</v>
      </c>
      <c r="T1125" s="22" t="s">
        <v>5766</v>
      </c>
      <c r="U1125" s="25">
        <v>45481</v>
      </c>
      <c r="V1125" s="25"/>
    </row>
    <row r="1126" spans="1:22" x14ac:dyDescent="0.35">
      <c r="A1126" s="22">
        <v>1111937</v>
      </c>
      <c r="B1126" s="22" t="s">
        <v>1122</v>
      </c>
      <c r="C1126" s="22" t="s">
        <v>17</v>
      </c>
      <c r="D1126" s="22" t="s">
        <v>18</v>
      </c>
      <c r="E1126" s="26" t="s">
        <v>21</v>
      </c>
      <c r="F1126" s="22" t="s">
        <v>631</v>
      </c>
      <c r="G1126" s="22" t="s">
        <v>1123</v>
      </c>
      <c r="H1126" s="22" t="s">
        <v>3935</v>
      </c>
      <c r="I1126" s="22">
        <v>1</v>
      </c>
      <c r="J1126" s="22" t="s">
        <v>3440</v>
      </c>
      <c r="K1126" s="22" t="s">
        <v>5778</v>
      </c>
      <c r="L1126" s="24">
        <v>10749</v>
      </c>
      <c r="M1126" s="24" t="s">
        <v>3957</v>
      </c>
      <c r="N1126" s="24" t="s">
        <v>2011</v>
      </c>
      <c r="O1126" s="22" t="s">
        <v>30</v>
      </c>
      <c r="P1126" s="22" t="s">
        <v>1968</v>
      </c>
      <c r="Q1126" s="22" t="s">
        <v>3972</v>
      </c>
      <c r="R1126" s="22" t="s">
        <v>5514</v>
      </c>
      <c r="S1126" s="25">
        <v>45482</v>
      </c>
      <c r="T1126" s="22" t="s">
        <v>5766</v>
      </c>
      <c r="U1126" s="25">
        <v>45482</v>
      </c>
      <c r="V1126" s="25"/>
    </row>
    <row r="1127" spans="1:22" x14ac:dyDescent="0.35">
      <c r="A1127" s="22">
        <v>1113149</v>
      </c>
      <c r="B1127" s="22" t="s">
        <v>1124</v>
      </c>
      <c r="C1127" s="22" t="s">
        <v>17</v>
      </c>
      <c r="D1127" s="22" t="s">
        <v>18</v>
      </c>
      <c r="E1127" s="26" t="s">
        <v>46</v>
      </c>
      <c r="F1127" s="22" t="s">
        <v>672</v>
      </c>
      <c r="G1127" s="22" t="s">
        <v>680</v>
      </c>
      <c r="H1127" s="22" t="s">
        <v>4718</v>
      </c>
      <c r="I1127" s="22">
        <v>1</v>
      </c>
      <c r="J1127" s="22" t="s">
        <v>3441</v>
      </c>
      <c r="K1127" s="22" t="s">
        <v>5779</v>
      </c>
      <c r="L1127" s="24">
        <v>275959</v>
      </c>
      <c r="M1127" s="24" t="s">
        <v>3938</v>
      </c>
      <c r="N1127" s="24" t="s">
        <v>2002</v>
      </c>
      <c r="O1127" s="22" t="s">
        <v>417</v>
      </c>
      <c r="P1127" s="22" t="s">
        <v>1991</v>
      </c>
      <c r="Q1127" s="22" t="s">
        <v>3972</v>
      </c>
      <c r="R1127" s="22" t="s">
        <v>5514</v>
      </c>
      <c r="S1127" s="25">
        <v>45483</v>
      </c>
      <c r="T1127" s="22" t="s">
        <v>5766</v>
      </c>
      <c r="U1127" s="25">
        <v>45483</v>
      </c>
      <c r="V1127" s="25"/>
    </row>
    <row r="1128" spans="1:22" x14ac:dyDescent="0.35">
      <c r="A1128" s="22">
        <v>1114362</v>
      </c>
      <c r="B1128" s="22" t="s">
        <v>2762</v>
      </c>
      <c r="C1128" s="22" t="s">
        <v>1950</v>
      </c>
      <c r="D1128" s="22" t="s">
        <v>1973</v>
      </c>
      <c r="E1128" s="26" t="s">
        <v>77</v>
      </c>
      <c r="F1128" s="22" t="s">
        <v>1111</v>
      </c>
      <c r="G1128" s="22" t="s">
        <v>252</v>
      </c>
      <c r="H1128" s="22" t="s">
        <v>4017</v>
      </c>
      <c r="I1128" s="22">
        <v>1</v>
      </c>
      <c r="J1128" s="22" t="s">
        <v>5780</v>
      </c>
      <c r="K1128" s="22" t="s">
        <v>5781</v>
      </c>
      <c r="L1128" s="24">
        <v>49668</v>
      </c>
      <c r="M1128" s="24" t="s">
        <v>3959</v>
      </c>
      <c r="N1128" s="24" t="s">
        <v>2009</v>
      </c>
      <c r="O1128" s="22" t="s">
        <v>40</v>
      </c>
      <c r="P1128" s="22" t="s">
        <v>1971</v>
      </c>
      <c r="Q1128" s="22" t="s">
        <v>3972</v>
      </c>
      <c r="R1128" s="22" t="s">
        <v>5514</v>
      </c>
      <c r="S1128" s="25">
        <v>45484</v>
      </c>
      <c r="T1128" s="22" t="s">
        <v>5766</v>
      </c>
      <c r="U1128" s="25">
        <v>45484</v>
      </c>
      <c r="V1128" s="25"/>
    </row>
    <row r="1129" spans="1:22" x14ac:dyDescent="0.35">
      <c r="A1129" s="22">
        <v>1114363</v>
      </c>
      <c r="B1129" s="22" t="s">
        <v>1125</v>
      </c>
      <c r="C1129" s="22" t="s">
        <v>55</v>
      </c>
      <c r="D1129" s="22" t="s">
        <v>56</v>
      </c>
      <c r="E1129" s="22" t="s">
        <v>31</v>
      </c>
      <c r="F1129" s="22" t="s">
        <v>631</v>
      </c>
      <c r="G1129" s="22" t="s">
        <v>1011</v>
      </c>
      <c r="H1129" s="22" t="s">
        <v>3963</v>
      </c>
      <c r="I1129" s="22">
        <v>1</v>
      </c>
      <c r="J1129" s="22" t="s">
        <v>3442</v>
      </c>
      <c r="K1129" s="22" t="s">
        <v>5782</v>
      </c>
      <c r="L1129" s="24">
        <v>35031</v>
      </c>
      <c r="M1129" s="24" t="s">
        <v>3949</v>
      </c>
      <c r="N1129" s="24" t="s">
        <v>2009</v>
      </c>
      <c r="O1129" s="22" t="s">
        <v>30</v>
      </c>
      <c r="P1129" s="22" t="s">
        <v>1968</v>
      </c>
      <c r="Q1129" s="22" t="s">
        <v>3972</v>
      </c>
      <c r="R1129" s="22" t="s">
        <v>5514</v>
      </c>
      <c r="S1129" s="25">
        <v>45484</v>
      </c>
      <c r="T1129" s="22" t="s">
        <v>5766</v>
      </c>
      <c r="U1129" s="25">
        <v>45484</v>
      </c>
      <c r="V1129" s="25"/>
    </row>
    <row r="1130" spans="1:22" x14ac:dyDescent="0.35">
      <c r="A1130" s="22">
        <v>1115666</v>
      </c>
      <c r="B1130" s="22" t="s">
        <v>1126</v>
      </c>
      <c r="C1130" s="22" t="s">
        <v>17</v>
      </c>
      <c r="D1130" s="22" t="s">
        <v>18</v>
      </c>
      <c r="E1130" s="26" t="s">
        <v>59</v>
      </c>
      <c r="F1130" s="22" t="s">
        <v>631</v>
      </c>
      <c r="G1130" s="22" t="s">
        <v>1127</v>
      </c>
      <c r="H1130" s="22" t="s">
        <v>4520</v>
      </c>
      <c r="I1130" s="22">
        <v>1</v>
      </c>
      <c r="J1130" s="22" t="s">
        <v>3443</v>
      </c>
      <c r="K1130" s="22" t="s">
        <v>5783</v>
      </c>
      <c r="L1130" s="24">
        <v>8737</v>
      </c>
      <c r="M1130" s="24" t="s">
        <v>3957</v>
      </c>
      <c r="N1130" s="24" t="s">
        <v>2015</v>
      </c>
      <c r="O1130" s="22" t="s">
        <v>40</v>
      </c>
      <c r="P1130" s="22" t="s">
        <v>1971</v>
      </c>
      <c r="Q1130" s="22" t="s">
        <v>3972</v>
      </c>
      <c r="R1130" s="22" t="s">
        <v>5514</v>
      </c>
      <c r="S1130" s="25">
        <v>45485</v>
      </c>
      <c r="T1130" s="22" t="s">
        <v>5766</v>
      </c>
      <c r="U1130" s="25">
        <v>45485</v>
      </c>
      <c r="V1130" s="25"/>
    </row>
    <row r="1131" spans="1:22" x14ac:dyDescent="0.35">
      <c r="A1131" s="22">
        <v>1120091</v>
      </c>
      <c r="B1131" s="22" t="s">
        <v>1128</v>
      </c>
      <c r="C1131" s="22" t="s">
        <v>17</v>
      </c>
      <c r="D1131" s="22" t="s">
        <v>18</v>
      </c>
      <c r="E1131" s="26" t="s">
        <v>21</v>
      </c>
      <c r="F1131" s="22" t="s">
        <v>631</v>
      </c>
      <c r="G1131" s="22" t="s">
        <v>1123</v>
      </c>
      <c r="H1131" s="22" t="s">
        <v>3935</v>
      </c>
      <c r="I1131" s="22">
        <v>1</v>
      </c>
      <c r="J1131" s="22" t="s">
        <v>3444</v>
      </c>
      <c r="K1131" s="22" t="s">
        <v>5784</v>
      </c>
      <c r="L1131" s="24">
        <v>10749</v>
      </c>
      <c r="M1131" s="24" t="s">
        <v>3957</v>
      </c>
      <c r="N1131" s="24" t="s">
        <v>2011</v>
      </c>
      <c r="O1131" s="22" t="s">
        <v>30</v>
      </c>
      <c r="P1131" s="22" t="s">
        <v>1968</v>
      </c>
      <c r="Q1131" s="22" t="s">
        <v>3972</v>
      </c>
      <c r="R1131" s="22" t="s">
        <v>5514</v>
      </c>
      <c r="S1131" s="25">
        <v>45488</v>
      </c>
      <c r="T1131" s="22" t="s">
        <v>5766</v>
      </c>
      <c r="U1131" s="25">
        <v>45488</v>
      </c>
      <c r="V1131" s="25"/>
    </row>
    <row r="1132" spans="1:22" x14ac:dyDescent="0.35">
      <c r="A1132" s="22">
        <v>1121222</v>
      </c>
      <c r="B1132" s="22" t="s">
        <v>1129</v>
      </c>
      <c r="C1132" s="22" t="s">
        <v>17</v>
      </c>
      <c r="D1132" s="22" t="s">
        <v>18</v>
      </c>
      <c r="E1132" s="22" t="s">
        <v>31</v>
      </c>
      <c r="F1132" s="22" t="s">
        <v>1111</v>
      </c>
      <c r="G1132" s="22" t="s">
        <v>1130</v>
      </c>
      <c r="H1132" s="22" t="s">
        <v>3978</v>
      </c>
      <c r="I1132" s="22">
        <v>1</v>
      </c>
      <c r="J1132" s="22" t="s">
        <v>3445</v>
      </c>
      <c r="K1132" s="22" t="s">
        <v>5785</v>
      </c>
      <c r="L1132" s="24">
        <v>14815</v>
      </c>
      <c r="M1132" s="24" t="s">
        <v>3957</v>
      </c>
      <c r="N1132" s="24" t="s">
        <v>2011</v>
      </c>
      <c r="O1132" s="22" t="s">
        <v>36</v>
      </c>
      <c r="P1132" s="22" t="s">
        <v>1959</v>
      </c>
      <c r="Q1132" s="22" t="s">
        <v>3972</v>
      </c>
      <c r="R1132" s="22" t="s">
        <v>5514</v>
      </c>
      <c r="S1132" s="25">
        <v>45489</v>
      </c>
      <c r="T1132" s="22" t="s">
        <v>5766</v>
      </c>
      <c r="U1132" s="25">
        <v>45489</v>
      </c>
      <c r="V1132" s="25"/>
    </row>
    <row r="1133" spans="1:22" x14ac:dyDescent="0.35">
      <c r="A1133" s="22">
        <v>1121257</v>
      </c>
      <c r="B1133" s="22" t="s">
        <v>2763</v>
      </c>
      <c r="C1133" s="22" t="s">
        <v>1950</v>
      </c>
      <c r="D1133" s="22" t="s">
        <v>1973</v>
      </c>
      <c r="E1133" s="26" t="s">
        <v>46</v>
      </c>
      <c r="F1133" s="22" t="s">
        <v>672</v>
      </c>
      <c r="G1133" s="22" t="s">
        <v>2659</v>
      </c>
      <c r="H1133" s="22" t="s">
        <v>4023</v>
      </c>
      <c r="I1133" s="22">
        <v>1</v>
      </c>
      <c r="J1133" s="22" t="s">
        <v>5786</v>
      </c>
      <c r="K1133" s="22" t="s">
        <v>5787</v>
      </c>
      <c r="L1133" s="24">
        <v>14111</v>
      </c>
      <c r="M1133" s="24" t="s">
        <v>3957</v>
      </c>
      <c r="N1133" s="24" t="s">
        <v>2011</v>
      </c>
      <c r="O1133" s="22" t="s">
        <v>45</v>
      </c>
      <c r="P1133" s="22" t="s">
        <v>1959</v>
      </c>
      <c r="Q1133" s="22" t="s">
        <v>3972</v>
      </c>
      <c r="R1133" s="22" t="s">
        <v>5514</v>
      </c>
      <c r="S1133" s="25">
        <v>45489</v>
      </c>
      <c r="T1133" s="22" t="s">
        <v>5766</v>
      </c>
      <c r="U1133" s="25">
        <v>45489</v>
      </c>
      <c r="V1133" s="25"/>
    </row>
    <row r="1134" spans="1:22" x14ac:dyDescent="0.35">
      <c r="A1134" s="22">
        <v>1122445</v>
      </c>
      <c r="B1134" s="22" t="s">
        <v>1131</v>
      </c>
      <c r="C1134" s="22" t="s">
        <v>17</v>
      </c>
      <c r="D1134" s="22" t="s">
        <v>18</v>
      </c>
      <c r="E1134" s="26" t="s">
        <v>21</v>
      </c>
      <c r="F1134" s="22" t="s">
        <v>631</v>
      </c>
      <c r="G1134" s="22" t="s">
        <v>1132</v>
      </c>
      <c r="H1134" s="22" t="s">
        <v>3935</v>
      </c>
      <c r="I1134" s="22">
        <v>1</v>
      </c>
      <c r="J1134" s="22" t="s">
        <v>3446</v>
      </c>
      <c r="K1134" s="22" t="s">
        <v>5788</v>
      </c>
      <c r="L1134" s="24">
        <v>16890</v>
      </c>
      <c r="M1134" s="24" t="s">
        <v>3957</v>
      </c>
      <c r="N1134" s="24" t="s">
        <v>2011</v>
      </c>
      <c r="O1134" s="22" t="s">
        <v>30</v>
      </c>
      <c r="P1134" s="22" t="s">
        <v>1968</v>
      </c>
      <c r="Q1134" s="22" t="s">
        <v>3972</v>
      </c>
      <c r="R1134" s="22" t="s">
        <v>5514</v>
      </c>
      <c r="S1134" s="25">
        <v>45490</v>
      </c>
      <c r="T1134" s="22" t="s">
        <v>5766</v>
      </c>
      <c r="U1134" s="25">
        <v>45490</v>
      </c>
      <c r="V1134" s="25"/>
    </row>
    <row r="1135" spans="1:22" x14ac:dyDescent="0.35">
      <c r="A1135" s="22">
        <v>1122498</v>
      </c>
      <c r="B1135" s="22" t="s">
        <v>1133</v>
      </c>
      <c r="C1135" s="22" t="s">
        <v>17</v>
      </c>
      <c r="D1135" s="22" t="s">
        <v>18</v>
      </c>
      <c r="E1135" s="26" t="s">
        <v>46</v>
      </c>
      <c r="F1135" s="22" t="s">
        <v>631</v>
      </c>
      <c r="G1135" s="22" t="s">
        <v>1134</v>
      </c>
      <c r="H1135" s="22" t="s">
        <v>3969</v>
      </c>
      <c r="I1135" s="22">
        <v>1</v>
      </c>
      <c r="J1135" s="22" t="s">
        <v>3447</v>
      </c>
      <c r="K1135" s="22" t="s">
        <v>5789</v>
      </c>
      <c r="L1135" s="24">
        <v>64058</v>
      </c>
      <c r="M1135" s="24" t="s">
        <v>3959</v>
      </c>
      <c r="N1135" s="24" t="s">
        <v>2006</v>
      </c>
      <c r="O1135" s="22" t="s">
        <v>40</v>
      </c>
      <c r="P1135" s="22" t="s">
        <v>1971</v>
      </c>
      <c r="Q1135" s="22" t="s">
        <v>3972</v>
      </c>
      <c r="R1135" s="22" t="s">
        <v>5514</v>
      </c>
      <c r="S1135" s="25">
        <v>45490</v>
      </c>
      <c r="T1135" s="22" t="s">
        <v>5766</v>
      </c>
      <c r="U1135" s="25">
        <v>45490</v>
      </c>
      <c r="V1135" s="25"/>
    </row>
    <row r="1136" spans="1:22" x14ac:dyDescent="0.35">
      <c r="A1136" s="22">
        <v>1124889</v>
      </c>
      <c r="B1136" s="22" t="s">
        <v>1135</v>
      </c>
      <c r="C1136" s="22" t="s">
        <v>17</v>
      </c>
      <c r="D1136" s="22" t="s">
        <v>18</v>
      </c>
      <c r="E1136" s="22" t="s">
        <v>25</v>
      </c>
      <c r="F1136" s="22" t="s">
        <v>1137</v>
      </c>
      <c r="G1136" s="22" t="s">
        <v>1136</v>
      </c>
      <c r="H1136" s="22" t="s">
        <v>4276</v>
      </c>
      <c r="I1136" s="22">
        <v>1</v>
      </c>
      <c r="J1136" s="22" t="s">
        <v>3448</v>
      </c>
      <c r="K1136" s="22" t="s">
        <v>5790</v>
      </c>
      <c r="L1136" s="24">
        <v>11571</v>
      </c>
      <c r="M1136" s="24" t="s">
        <v>3957</v>
      </c>
      <c r="N1136" s="24" t="s">
        <v>2011</v>
      </c>
      <c r="O1136" s="22" t="s">
        <v>24</v>
      </c>
      <c r="P1136" s="22" t="s">
        <v>1968</v>
      </c>
      <c r="Q1136" s="22" t="s">
        <v>3972</v>
      </c>
      <c r="R1136" s="22" t="s">
        <v>5514</v>
      </c>
      <c r="S1136" s="25">
        <v>45492</v>
      </c>
      <c r="T1136" s="22" t="s">
        <v>5766</v>
      </c>
      <c r="U1136" s="25">
        <v>45492</v>
      </c>
      <c r="V1136" s="25"/>
    </row>
    <row r="1137" spans="1:22" x14ac:dyDescent="0.35">
      <c r="A1137" s="22">
        <v>1124891</v>
      </c>
      <c r="B1137" s="22" t="s">
        <v>1138</v>
      </c>
      <c r="C1137" s="22" t="s">
        <v>17</v>
      </c>
      <c r="D1137" s="22" t="s">
        <v>18</v>
      </c>
      <c r="E1137" s="26" t="s">
        <v>73</v>
      </c>
      <c r="F1137" s="22" t="s">
        <v>1111</v>
      </c>
      <c r="G1137" s="22" t="s">
        <v>276</v>
      </c>
      <c r="H1137" s="22" t="s">
        <v>3960</v>
      </c>
      <c r="I1137" s="22">
        <v>1</v>
      </c>
      <c r="J1137" s="22" t="s">
        <v>3449</v>
      </c>
      <c r="K1137" s="22" t="s">
        <v>5791</v>
      </c>
      <c r="L1137" s="24">
        <v>23996</v>
      </c>
      <c r="M1137" s="24" t="s">
        <v>3949</v>
      </c>
      <c r="N1137" s="24" t="s">
        <v>2011</v>
      </c>
      <c r="O1137" s="22" t="s">
        <v>40</v>
      </c>
      <c r="P1137" s="22" t="s">
        <v>1971</v>
      </c>
      <c r="Q1137" s="22" t="s">
        <v>3972</v>
      </c>
      <c r="R1137" s="22" t="s">
        <v>5514</v>
      </c>
      <c r="S1137" s="25">
        <v>45492</v>
      </c>
      <c r="T1137" s="22" t="s">
        <v>5766</v>
      </c>
      <c r="U1137" s="25">
        <v>45492</v>
      </c>
      <c r="V1137" s="25"/>
    </row>
    <row r="1138" spans="1:22" x14ac:dyDescent="0.35">
      <c r="A1138" s="22">
        <v>1124893</v>
      </c>
      <c r="B1138" s="22" t="s">
        <v>1139</v>
      </c>
      <c r="C1138" s="22" t="s">
        <v>17</v>
      </c>
      <c r="D1138" s="22" t="s">
        <v>18</v>
      </c>
      <c r="E1138" s="26" t="s">
        <v>46</v>
      </c>
      <c r="F1138" s="22" t="s">
        <v>1111</v>
      </c>
      <c r="G1138" s="22" t="s">
        <v>1140</v>
      </c>
      <c r="H1138" s="22" t="s">
        <v>3969</v>
      </c>
      <c r="I1138" s="22">
        <v>1</v>
      </c>
      <c r="J1138" s="22" t="s">
        <v>3450</v>
      </c>
      <c r="K1138" s="22" t="s">
        <v>5792</v>
      </c>
      <c r="L1138" s="24">
        <v>39291</v>
      </c>
      <c r="M1138" s="24" t="s">
        <v>3949</v>
      </c>
      <c r="N1138" s="24" t="s">
        <v>2009</v>
      </c>
      <c r="O1138" s="22" t="s">
        <v>40</v>
      </c>
      <c r="P1138" s="22" t="s">
        <v>1971</v>
      </c>
      <c r="Q1138" s="22" t="s">
        <v>3972</v>
      </c>
      <c r="R1138" s="22" t="s">
        <v>5514</v>
      </c>
      <c r="S1138" s="25">
        <v>45492</v>
      </c>
      <c r="T1138" s="22" t="s">
        <v>5766</v>
      </c>
      <c r="U1138" s="25">
        <v>45492</v>
      </c>
      <c r="V1138" s="25"/>
    </row>
    <row r="1139" spans="1:22" x14ac:dyDescent="0.35">
      <c r="A1139" s="22">
        <v>1130934</v>
      </c>
      <c r="B1139" s="22" t="s">
        <v>1141</v>
      </c>
      <c r="C1139" s="22" t="s">
        <v>17</v>
      </c>
      <c r="D1139" s="22" t="s">
        <v>18</v>
      </c>
      <c r="E1139" s="26" t="s">
        <v>21</v>
      </c>
      <c r="F1139" s="22" t="s">
        <v>1137</v>
      </c>
      <c r="G1139" s="22" t="s">
        <v>1142</v>
      </c>
      <c r="H1139" s="22" t="s">
        <v>4311</v>
      </c>
      <c r="I1139" s="22">
        <v>1</v>
      </c>
      <c r="J1139" s="22" t="s">
        <v>3451</v>
      </c>
      <c r="K1139" s="22" t="s">
        <v>5793</v>
      </c>
      <c r="L1139" s="24">
        <v>11075</v>
      </c>
      <c r="M1139" s="24" t="s">
        <v>3957</v>
      </c>
      <c r="N1139" s="24" t="s">
        <v>2011</v>
      </c>
      <c r="O1139" s="22" t="s">
        <v>40</v>
      </c>
      <c r="P1139" s="22" t="s">
        <v>1971</v>
      </c>
      <c r="Q1139" s="22" t="s">
        <v>3972</v>
      </c>
      <c r="R1139" s="22" t="s">
        <v>5514</v>
      </c>
      <c r="S1139" s="25">
        <v>45497</v>
      </c>
      <c r="T1139" s="22" t="s">
        <v>5766</v>
      </c>
      <c r="U1139" s="25">
        <v>45497</v>
      </c>
      <c r="V1139" s="25"/>
    </row>
    <row r="1140" spans="1:22" x14ac:dyDescent="0.35">
      <c r="A1140" s="22">
        <v>1130935</v>
      </c>
      <c r="B1140" s="22" t="s">
        <v>1143</v>
      </c>
      <c r="C1140" s="22" t="s">
        <v>17</v>
      </c>
      <c r="D1140" s="22" t="s">
        <v>18</v>
      </c>
      <c r="E1140" s="26" t="s">
        <v>73</v>
      </c>
      <c r="F1140" s="22" t="s">
        <v>631</v>
      </c>
      <c r="G1140" s="22" t="s">
        <v>1144</v>
      </c>
      <c r="H1140" s="22" t="s">
        <v>4821</v>
      </c>
      <c r="I1140" s="22">
        <v>1</v>
      </c>
      <c r="J1140" s="22" t="s">
        <v>3452</v>
      </c>
      <c r="K1140" s="22" t="s">
        <v>5794</v>
      </c>
      <c r="L1140" s="24">
        <v>53806</v>
      </c>
      <c r="M1140" s="24" t="s">
        <v>3959</v>
      </c>
      <c r="N1140" s="24" t="s">
        <v>2006</v>
      </c>
      <c r="O1140" s="22" t="s">
        <v>72</v>
      </c>
      <c r="P1140" s="22" t="s">
        <v>1954</v>
      </c>
      <c r="Q1140" s="22" t="s">
        <v>3972</v>
      </c>
      <c r="R1140" s="22" t="s">
        <v>5514</v>
      </c>
      <c r="S1140" s="25">
        <v>45497</v>
      </c>
      <c r="T1140" s="22" t="s">
        <v>5766</v>
      </c>
      <c r="U1140" s="25">
        <v>45497</v>
      </c>
      <c r="V1140" s="25"/>
    </row>
    <row r="1141" spans="1:22" x14ac:dyDescent="0.35">
      <c r="A1141" s="22">
        <v>1131849</v>
      </c>
      <c r="B1141" s="22" t="s">
        <v>1145</v>
      </c>
      <c r="C1141" s="22" t="s">
        <v>17</v>
      </c>
      <c r="D1141" s="22" t="s">
        <v>18</v>
      </c>
      <c r="E1141" s="26" t="s">
        <v>46</v>
      </c>
      <c r="F1141" s="22" t="s">
        <v>1111</v>
      </c>
      <c r="G1141" s="22" t="s">
        <v>1146</v>
      </c>
      <c r="H1141" s="22" t="s">
        <v>4023</v>
      </c>
      <c r="I1141" s="22">
        <v>1</v>
      </c>
      <c r="J1141" s="22" t="s">
        <v>3453</v>
      </c>
      <c r="K1141" s="22" t="s">
        <v>5795</v>
      </c>
      <c r="L1141" s="24">
        <v>22940</v>
      </c>
      <c r="M1141" s="24" t="s">
        <v>3949</v>
      </c>
      <c r="N1141" s="24" t="s">
        <v>2011</v>
      </c>
      <c r="O1141" s="22" t="s">
        <v>45</v>
      </c>
      <c r="P1141" s="22" t="s">
        <v>1959</v>
      </c>
      <c r="Q1141" s="22" t="s">
        <v>3972</v>
      </c>
      <c r="R1141" s="22" t="s">
        <v>5514</v>
      </c>
      <c r="S1141" s="25">
        <v>45498</v>
      </c>
      <c r="T1141" s="22" t="s">
        <v>5766</v>
      </c>
      <c r="U1141" s="25">
        <v>45498</v>
      </c>
      <c r="V1141" s="25"/>
    </row>
    <row r="1142" spans="1:22" x14ac:dyDescent="0.35">
      <c r="A1142" s="22">
        <v>1132949</v>
      </c>
      <c r="B1142" s="22" t="s">
        <v>1147</v>
      </c>
      <c r="C1142" s="22" t="s">
        <v>17</v>
      </c>
      <c r="D1142" s="22" t="s">
        <v>18</v>
      </c>
      <c r="E1142" s="26" t="s">
        <v>73</v>
      </c>
      <c r="F1142" s="22" t="s">
        <v>631</v>
      </c>
      <c r="G1142" s="22" t="s">
        <v>1148</v>
      </c>
      <c r="H1142" s="22" t="s">
        <v>4108</v>
      </c>
      <c r="I1142" s="22">
        <v>1</v>
      </c>
      <c r="J1142" s="22" t="s">
        <v>3454</v>
      </c>
      <c r="K1142" s="22" t="s">
        <v>5796</v>
      </c>
      <c r="L1142" s="24">
        <v>8032</v>
      </c>
      <c r="M1142" s="24" t="s">
        <v>3957</v>
      </c>
      <c r="N1142" s="24" t="s">
        <v>2015</v>
      </c>
      <c r="O1142" s="22" t="s">
        <v>359</v>
      </c>
      <c r="P1142" s="22" t="s">
        <v>1991</v>
      </c>
      <c r="Q1142" s="22" t="s">
        <v>3972</v>
      </c>
      <c r="R1142" s="22" t="s">
        <v>5514</v>
      </c>
      <c r="S1142" s="25">
        <v>45499</v>
      </c>
      <c r="T1142" s="22" t="s">
        <v>5766</v>
      </c>
      <c r="U1142" s="25">
        <v>45499</v>
      </c>
      <c r="V1142" s="25"/>
    </row>
    <row r="1143" spans="1:22" x14ac:dyDescent="0.35">
      <c r="A1143" s="22">
        <v>1132982</v>
      </c>
      <c r="B1143" s="22" t="s">
        <v>2764</v>
      </c>
      <c r="C1143" s="22" t="s">
        <v>1950</v>
      </c>
      <c r="D1143" s="22" t="s">
        <v>1973</v>
      </c>
      <c r="E1143" s="26" t="s">
        <v>21</v>
      </c>
      <c r="F1143" s="22" t="s">
        <v>672</v>
      </c>
      <c r="G1143" s="22" t="s">
        <v>1132</v>
      </c>
      <c r="H1143" s="22" t="s">
        <v>3935</v>
      </c>
      <c r="I1143" s="22">
        <v>1</v>
      </c>
      <c r="J1143" s="22" t="s">
        <v>5797</v>
      </c>
      <c r="K1143" s="22" t="s">
        <v>5798</v>
      </c>
      <c r="L1143" s="24">
        <v>16890</v>
      </c>
      <c r="M1143" s="24" t="s">
        <v>3957</v>
      </c>
      <c r="N1143" s="24" t="s">
        <v>2011</v>
      </c>
      <c r="O1143" s="22" t="s">
        <v>30</v>
      </c>
      <c r="P1143" s="22" t="s">
        <v>1968</v>
      </c>
      <c r="Q1143" s="22" t="s">
        <v>3972</v>
      </c>
      <c r="R1143" s="22" t="s">
        <v>5514</v>
      </c>
      <c r="S1143" s="25">
        <v>45499</v>
      </c>
      <c r="T1143" s="22" t="s">
        <v>5766</v>
      </c>
      <c r="U1143" s="25">
        <v>45499</v>
      </c>
      <c r="V1143" s="25"/>
    </row>
    <row r="1144" spans="1:22" x14ac:dyDescent="0.35">
      <c r="A1144" s="22">
        <v>1136518</v>
      </c>
      <c r="B1144" s="22" t="s">
        <v>1149</v>
      </c>
      <c r="C1144" s="22" t="s">
        <v>17</v>
      </c>
      <c r="D1144" s="22" t="s">
        <v>18</v>
      </c>
      <c r="E1144" s="26" t="s">
        <v>21</v>
      </c>
      <c r="F1144" s="22" t="s">
        <v>631</v>
      </c>
      <c r="G1144" s="22" t="s">
        <v>1150</v>
      </c>
      <c r="H1144" s="22" t="s">
        <v>3974</v>
      </c>
      <c r="I1144" s="22">
        <v>1</v>
      </c>
      <c r="J1144" s="22" t="s">
        <v>3455</v>
      </c>
      <c r="K1144" s="22" t="s">
        <v>5799</v>
      </c>
      <c r="L1144" s="24">
        <v>27308</v>
      </c>
      <c r="M1144" s="24" t="s">
        <v>3949</v>
      </c>
      <c r="N1144" s="24" t="s">
        <v>2009</v>
      </c>
      <c r="O1144" s="22" t="s">
        <v>20</v>
      </c>
      <c r="P1144" s="22" t="s">
        <v>1971</v>
      </c>
      <c r="Q1144" s="22" t="s">
        <v>3972</v>
      </c>
      <c r="R1144" s="22" t="s">
        <v>5514</v>
      </c>
      <c r="S1144" s="25">
        <v>45502</v>
      </c>
      <c r="T1144" s="22" t="s">
        <v>5766</v>
      </c>
      <c r="U1144" s="25">
        <v>45502</v>
      </c>
      <c r="V1144" s="25"/>
    </row>
    <row r="1145" spans="1:22" x14ac:dyDescent="0.35">
      <c r="A1145" s="22">
        <v>1137347</v>
      </c>
      <c r="B1145" s="22" t="s">
        <v>1151</v>
      </c>
      <c r="C1145" s="22" t="s">
        <v>17</v>
      </c>
      <c r="D1145" s="22" t="s">
        <v>18</v>
      </c>
      <c r="E1145" s="26" t="s">
        <v>46</v>
      </c>
      <c r="F1145" s="22" t="s">
        <v>1111</v>
      </c>
      <c r="G1145" s="22" t="s">
        <v>1152</v>
      </c>
      <c r="H1145" s="22" t="s">
        <v>3986</v>
      </c>
      <c r="I1145" s="22">
        <v>1</v>
      </c>
      <c r="J1145" s="22" t="s">
        <v>3456</v>
      </c>
      <c r="K1145" s="22" t="s">
        <v>5800</v>
      </c>
      <c r="L1145" s="24">
        <v>58906</v>
      </c>
      <c r="M1145" s="24" t="s">
        <v>3959</v>
      </c>
      <c r="N1145" s="24" t="s">
        <v>2006</v>
      </c>
      <c r="O1145" s="22" t="s">
        <v>540</v>
      </c>
      <c r="P1145" s="22" t="s">
        <v>1959</v>
      </c>
      <c r="Q1145" s="22" t="s">
        <v>3972</v>
      </c>
      <c r="R1145" s="22" t="s">
        <v>5514</v>
      </c>
      <c r="S1145" s="25">
        <v>45503</v>
      </c>
      <c r="T1145" s="22" t="s">
        <v>5766</v>
      </c>
      <c r="U1145" s="25">
        <v>45503</v>
      </c>
      <c r="V1145" s="25"/>
    </row>
    <row r="1146" spans="1:22" x14ac:dyDescent="0.35">
      <c r="A1146" s="22">
        <v>1137351</v>
      </c>
      <c r="B1146" s="22" t="s">
        <v>1153</v>
      </c>
      <c r="C1146" s="22" t="s">
        <v>17</v>
      </c>
      <c r="D1146" s="22" t="s">
        <v>18</v>
      </c>
      <c r="E1146" s="26" t="s">
        <v>73</v>
      </c>
      <c r="F1146" s="22" t="s">
        <v>2765</v>
      </c>
      <c r="G1146" s="22" t="s">
        <v>1154</v>
      </c>
      <c r="H1146" s="22" t="s">
        <v>4436</v>
      </c>
      <c r="I1146" s="22">
        <v>1</v>
      </c>
      <c r="J1146" s="22" t="s">
        <v>3457</v>
      </c>
      <c r="K1146" s="22" t="s">
        <v>5801</v>
      </c>
      <c r="L1146" s="24">
        <v>42510</v>
      </c>
      <c r="M1146" s="24" t="s">
        <v>3949</v>
      </c>
      <c r="N1146" s="24" t="s">
        <v>2009</v>
      </c>
      <c r="O1146" s="22" t="s">
        <v>181</v>
      </c>
      <c r="P1146" s="22" t="s">
        <v>1959</v>
      </c>
      <c r="Q1146" s="22" t="s">
        <v>3972</v>
      </c>
      <c r="R1146" s="22" t="s">
        <v>5514</v>
      </c>
      <c r="S1146" s="25">
        <v>45503</v>
      </c>
      <c r="T1146" s="22" t="s">
        <v>5766</v>
      </c>
      <c r="U1146" s="25">
        <v>45503</v>
      </c>
      <c r="V1146" s="25"/>
    </row>
    <row r="1147" spans="1:22" x14ac:dyDescent="0.35">
      <c r="A1147" s="22">
        <v>1137359</v>
      </c>
      <c r="B1147" s="22" t="s">
        <v>1155</v>
      </c>
      <c r="C1147" s="22" t="s">
        <v>17</v>
      </c>
      <c r="D1147" s="22" t="s">
        <v>18</v>
      </c>
      <c r="E1147" s="22" t="s">
        <v>25</v>
      </c>
      <c r="F1147" s="22" t="s">
        <v>672</v>
      </c>
      <c r="G1147" s="22" t="s">
        <v>706</v>
      </c>
      <c r="H1147" s="22" t="s">
        <v>4034</v>
      </c>
      <c r="I1147" s="22">
        <v>1</v>
      </c>
      <c r="J1147" s="22" t="s">
        <v>3458</v>
      </c>
      <c r="K1147" s="22" t="s">
        <v>5802</v>
      </c>
      <c r="L1147" s="24">
        <v>20518</v>
      </c>
      <c r="M1147" s="24" t="s">
        <v>3949</v>
      </c>
      <c r="N1147" s="24" t="s">
        <v>2011</v>
      </c>
      <c r="O1147" s="22" t="s">
        <v>104</v>
      </c>
      <c r="P1147" s="22" t="s">
        <v>1954</v>
      </c>
      <c r="Q1147" s="22" t="s">
        <v>3972</v>
      </c>
      <c r="R1147" s="22" t="s">
        <v>5514</v>
      </c>
      <c r="S1147" s="25">
        <v>45503</v>
      </c>
      <c r="T1147" s="22" t="s">
        <v>5766</v>
      </c>
      <c r="U1147" s="25">
        <v>45503</v>
      </c>
      <c r="V1147" s="25"/>
    </row>
    <row r="1148" spans="1:22" x14ac:dyDescent="0.35">
      <c r="A1148" s="22">
        <v>1138214</v>
      </c>
      <c r="B1148" s="22" t="s">
        <v>1156</v>
      </c>
      <c r="C1148" s="22" t="s">
        <v>17</v>
      </c>
      <c r="D1148" s="22" t="s">
        <v>18</v>
      </c>
      <c r="E1148" s="26" t="s">
        <v>59</v>
      </c>
      <c r="F1148" s="22" t="s">
        <v>672</v>
      </c>
      <c r="G1148" s="22" t="s">
        <v>1157</v>
      </c>
      <c r="H1148" s="22" t="s">
        <v>4166</v>
      </c>
      <c r="I1148" s="22">
        <v>1</v>
      </c>
      <c r="J1148" s="22" t="s">
        <v>3459</v>
      </c>
      <c r="K1148" s="22" t="s">
        <v>5803</v>
      </c>
      <c r="L1148" s="24">
        <v>38708</v>
      </c>
      <c r="M1148" s="24" t="s">
        <v>3949</v>
      </c>
      <c r="N1148" s="24" t="s">
        <v>2009</v>
      </c>
      <c r="O1148" s="22" t="s">
        <v>67</v>
      </c>
      <c r="P1148" s="22" t="s">
        <v>1971</v>
      </c>
      <c r="Q1148" s="22" t="s">
        <v>3972</v>
      </c>
      <c r="R1148" s="22" t="s">
        <v>5514</v>
      </c>
      <c r="S1148" s="25">
        <v>45504</v>
      </c>
      <c r="T1148" s="22" t="s">
        <v>5766</v>
      </c>
      <c r="U1148" s="25">
        <v>45504</v>
      </c>
      <c r="V1148" s="25"/>
    </row>
    <row r="1149" spans="1:22" x14ac:dyDescent="0.35">
      <c r="A1149" s="22">
        <v>1138222</v>
      </c>
      <c r="B1149" s="22" t="s">
        <v>2766</v>
      </c>
      <c r="C1149" s="22" t="s">
        <v>1950</v>
      </c>
      <c r="D1149" s="22" t="s">
        <v>1973</v>
      </c>
      <c r="E1149" s="26" t="s">
        <v>73</v>
      </c>
      <c r="F1149" s="22" t="s">
        <v>672</v>
      </c>
      <c r="G1149" s="22" t="s">
        <v>402</v>
      </c>
      <c r="H1149" s="22" t="s">
        <v>4670</v>
      </c>
      <c r="I1149" s="22">
        <v>1</v>
      </c>
      <c r="J1149" s="22" t="s">
        <v>5804</v>
      </c>
      <c r="K1149" s="22" t="s">
        <v>5805</v>
      </c>
      <c r="L1149" s="24">
        <v>29509</v>
      </c>
      <c r="M1149" s="24" t="s">
        <v>3949</v>
      </c>
      <c r="N1149" s="24" t="s">
        <v>2009</v>
      </c>
      <c r="O1149" s="22" t="s">
        <v>36</v>
      </c>
      <c r="P1149" s="22" t="s">
        <v>1959</v>
      </c>
      <c r="Q1149" s="22" t="s">
        <v>3972</v>
      </c>
      <c r="R1149" s="22" t="s">
        <v>5514</v>
      </c>
      <c r="S1149" s="25">
        <v>45504</v>
      </c>
      <c r="T1149" s="22" t="s">
        <v>5766</v>
      </c>
      <c r="U1149" s="25">
        <v>45504</v>
      </c>
      <c r="V1149" s="25"/>
    </row>
    <row r="1150" spans="1:22" x14ac:dyDescent="0.35">
      <c r="A1150" s="22">
        <v>1139234</v>
      </c>
      <c r="B1150" s="22" t="s">
        <v>1158</v>
      </c>
      <c r="C1150" s="22" t="s">
        <v>17</v>
      </c>
      <c r="D1150" s="22" t="s">
        <v>18</v>
      </c>
      <c r="E1150" s="26" t="s">
        <v>46</v>
      </c>
      <c r="F1150" s="22" t="s">
        <v>1137</v>
      </c>
      <c r="G1150" s="22" t="s">
        <v>1159</v>
      </c>
      <c r="H1150" s="22" t="s">
        <v>4023</v>
      </c>
      <c r="I1150" s="22">
        <v>1</v>
      </c>
      <c r="J1150" s="22" t="s">
        <v>3460</v>
      </c>
      <c r="K1150" s="22" t="s">
        <v>5806</v>
      </c>
      <c r="L1150" s="24">
        <v>118295</v>
      </c>
      <c r="M1150" s="24" t="s">
        <v>3938</v>
      </c>
      <c r="N1150" s="24" t="s">
        <v>2002</v>
      </c>
      <c r="O1150" s="22" t="s">
        <v>45</v>
      </c>
      <c r="P1150" s="22" t="s">
        <v>1959</v>
      </c>
      <c r="Q1150" s="22" t="s">
        <v>4021</v>
      </c>
      <c r="R1150" s="22" t="s">
        <v>5514</v>
      </c>
      <c r="S1150" s="25">
        <v>45505</v>
      </c>
      <c r="T1150" s="22" t="s">
        <v>5807</v>
      </c>
      <c r="U1150" s="25">
        <v>45505</v>
      </c>
      <c r="V1150" s="25"/>
    </row>
    <row r="1151" spans="1:22" x14ac:dyDescent="0.35">
      <c r="A1151" s="22">
        <v>1139250</v>
      </c>
      <c r="B1151" s="22" t="s">
        <v>1160</v>
      </c>
      <c r="C1151" s="22" t="s">
        <v>17</v>
      </c>
      <c r="D1151" s="22" t="s">
        <v>18</v>
      </c>
      <c r="E1151" s="26" t="s">
        <v>73</v>
      </c>
      <c r="F1151" s="22" t="s">
        <v>1137</v>
      </c>
      <c r="G1151" s="22" t="s">
        <v>1161</v>
      </c>
      <c r="H1151" s="22" t="s">
        <v>4838</v>
      </c>
      <c r="I1151" s="22">
        <v>1</v>
      </c>
      <c r="J1151" s="22" t="s">
        <v>3461</v>
      </c>
      <c r="K1151" s="22" t="s">
        <v>5808</v>
      </c>
      <c r="L1151" s="24">
        <v>5086</v>
      </c>
      <c r="M1151" s="24" t="s">
        <v>3957</v>
      </c>
      <c r="N1151" s="24" t="s">
        <v>2015</v>
      </c>
      <c r="O1151" s="22" t="s">
        <v>359</v>
      </c>
      <c r="P1151" s="22" t="s">
        <v>1991</v>
      </c>
      <c r="Q1151" s="22" t="s">
        <v>4021</v>
      </c>
      <c r="R1151" s="22" t="s">
        <v>5514</v>
      </c>
      <c r="S1151" s="25">
        <v>45505</v>
      </c>
      <c r="T1151" s="22" t="s">
        <v>5807</v>
      </c>
      <c r="U1151" s="25">
        <v>45505</v>
      </c>
      <c r="V1151" s="25"/>
    </row>
    <row r="1152" spans="1:22" x14ac:dyDescent="0.35">
      <c r="A1152" s="22">
        <v>1139268</v>
      </c>
      <c r="B1152" s="22" t="s">
        <v>1162</v>
      </c>
      <c r="C1152" s="22" t="s">
        <v>17</v>
      </c>
      <c r="D1152" s="22" t="s">
        <v>18</v>
      </c>
      <c r="E1152" s="26" t="s">
        <v>21</v>
      </c>
      <c r="F1152" s="22" t="s">
        <v>631</v>
      </c>
      <c r="G1152" s="22" t="s">
        <v>190</v>
      </c>
      <c r="H1152" s="22" t="s">
        <v>1967</v>
      </c>
      <c r="I1152" s="22">
        <v>1</v>
      </c>
      <c r="J1152" s="22" t="s">
        <v>3462</v>
      </c>
      <c r="K1152" s="22" t="s">
        <v>5809</v>
      </c>
      <c r="L1152" s="24">
        <v>2982818</v>
      </c>
      <c r="M1152" s="24" t="s">
        <v>3938</v>
      </c>
      <c r="N1152" s="24" t="s">
        <v>2002</v>
      </c>
      <c r="O1152" s="22" t="s">
        <v>191</v>
      </c>
      <c r="P1152" s="22" t="s">
        <v>1968</v>
      </c>
      <c r="Q1152" s="22" t="s">
        <v>4021</v>
      </c>
      <c r="R1152" s="22" t="s">
        <v>5514</v>
      </c>
      <c r="S1152" s="25">
        <v>45505</v>
      </c>
      <c r="T1152" s="22" t="s">
        <v>5807</v>
      </c>
      <c r="U1152" s="25">
        <v>45505</v>
      </c>
      <c r="V1152" s="25"/>
    </row>
    <row r="1153" spans="1:22" x14ac:dyDescent="0.35">
      <c r="A1153" s="22">
        <v>1144401</v>
      </c>
      <c r="B1153" s="22" t="s">
        <v>1163</v>
      </c>
      <c r="C1153" s="22" t="s">
        <v>17</v>
      </c>
      <c r="D1153" s="22" t="s">
        <v>18</v>
      </c>
      <c r="E1153" s="26" t="s">
        <v>73</v>
      </c>
      <c r="F1153" s="22" t="s">
        <v>672</v>
      </c>
      <c r="G1153" s="22" t="s">
        <v>1164</v>
      </c>
      <c r="H1153" s="22" t="s">
        <v>4520</v>
      </c>
      <c r="I1153" s="22">
        <v>1</v>
      </c>
      <c r="J1153" s="22" t="s">
        <v>3463</v>
      </c>
      <c r="K1153" s="22" t="s">
        <v>5810</v>
      </c>
      <c r="L1153" s="24">
        <v>5973</v>
      </c>
      <c r="M1153" s="24" t="s">
        <v>3957</v>
      </c>
      <c r="N1153" s="24" t="s">
        <v>2015</v>
      </c>
      <c r="O1153" s="22" t="s">
        <v>40</v>
      </c>
      <c r="P1153" s="22" t="s">
        <v>1971</v>
      </c>
      <c r="Q1153" s="22" t="s">
        <v>4021</v>
      </c>
      <c r="R1153" s="22" t="s">
        <v>5514</v>
      </c>
      <c r="S1153" s="25">
        <v>45509</v>
      </c>
      <c r="T1153" s="22" t="s">
        <v>5807</v>
      </c>
      <c r="U1153" s="25">
        <v>45509</v>
      </c>
      <c r="V1153" s="25"/>
    </row>
    <row r="1154" spans="1:22" x14ac:dyDescent="0.35">
      <c r="A1154" s="22">
        <v>1145204</v>
      </c>
      <c r="B1154" s="22" t="s">
        <v>1165</v>
      </c>
      <c r="C1154" s="22" t="s">
        <v>17</v>
      </c>
      <c r="D1154" s="22" t="s">
        <v>18</v>
      </c>
      <c r="E1154" s="22" t="s">
        <v>31</v>
      </c>
      <c r="F1154" s="22" t="s">
        <v>631</v>
      </c>
      <c r="G1154" s="22" t="s">
        <v>29</v>
      </c>
      <c r="H1154" s="22" t="s">
        <v>3935</v>
      </c>
      <c r="I1154" s="22">
        <v>1</v>
      </c>
      <c r="J1154" s="22" t="s">
        <v>3464</v>
      </c>
      <c r="K1154" s="22" t="s">
        <v>5811</v>
      </c>
      <c r="L1154" s="24">
        <v>73781</v>
      </c>
      <c r="M1154" s="24" t="s">
        <v>3959</v>
      </c>
      <c r="N1154" s="24" t="s">
        <v>2006</v>
      </c>
      <c r="O1154" s="22" t="s">
        <v>30</v>
      </c>
      <c r="P1154" s="22" t="s">
        <v>1968</v>
      </c>
      <c r="Q1154" s="22" t="s">
        <v>4021</v>
      </c>
      <c r="R1154" s="22" t="s">
        <v>5514</v>
      </c>
      <c r="S1154" s="25">
        <v>45510</v>
      </c>
      <c r="T1154" s="22" t="s">
        <v>5807</v>
      </c>
      <c r="U1154" s="25">
        <v>45510</v>
      </c>
      <c r="V1154" s="25"/>
    </row>
    <row r="1155" spans="1:22" x14ac:dyDescent="0.35">
      <c r="A1155" s="22">
        <v>1145238</v>
      </c>
      <c r="B1155" s="22" t="s">
        <v>1166</v>
      </c>
      <c r="C1155" s="22" t="s">
        <v>17</v>
      </c>
      <c r="D1155" s="22" t="s">
        <v>18</v>
      </c>
      <c r="E1155" s="26" t="s">
        <v>73</v>
      </c>
      <c r="F1155" s="22" t="s">
        <v>631</v>
      </c>
      <c r="G1155" s="22" t="s">
        <v>561</v>
      </c>
      <c r="H1155" s="22" t="s">
        <v>4000</v>
      </c>
      <c r="I1155" s="22">
        <v>1</v>
      </c>
      <c r="J1155" s="22" t="s">
        <v>3465</v>
      </c>
      <c r="K1155" s="22" t="s">
        <v>5812</v>
      </c>
      <c r="L1155" s="24">
        <v>63754</v>
      </c>
      <c r="M1155" s="24" t="s">
        <v>3959</v>
      </c>
      <c r="N1155" s="24" t="s">
        <v>2006</v>
      </c>
      <c r="O1155" s="22" t="s">
        <v>72</v>
      </c>
      <c r="P1155" s="22" t="s">
        <v>1954</v>
      </c>
      <c r="Q1155" s="22" t="s">
        <v>4021</v>
      </c>
      <c r="R1155" s="22" t="s">
        <v>5514</v>
      </c>
      <c r="S1155" s="25">
        <v>45510</v>
      </c>
      <c r="T1155" s="22" t="s">
        <v>5807</v>
      </c>
      <c r="U1155" s="25">
        <v>45510</v>
      </c>
      <c r="V1155" s="25"/>
    </row>
    <row r="1156" spans="1:22" x14ac:dyDescent="0.35">
      <c r="A1156" s="22">
        <v>1145266</v>
      </c>
      <c r="B1156" s="22" t="s">
        <v>1167</v>
      </c>
      <c r="C1156" s="22" t="s">
        <v>17</v>
      </c>
      <c r="D1156" s="22" t="s">
        <v>18</v>
      </c>
      <c r="E1156" s="26" t="s">
        <v>77</v>
      </c>
      <c r="F1156" s="22" t="s">
        <v>1137</v>
      </c>
      <c r="G1156" s="22" t="s">
        <v>603</v>
      </c>
      <c r="H1156" s="22" t="s">
        <v>4017</v>
      </c>
      <c r="I1156" s="22">
        <v>1</v>
      </c>
      <c r="J1156" s="22" t="s">
        <v>3466</v>
      </c>
      <c r="K1156" s="22" t="s">
        <v>5813</v>
      </c>
      <c r="L1156" s="24">
        <v>41641</v>
      </c>
      <c r="M1156" s="24" t="s">
        <v>3949</v>
      </c>
      <c r="N1156" s="24" t="s">
        <v>2009</v>
      </c>
      <c r="O1156" s="22" t="s">
        <v>40</v>
      </c>
      <c r="P1156" s="22" t="s">
        <v>1971</v>
      </c>
      <c r="Q1156" s="22" t="s">
        <v>4021</v>
      </c>
      <c r="R1156" s="22" t="s">
        <v>5514</v>
      </c>
      <c r="S1156" s="25">
        <v>45510</v>
      </c>
      <c r="T1156" s="22" t="s">
        <v>5807</v>
      </c>
      <c r="U1156" s="25">
        <v>45510</v>
      </c>
      <c r="V1156" s="25"/>
    </row>
    <row r="1157" spans="1:22" x14ac:dyDescent="0.35">
      <c r="A1157" s="22">
        <v>1146123</v>
      </c>
      <c r="B1157" s="22" t="s">
        <v>1168</v>
      </c>
      <c r="C1157" s="22" t="s">
        <v>17</v>
      </c>
      <c r="D1157" s="22" t="s">
        <v>18</v>
      </c>
      <c r="E1157" s="22" t="s">
        <v>25</v>
      </c>
      <c r="F1157" s="22" t="s">
        <v>631</v>
      </c>
      <c r="G1157" s="22" t="s">
        <v>1169</v>
      </c>
      <c r="H1157" s="22" t="s">
        <v>4276</v>
      </c>
      <c r="I1157" s="22">
        <v>1</v>
      </c>
      <c r="J1157" s="22" t="s">
        <v>3467</v>
      </c>
      <c r="K1157" s="22" t="s">
        <v>5814</v>
      </c>
      <c r="L1157" s="24">
        <v>29560</v>
      </c>
      <c r="M1157" s="24" t="s">
        <v>3949</v>
      </c>
      <c r="N1157" s="24" t="s">
        <v>2009</v>
      </c>
      <c r="O1157" s="22" t="s">
        <v>24</v>
      </c>
      <c r="P1157" s="22" t="s">
        <v>1968</v>
      </c>
      <c r="Q1157" s="22" t="s">
        <v>4021</v>
      </c>
      <c r="R1157" s="22" t="s">
        <v>5514</v>
      </c>
      <c r="S1157" s="25">
        <v>45511</v>
      </c>
      <c r="T1157" s="22" t="s">
        <v>5807</v>
      </c>
      <c r="U1157" s="25">
        <v>45511</v>
      </c>
      <c r="V1157" s="25"/>
    </row>
    <row r="1158" spans="1:22" x14ac:dyDescent="0.35">
      <c r="A1158" s="22">
        <v>1146133</v>
      </c>
      <c r="B1158" s="22" t="s">
        <v>2767</v>
      </c>
      <c r="C1158" s="22" t="s">
        <v>1950</v>
      </c>
      <c r="D1158" s="22" t="s">
        <v>2045</v>
      </c>
      <c r="E1158" s="22" t="s">
        <v>25</v>
      </c>
      <c r="F1158" s="22" t="s">
        <v>672</v>
      </c>
      <c r="G1158" s="22" t="s">
        <v>330</v>
      </c>
      <c r="H1158" s="22" t="s">
        <v>4205</v>
      </c>
      <c r="I1158" s="22">
        <v>1</v>
      </c>
      <c r="J1158" s="22" t="s">
        <v>5815</v>
      </c>
      <c r="K1158" s="22" t="s">
        <v>5816</v>
      </c>
      <c r="L1158" s="24">
        <v>27511</v>
      </c>
      <c r="M1158" s="24" t="s">
        <v>3949</v>
      </c>
      <c r="N1158" s="24" t="s">
        <v>2009</v>
      </c>
      <c r="O1158" s="22" t="s">
        <v>24</v>
      </c>
      <c r="P1158" s="22" t="s">
        <v>1968</v>
      </c>
      <c r="Q1158" s="22" t="s">
        <v>4021</v>
      </c>
      <c r="R1158" s="22" t="s">
        <v>5514</v>
      </c>
      <c r="S1158" s="25">
        <v>45511</v>
      </c>
      <c r="T1158" s="22" t="s">
        <v>5807</v>
      </c>
      <c r="U1158" s="25">
        <v>45511</v>
      </c>
      <c r="V1158" s="25"/>
    </row>
    <row r="1159" spans="1:22" x14ac:dyDescent="0.35">
      <c r="A1159" s="22">
        <v>1146173</v>
      </c>
      <c r="B1159" s="22" t="s">
        <v>1170</v>
      </c>
      <c r="C1159" s="22" t="s">
        <v>17</v>
      </c>
      <c r="D1159" s="22" t="s">
        <v>18</v>
      </c>
      <c r="E1159" s="26" t="s">
        <v>46</v>
      </c>
      <c r="F1159" s="22" t="s">
        <v>1137</v>
      </c>
      <c r="G1159" s="22" t="s">
        <v>488</v>
      </c>
      <c r="H1159" s="22" t="s">
        <v>254</v>
      </c>
      <c r="I1159" s="22">
        <v>1</v>
      </c>
      <c r="J1159" s="22" t="s">
        <v>3468</v>
      </c>
      <c r="K1159" s="22" t="s">
        <v>5817</v>
      </c>
      <c r="L1159" s="24">
        <v>14084</v>
      </c>
      <c r="M1159" s="24" t="s">
        <v>3957</v>
      </c>
      <c r="N1159" s="24" t="s">
        <v>2011</v>
      </c>
      <c r="O1159" s="22" t="s">
        <v>40</v>
      </c>
      <c r="P1159" s="22" t="s">
        <v>1971</v>
      </c>
      <c r="Q1159" s="22" t="s">
        <v>4021</v>
      </c>
      <c r="R1159" s="22" t="s">
        <v>5514</v>
      </c>
      <c r="S1159" s="25">
        <v>45511</v>
      </c>
      <c r="T1159" s="22" t="s">
        <v>5807</v>
      </c>
      <c r="U1159" s="25">
        <v>45511</v>
      </c>
      <c r="V1159" s="25"/>
    </row>
    <row r="1160" spans="1:22" x14ac:dyDescent="0.35">
      <c r="A1160" s="22">
        <v>1147194</v>
      </c>
      <c r="B1160" s="22" t="s">
        <v>1171</v>
      </c>
      <c r="C1160" s="22" t="s">
        <v>17</v>
      </c>
      <c r="D1160" s="22" t="s">
        <v>18</v>
      </c>
      <c r="E1160" s="26" t="s">
        <v>59</v>
      </c>
      <c r="F1160" s="22" t="s">
        <v>672</v>
      </c>
      <c r="G1160" s="22" t="s">
        <v>1172</v>
      </c>
      <c r="H1160" s="22" t="s">
        <v>4169</v>
      </c>
      <c r="I1160" s="22">
        <v>1</v>
      </c>
      <c r="J1160" s="22" t="s">
        <v>3469</v>
      </c>
      <c r="K1160" s="22" t="s">
        <v>5818</v>
      </c>
      <c r="L1160" s="24">
        <v>29736</v>
      </c>
      <c r="M1160" s="24" t="s">
        <v>3949</v>
      </c>
      <c r="N1160" s="24" t="s">
        <v>2009</v>
      </c>
      <c r="O1160" s="22" t="s">
        <v>67</v>
      </c>
      <c r="P1160" s="22" t="s">
        <v>1971</v>
      </c>
      <c r="Q1160" s="22" t="s">
        <v>4021</v>
      </c>
      <c r="R1160" s="22" t="s">
        <v>5514</v>
      </c>
      <c r="S1160" s="25">
        <v>45512</v>
      </c>
      <c r="T1160" s="22" t="s">
        <v>5807</v>
      </c>
      <c r="U1160" s="25">
        <v>45512</v>
      </c>
      <c r="V1160" s="25"/>
    </row>
    <row r="1161" spans="1:22" x14ac:dyDescent="0.35">
      <c r="A1161" s="22">
        <v>1147218</v>
      </c>
      <c r="B1161" s="22" t="s">
        <v>1173</v>
      </c>
      <c r="C1161" s="22" t="s">
        <v>17</v>
      </c>
      <c r="D1161" s="22" t="s">
        <v>18</v>
      </c>
      <c r="E1161" s="26" t="s">
        <v>73</v>
      </c>
      <c r="F1161" s="22" t="s">
        <v>672</v>
      </c>
      <c r="G1161" s="22" t="s">
        <v>1174</v>
      </c>
      <c r="H1161" s="22" t="s">
        <v>3954</v>
      </c>
      <c r="I1161" s="22">
        <v>1</v>
      </c>
      <c r="J1161" s="22" t="s">
        <v>3470</v>
      </c>
      <c r="K1161" s="22" t="s">
        <v>5819</v>
      </c>
      <c r="L1161" s="24">
        <v>11484</v>
      </c>
      <c r="M1161" s="24" t="s">
        <v>3957</v>
      </c>
      <c r="N1161" s="24" t="s">
        <v>2011</v>
      </c>
      <c r="O1161" s="22" t="s">
        <v>40</v>
      </c>
      <c r="P1161" s="22" t="s">
        <v>1971</v>
      </c>
      <c r="Q1161" s="22" t="s">
        <v>4021</v>
      </c>
      <c r="R1161" s="22" t="s">
        <v>5514</v>
      </c>
      <c r="S1161" s="25">
        <v>45512</v>
      </c>
      <c r="T1161" s="22" t="s">
        <v>5807</v>
      </c>
      <c r="U1161" s="25">
        <v>45512</v>
      </c>
      <c r="V1161" s="25"/>
    </row>
    <row r="1162" spans="1:22" x14ac:dyDescent="0.35">
      <c r="A1162" s="22">
        <v>1147225</v>
      </c>
      <c r="B1162" s="22" t="s">
        <v>2768</v>
      </c>
      <c r="C1162" s="22" t="s">
        <v>1950</v>
      </c>
      <c r="D1162" s="22" t="s">
        <v>1951</v>
      </c>
      <c r="E1162" s="26" t="s">
        <v>77</v>
      </c>
      <c r="F1162" s="22" t="s">
        <v>631</v>
      </c>
      <c r="G1162" s="22" t="s">
        <v>2532</v>
      </c>
      <c r="H1162" s="22" t="s">
        <v>4017</v>
      </c>
      <c r="I1162" s="22">
        <v>1</v>
      </c>
      <c r="J1162" s="22" t="s">
        <v>5820</v>
      </c>
      <c r="K1162" s="22" t="s">
        <v>5821</v>
      </c>
      <c r="L1162" s="24">
        <v>34392</v>
      </c>
      <c r="M1162" s="24" t="s">
        <v>3949</v>
      </c>
      <c r="N1162" s="24" t="s">
        <v>2009</v>
      </c>
      <c r="O1162" s="22" t="s">
        <v>40</v>
      </c>
      <c r="P1162" s="22" t="s">
        <v>1971</v>
      </c>
      <c r="Q1162" s="22" t="s">
        <v>4021</v>
      </c>
      <c r="R1162" s="22" t="s">
        <v>5514</v>
      </c>
      <c r="S1162" s="25">
        <v>45512</v>
      </c>
      <c r="T1162" s="22" t="s">
        <v>5807</v>
      </c>
      <c r="U1162" s="25">
        <v>45512</v>
      </c>
      <c r="V1162" s="25"/>
    </row>
    <row r="1163" spans="1:22" x14ac:dyDescent="0.35">
      <c r="A1163" s="22">
        <v>1147239</v>
      </c>
      <c r="B1163" s="22" t="s">
        <v>1175</v>
      </c>
      <c r="C1163" s="22" t="s">
        <v>17</v>
      </c>
      <c r="D1163" s="22" t="s">
        <v>18</v>
      </c>
      <c r="E1163" s="22" t="s">
        <v>25</v>
      </c>
      <c r="F1163" s="22" t="s">
        <v>631</v>
      </c>
      <c r="G1163" s="22" t="s">
        <v>381</v>
      </c>
      <c r="H1163" s="22" t="s">
        <v>4030</v>
      </c>
      <c r="I1163" s="22">
        <v>1</v>
      </c>
      <c r="J1163" s="22" t="s">
        <v>3471</v>
      </c>
      <c r="K1163" s="22" t="s">
        <v>5822</v>
      </c>
      <c r="L1163" s="24">
        <v>120985</v>
      </c>
      <c r="M1163" s="24" t="s">
        <v>3938</v>
      </c>
      <c r="N1163" s="24" t="s">
        <v>2002</v>
      </c>
      <c r="O1163" s="22" t="s">
        <v>24</v>
      </c>
      <c r="P1163" s="22" t="s">
        <v>1968</v>
      </c>
      <c r="Q1163" s="22" t="s">
        <v>4021</v>
      </c>
      <c r="R1163" s="22" t="s">
        <v>5514</v>
      </c>
      <c r="S1163" s="25">
        <v>45512</v>
      </c>
      <c r="T1163" s="22" t="s">
        <v>5807</v>
      </c>
      <c r="U1163" s="25">
        <v>45512</v>
      </c>
      <c r="V1163" s="25"/>
    </row>
    <row r="1164" spans="1:22" x14ac:dyDescent="0.35">
      <c r="A1164" s="22">
        <v>1147257</v>
      </c>
      <c r="B1164" s="22" t="s">
        <v>1176</v>
      </c>
      <c r="C1164" s="22" t="s">
        <v>17</v>
      </c>
      <c r="D1164" s="22" t="s">
        <v>18</v>
      </c>
      <c r="E1164" s="26" t="s">
        <v>77</v>
      </c>
      <c r="F1164" s="22" t="s">
        <v>672</v>
      </c>
      <c r="G1164" s="22" t="s">
        <v>1177</v>
      </c>
      <c r="H1164" s="22" t="s">
        <v>3978</v>
      </c>
      <c r="I1164" s="22">
        <v>1</v>
      </c>
      <c r="J1164" s="22" t="s">
        <v>3472</v>
      </c>
      <c r="K1164" s="22" t="s">
        <v>5823</v>
      </c>
      <c r="L1164" s="24">
        <v>68735</v>
      </c>
      <c r="M1164" s="24" t="s">
        <v>3959</v>
      </c>
      <c r="N1164" s="24" t="s">
        <v>2006</v>
      </c>
      <c r="O1164" s="22" t="s">
        <v>36</v>
      </c>
      <c r="P1164" s="22" t="s">
        <v>1959</v>
      </c>
      <c r="Q1164" s="22" t="s">
        <v>4021</v>
      </c>
      <c r="R1164" s="22" t="s">
        <v>5514</v>
      </c>
      <c r="S1164" s="25">
        <v>45512</v>
      </c>
      <c r="T1164" s="22" t="s">
        <v>5807</v>
      </c>
      <c r="U1164" s="25">
        <v>45512</v>
      </c>
      <c r="V1164" s="25"/>
    </row>
    <row r="1165" spans="1:22" x14ac:dyDescent="0.35">
      <c r="A1165" s="22">
        <v>1148483</v>
      </c>
      <c r="B1165" s="22" t="s">
        <v>2769</v>
      </c>
      <c r="C1165" s="22" t="s">
        <v>1950</v>
      </c>
      <c r="D1165" s="22" t="s">
        <v>1973</v>
      </c>
      <c r="E1165" s="22" t="s">
        <v>31</v>
      </c>
      <c r="F1165" s="22" t="s">
        <v>1137</v>
      </c>
      <c r="G1165" s="22" t="s">
        <v>1261</v>
      </c>
      <c r="H1165" s="22" t="s">
        <v>3947</v>
      </c>
      <c r="I1165" s="22">
        <v>1</v>
      </c>
      <c r="J1165" s="22" t="s">
        <v>5824</v>
      </c>
      <c r="K1165" s="22" t="s">
        <v>5825</v>
      </c>
      <c r="L1165" s="24">
        <v>27657</v>
      </c>
      <c r="M1165" s="24" t="s">
        <v>3949</v>
      </c>
      <c r="N1165" s="24" t="s">
        <v>2009</v>
      </c>
      <c r="O1165" s="22" t="s">
        <v>24</v>
      </c>
      <c r="P1165" s="22" t="s">
        <v>1968</v>
      </c>
      <c r="Q1165" s="22" t="s">
        <v>4021</v>
      </c>
      <c r="R1165" s="22" t="s">
        <v>5514</v>
      </c>
      <c r="S1165" s="25">
        <v>45513</v>
      </c>
      <c r="T1165" s="22" t="s">
        <v>5807</v>
      </c>
      <c r="U1165" s="25">
        <v>45513</v>
      </c>
      <c r="V1165" s="25"/>
    </row>
    <row r="1166" spans="1:22" x14ac:dyDescent="0.35">
      <c r="A1166" s="22">
        <v>1152989</v>
      </c>
      <c r="B1166" s="22" t="s">
        <v>1178</v>
      </c>
      <c r="C1166" s="22" t="s">
        <v>17</v>
      </c>
      <c r="D1166" s="22" t="s">
        <v>18</v>
      </c>
      <c r="E1166" s="26" t="s">
        <v>21</v>
      </c>
      <c r="F1166" s="22" t="s">
        <v>1137</v>
      </c>
      <c r="G1166" s="22" t="s">
        <v>1179</v>
      </c>
      <c r="H1166" s="22" t="s">
        <v>3935</v>
      </c>
      <c r="I1166" s="22">
        <v>1</v>
      </c>
      <c r="J1166" s="22" t="s">
        <v>3473</v>
      </c>
      <c r="K1166" s="22" t="s">
        <v>5826</v>
      </c>
      <c r="L1166" s="24">
        <v>10831</v>
      </c>
      <c r="M1166" s="24" t="s">
        <v>3957</v>
      </c>
      <c r="N1166" s="24" t="s">
        <v>2011</v>
      </c>
      <c r="O1166" s="22" t="s">
        <v>30</v>
      </c>
      <c r="P1166" s="22" t="s">
        <v>1968</v>
      </c>
      <c r="Q1166" s="22" t="s">
        <v>4021</v>
      </c>
      <c r="R1166" s="22" t="s">
        <v>5514</v>
      </c>
      <c r="S1166" s="25">
        <v>45516</v>
      </c>
      <c r="T1166" s="22" t="s">
        <v>5807</v>
      </c>
      <c r="U1166" s="25">
        <v>45516</v>
      </c>
      <c r="V1166" s="25"/>
    </row>
    <row r="1167" spans="1:22" x14ac:dyDescent="0.35">
      <c r="A1167" s="22">
        <v>1155085</v>
      </c>
      <c r="B1167" s="22" t="s">
        <v>1180</v>
      </c>
      <c r="C1167" s="22" t="s">
        <v>17</v>
      </c>
      <c r="D1167" s="22" t="s">
        <v>18</v>
      </c>
      <c r="E1167" s="26" t="s">
        <v>73</v>
      </c>
      <c r="F1167" s="22" t="s">
        <v>1111</v>
      </c>
      <c r="G1167" s="22" t="s">
        <v>1181</v>
      </c>
      <c r="H1167" s="22" t="s">
        <v>4292</v>
      </c>
      <c r="I1167" s="22">
        <v>1</v>
      </c>
      <c r="J1167" s="22" t="s">
        <v>3474</v>
      </c>
      <c r="K1167" s="22" t="s">
        <v>5827</v>
      </c>
      <c r="L1167" s="24">
        <v>4416</v>
      </c>
      <c r="M1167" s="24" t="s">
        <v>3957</v>
      </c>
      <c r="N1167" s="24" t="s">
        <v>2015</v>
      </c>
      <c r="O1167" s="22" t="s">
        <v>40</v>
      </c>
      <c r="P1167" s="22" t="s">
        <v>1971</v>
      </c>
      <c r="Q1167" s="22" t="s">
        <v>4021</v>
      </c>
      <c r="R1167" s="22" t="s">
        <v>5514</v>
      </c>
      <c r="S1167" s="25">
        <v>45518</v>
      </c>
      <c r="T1167" s="22" t="s">
        <v>5807</v>
      </c>
      <c r="U1167" s="25">
        <v>45518</v>
      </c>
      <c r="V1167" s="25"/>
    </row>
    <row r="1168" spans="1:22" x14ac:dyDescent="0.35">
      <c r="A1168" s="22">
        <v>1155096</v>
      </c>
      <c r="B1168" s="22" t="s">
        <v>1182</v>
      </c>
      <c r="C1168" s="22" t="s">
        <v>17</v>
      </c>
      <c r="D1168" s="22" t="s">
        <v>18</v>
      </c>
      <c r="E1168" s="26" t="s">
        <v>21</v>
      </c>
      <c r="F1168" s="22" t="s">
        <v>31</v>
      </c>
      <c r="G1168" s="22" t="s">
        <v>1183</v>
      </c>
      <c r="H1168" s="22" t="s">
        <v>3966</v>
      </c>
      <c r="I1168" s="22">
        <v>1</v>
      </c>
      <c r="J1168" s="22" t="s">
        <v>3475</v>
      </c>
      <c r="K1168" s="22" t="s">
        <v>5828</v>
      </c>
      <c r="L1168" s="24">
        <v>7747</v>
      </c>
      <c r="M1168" s="24" t="s">
        <v>3957</v>
      </c>
      <c r="N1168" s="24" t="s">
        <v>2015</v>
      </c>
      <c r="O1168" s="22" t="s">
        <v>20</v>
      </c>
      <c r="P1168" s="22" t="s">
        <v>1971</v>
      </c>
      <c r="Q1168" s="22" t="s">
        <v>4021</v>
      </c>
      <c r="R1168" s="22" t="s">
        <v>5514</v>
      </c>
      <c r="S1168" s="25">
        <v>45518</v>
      </c>
      <c r="T1168" s="22" t="s">
        <v>5807</v>
      </c>
      <c r="U1168" s="25">
        <v>45518</v>
      </c>
      <c r="V1168" s="25"/>
    </row>
    <row r="1169" spans="1:22" x14ac:dyDescent="0.35">
      <c r="A1169" s="22">
        <v>1157548</v>
      </c>
      <c r="B1169" s="22" t="s">
        <v>1184</v>
      </c>
      <c r="C1169" s="22" t="s">
        <v>17</v>
      </c>
      <c r="D1169" s="22" t="s">
        <v>18</v>
      </c>
      <c r="E1169" s="22" t="s">
        <v>31</v>
      </c>
      <c r="F1169" s="22" t="s">
        <v>631</v>
      </c>
      <c r="G1169" s="22" t="s">
        <v>1185</v>
      </c>
      <c r="H1169" s="22" t="s">
        <v>3978</v>
      </c>
      <c r="I1169" s="22">
        <v>1</v>
      </c>
      <c r="J1169" s="22" t="s">
        <v>3476</v>
      </c>
      <c r="K1169" s="22" t="s">
        <v>5829</v>
      </c>
      <c r="L1169" s="24">
        <v>48530</v>
      </c>
      <c r="M1169" s="24" t="s">
        <v>3949</v>
      </c>
      <c r="N1169" s="24" t="s">
        <v>2009</v>
      </c>
      <c r="O1169" s="22" t="s">
        <v>36</v>
      </c>
      <c r="P1169" s="22" t="s">
        <v>1959</v>
      </c>
      <c r="Q1169" s="22" t="s">
        <v>4021</v>
      </c>
      <c r="R1169" s="22" t="s">
        <v>5514</v>
      </c>
      <c r="S1169" s="25">
        <v>45520</v>
      </c>
      <c r="T1169" s="22" t="s">
        <v>5807</v>
      </c>
      <c r="U1169" s="25">
        <v>45520</v>
      </c>
      <c r="V1169" s="25"/>
    </row>
    <row r="1170" spans="1:22" x14ac:dyDescent="0.35">
      <c r="A1170" s="22">
        <v>1157561</v>
      </c>
      <c r="B1170" s="22" t="s">
        <v>1186</v>
      </c>
      <c r="C1170" s="22" t="s">
        <v>17</v>
      </c>
      <c r="D1170" s="22" t="s">
        <v>18</v>
      </c>
      <c r="E1170" s="26" t="s">
        <v>46</v>
      </c>
      <c r="F1170" s="22" t="s">
        <v>631</v>
      </c>
      <c r="G1170" s="22" t="s">
        <v>731</v>
      </c>
      <c r="H1170" s="22" t="s">
        <v>3969</v>
      </c>
      <c r="I1170" s="22">
        <v>1</v>
      </c>
      <c r="J1170" s="22" t="s">
        <v>3477</v>
      </c>
      <c r="K1170" s="22" t="s">
        <v>5830</v>
      </c>
      <c r="L1170" s="24">
        <v>39327</v>
      </c>
      <c r="M1170" s="24" t="s">
        <v>3949</v>
      </c>
      <c r="N1170" s="24" t="s">
        <v>2009</v>
      </c>
      <c r="O1170" s="22" t="s">
        <v>40</v>
      </c>
      <c r="P1170" s="22" t="s">
        <v>1971</v>
      </c>
      <c r="Q1170" s="22" t="s">
        <v>4021</v>
      </c>
      <c r="R1170" s="22" t="s">
        <v>5514</v>
      </c>
      <c r="S1170" s="25">
        <v>45520</v>
      </c>
      <c r="T1170" s="22" t="s">
        <v>5807</v>
      </c>
      <c r="U1170" s="25">
        <v>45520</v>
      </c>
      <c r="V1170" s="25"/>
    </row>
    <row r="1171" spans="1:22" x14ac:dyDescent="0.35">
      <c r="A1171" s="22">
        <v>1157580</v>
      </c>
      <c r="B1171" s="22" t="s">
        <v>1187</v>
      </c>
      <c r="C1171" s="22" t="s">
        <v>17</v>
      </c>
      <c r="D1171" s="22" t="s">
        <v>18</v>
      </c>
      <c r="E1171" s="26" t="s">
        <v>46</v>
      </c>
      <c r="F1171" s="22" t="s">
        <v>672</v>
      </c>
      <c r="G1171" s="22" t="s">
        <v>1188</v>
      </c>
      <c r="H1171" s="22" t="s">
        <v>3995</v>
      </c>
      <c r="I1171" s="22">
        <v>1</v>
      </c>
      <c r="J1171" s="22" t="s">
        <v>3478</v>
      </c>
      <c r="K1171" s="22" t="s">
        <v>5831</v>
      </c>
      <c r="L1171" s="24">
        <v>76578</v>
      </c>
      <c r="M1171" s="24" t="s">
        <v>3959</v>
      </c>
      <c r="N1171" s="24" t="s">
        <v>2006</v>
      </c>
      <c r="O1171" s="22" t="s">
        <v>45</v>
      </c>
      <c r="P1171" s="22" t="s">
        <v>1959</v>
      </c>
      <c r="Q1171" s="22" t="s">
        <v>4021</v>
      </c>
      <c r="R1171" s="22" t="s">
        <v>5514</v>
      </c>
      <c r="S1171" s="25">
        <v>45520</v>
      </c>
      <c r="T1171" s="22" t="s">
        <v>5807</v>
      </c>
      <c r="U1171" s="25">
        <v>45520</v>
      </c>
      <c r="V1171" s="25"/>
    </row>
    <row r="1172" spans="1:22" x14ac:dyDescent="0.35">
      <c r="A1172" s="22">
        <v>1161971</v>
      </c>
      <c r="B1172" s="22" t="s">
        <v>1189</v>
      </c>
      <c r="C1172" s="22" t="s">
        <v>17</v>
      </c>
      <c r="D1172" s="22" t="s">
        <v>18</v>
      </c>
      <c r="E1172" s="26" t="s">
        <v>73</v>
      </c>
      <c r="F1172" s="22" t="s">
        <v>631</v>
      </c>
      <c r="G1172" s="22" t="s">
        <v>1067</v>
      </c>
      <c r="H1172" s="22" t="s">
        <v>3960</v>
      </c>
      <c r="I1172" s="22">
        <v>1</v>
      </c>
      <c r="J1172" s="22" t="s">
        <v>3479</v>
      </c>
      <c r="K1172" s="22" t="s">
        <v>5832</v>
      </c>
      <c r="L1172" s="24">
        <v>14461</v>
      </c>
      <c r="M1172" s="24" t="s">
        <v>3957</v>
      </c>
      <c r="N1172" s="24" t="s">
        <v>2011</v>
      </c>
      <c r="O1172" s="22" t="s">
        <v>40</v>
      </c>
      <c r="P1172" s="22" t="s">
        <v>1971</v>
      </c>
      <c r="Q1172" s="22" t="s">
        <v>4021</v>
      </c>
      <c r="R1172" s="22" t="s">
        <v>5514</v>
      </c>
      <c r="S1172" s="25">
        <v>45523</v>
      </c>
      <c r="T1172" s="22" t="s">
        <v>5807</v>
      </c>
      <c r="U1172" s="25">
        <v>45523</v>
      </c>
      <c r="V1172" s="25"/>
    </row>
    <row r="1173" spans="1:22" x14ac:dyDescent="0.35">
      <c r="A1173" s="22">
        <v>1161983</v>
      </c>
      <c r="B1173" s="22" t="s">
        <v>1190</v>
      </c>
      <c r="C1173" s="22" t="s">
        <v>17</v>
      </c>
      <c r="D1173" s="22" t="s">
        <v>18</v>
      </c>
      <c r="E1173" s="26" t="s">
        <v>21</v>
      </c>
      <c r="F1173" s="22" t="s">
        <v>672</v>
      </c>
      <c r="G1173" s="22" t="s">
        <v>1191</v>
      </c>
      <c r="H1173" s="22" t="s">
        <v>4079</v>
      </c>
      <c r="I1173" s="22">
        <v>1</v>
      </c>
      <c r="J1173" s="22" t="s">
        <v>3480</v>
      </c>
      <c r="K1173" s="22" t="s">
        <v>5833</v>
      </c>
      <c r="L1173" s="24">
        <v>22756</v>
      </c>
      <c r="M1173" s="24" t="s">
        <v>3949</v>
      </c>
      <c r="N1173" s="24" t="s">
        <v>2011</v>
      </c>
      <c r="O1173" s="22" t="s">
        <v>36</v>
      </c>
      <c r="P1173" s="22" t="s">
        <v>1959</v>
      </c>
      <c r="Q1173" s="22" t="s">
        <v>4021</v>
      </c>
      <c r="R1173" s="22" t="s">
        <v>5514</v>
      </c>
      <c r="S1173" s="25">
        <v>45523</v>
      </c>
      <c r="T1173" s="22" t="s">
        <v>5807</v>
      </c>
      <c r="U1173" s="25">
        <v>45523</v>
      </c>
      <c r="V1173" s="25"/>
    </row>
    <row r="1174" spans="1:22" x14ac:dyDescent="0.35">
      <c r="A1174" s="22">
        <v>1161984</v>
      </c>
      <c r="B1174" s="22" t="s">
        <v>1192</v>
      </c>
      <c r="C1174" s="22" t="s">
        <v>17</v>
      </c>
      <c r="D1174" s="22" t="s">
        <v>18</v>
      </c>
      <c r="E1174" s="26" t="s">
        <v>21</v>
      </c>
      <c r="F1174" s="22" t="s">
        <v>631</v>
      </c>
      <c r="G1174" s="22" t="s">
        <v>1193</v>
      </c>
      <c r="H1174" s="22" t="s">
        <v>3974</v>
      </c>
      <c r="I1174" s="22">
        <v>1</v>
      </c>
      <c r="J1174" s="22" t="s">
        <v>3481</v>
      </c>
      <c r="K1174" s="22" t="s">
        <v>5834</v>
      </c>
      <c r="L1174" s="24">
        <v>45418</v>
      </c>
      <c r="M1174" s="24" t="s">
        <v>3949</v>
      </c>
      <c r="N1174" s="24" t="s">
        <v>2009</v>
      </c>
      <c r="O1174" s="22" t="s">
        <v>20</v>
      </c>
      <c r="P1174" s="22" t="s">
        <v>1971</v>
      </c>
      <c r="Q1174" s="22" t="s">
        <v>4021</v>
      </c>
      <c r="R1174" s="22" t="s">
        <v>5514</v>
      </c>
      <c r="S1174" s="25">
        <v>45523</v>
      </c>
      <c r="T1174" s="22" t="s">
        <v>5807</v>
      </c>
      <c r="U1174" s="25">
        <v>45523</v>
      </c>
      <c r="V1174" s="25"/>
    </row>
    <row r="1175" spans="1:22" x14ac:dyDescent="0.35">
      <c r="A1175" s="22">
        <v>1162014</v>
      </c>
      <c r="B1175" s="22" t="s">
        <v>1194</v>
      </c>
      <c r="C1175" s="22" t="s">
        <v>17</v>
      </c>
      <c r="D1175" s="22" t="s">
        <v>18</v>
      </c>
      <c r="E1175" s="26" t="s">
        <v>73</v>
      </c>
      <c r="F1175" s="22" t="s">
        <v>672</v>
      </c>
      <c r="G1175" s="22" t="s">
        <v>1195</v>
      </c>
      <c r="H1175" s="22" t="s">
        <v>4000</v>
      </c>
      <c r="I1175" s="22">
        <v>1</v>
      </c>
      <c r="J1175" s="22" t="s">
        <v>3482</v>
      </c>
      <c r="K1175" s="22" t="s">
        <v>5835</v>
      </c>
      <c r="L1175" s="24">
        <v>4252</v>
      </c>
      <c r="M1175" s="24" t="s">
        <v>3957</v>
      </c>
      <c r="N1175" s="24" t="s">
        <v>2015</v>
      </c>
      <c r="O1175" s="22" t="s">
        <v>72</v>
      </c>
      <c r="P1175" s="22" t="s">
        <v>1954</v>
      </c>
      <c r="Q1175" s="22" t="s">
        <v>4021</v>
      </c>
      <c r="R1175" s="22" t="s">
        <v>5514</v>
      </c>
      <c r="S1175" s="25">
        <v>45523</v>
      </c>
      <c r="T1175" s="22" t="s">
        <v>5807</v>
      </c>
      <c r="U1175" s="25">
        <v>45523</v>
      </c>
      <c r="V1175" s="25"/>
    </row>
    <row r="1176" spans="1:22" x14ac:dyDescent="0.35">
      <c r="A1176" s="22">
        <v>1164116</v>
      </c>
      <c r="B1176" s="22" t="s">
        <v>1196</v>
      </c>
      <c r="C1176" s="22" t="s">
        <v>17</v>
      </c>
      <c r="D1176" s="22" t="s">
        <v>18</v>
      </c>
      <c r="E1176" s="26" t="s">
        <v>77</v>
      </c>
      <c r="F1176" s="22" t="s">
        <v>1111</v>
      </c>
      <c r="G1176" s="22" t="s">
        <v>1197</v>
      </c>
      <c r="H1176" s="22" t="s">
        <v>4160</v>
      </c>
      <c r="I1176" s="22">
        <v>1</v>
      </c>
      <c r="J1176" s="22" t="s">
        <v>3483</v>
      </c>
      <c r="K1176" s="22" t="s">
        <v>5836</v>
      </c>
      <c r="L1176" s="24">
        <v>16485</v>
      </c>
      <c r="M1176" s="24" t="s">
        <v>3957</v>
      </c>
      <c r="N1176" s="24" t="s">
        <v>2011</v>
      </c>
      <c r="O1176" s="22" t="s">
        <v>36</v>
      </c>
      <c r="P1176" s="22" t="s">
        <v>1959</v>
      </c>
      <c r="Q1176" s="22" t="s">
        <v>4021</v>
      </c>
      <c r="R1176" s="22" t="s">
        <v>5514</v>
      </c>
      <c r="S1176" s="25">
        <v>45525</v>
      </c>
      <c r="T1176" s="22" t="s">
        <v>5807</v>
      </c>
      <c r="U1176" s="25">
        <v>45525</v>
      </c>
      <c r="V1176" s="25"/>
    </row>
    <row r="1177" spans="1:22" x14ac:dyDescent="0.35">
      <c r="A1177" s="22">
        <v>1164120</v>
      </c>
      <c r="B1177" s="22" t="s">
        <v>1198</v>
      </c>
      <c r="C1177" s="22" t="s">
        <v>17</v>
      </c>
      <c r="D1177" s="22" t="s">
        <v>18</v>
      </c>
      <c r="E1177" s="26" t="s">
        <v>77</v>
      </c>
      <c r="F1177" s="22" t="s">
        <v>31</v>
      </c>
      <c r="G1177" s="22" t="s">
        <v>939</v>
      </c>
      <c r="H1177" s="22" t="s">
        <v>4103</v>
      </c>
      <c r="I1177" s="22">
        <v>1</v>
      </c>
      <c r="J1177" s="22" t="s">
        <v>3484</v>
      </c>
      <c r="K1177" s="22" t="s">
        <v>5837</v>
      </c>
      <c r="L1177" s="24">
        <v>83647</v>
      </c>
      <c r="M1177" s="24" t="s">
        <v>3959</v>
      </c>
      <c r="N1177" s="24" t="s">
        <v>2006</v>
      </c>
      <c r="O1177" s="22" t="s">
        <v>76</v>
      </c>
      <c r="P1177" s="22" t="s">
        <v>1959</v>
      </c>
      <c r="Q1177" s="22" t="s">
        <v>4021</v>
      </c>
      <c r="R1177" s="22" t="s">
        <v>5514</v>
      </c>
      <c r="S1177" s="25">
        <v>45525</v>
      </c>
      <c r="T1177" s="22" t="s">
        <v>5807</v>
      </c>
      <c r="U1177" s="25">
        <v>45525</v>
      </c>
      <c r="V1177" s="25"/>
    </row>
    <row r="1178" spans="1:22" x14ac:dyDescent="0.35">
      <c r="A1178" s="22">
        <v>1165284</v>
      </c>
      <c r="B1178" s="22" t="s">
        <v>1199</v>
      </c>
      <c r="C1178" s="22" t="s">
        <v>17</v>
      </c>
      <c r="D1178" s="22" t="s">
        <v>18</v>
      </c>
      <c r="E1178" s="22" t="s">
        <v>31</v>
      </c>
      <c r="F1178" s="22" t="s">
        <v>631</v>
      </c>
      <c r="G1178" s="22" t="s">
        <v>29</v>
      </c>
      <c r="H1178" s="22" t="s">
        <v>3935</v>
      </c>
      <c r="I1178" s="22">
        <v>1</v>
      </c>
      <c r="J1178" s="22" t="s">
        <v>3485</v>
      </c>
      <c r="K1178" s="22" t="s">
        <v>5838</v>
      </c>
      <c r="L1178" s="24">
        <v>73781</v>
      </c>
      <c r="M1178" s="24" t="s">
        <v>3959</v>
      </c>
      <c r="N1178" s="24" t="s">
        <v>2006</v>
      </c>
      <c r="O1178" s="22" t="s">
        <v>30</v>
      </c>
      <c r="P1178" s="22" t="s">
        <v>1968</v>
      </c>
      <c r="Q1178" s="22" t="s">
        <v>4021</v>
      </c>
      <c r="R1178" s="22" t="s">
        <v>5514</v>
      </c>
      <c r="S1178" s="25">
        <v>45526</v>
      </c>
      <c r="T1178" s="22" t="s">
        <v>5807</v>
      </c>
      <c r="U1178" s="25">
        <v>45526</v>
      </c>
      <c r="V1178" s="25"/>
    </row>
    <row r="1179" spans="1:22" x14ac:dyDescent="0.35">
      <c r="A1179" s="22">
        <v>1166421</v>
      </c>
      <c r="B1179" s="22" t="s">
        <v>1200</v>
      </c>
      <c r="C1179" s="22" t="s">
        <v>17</v>
      </c>
      <c r="D1179" s="22" t="s">
        <v>18</v>
      </c>
      <c r="E1179" s="26" t="s">
        <v>21</v>
      </c>
      <c r="F1179" s="22" t="s">
        <v>672</v>
      </c>
      <c r="G1179" s="22" t="s">
        <v>1201</v>
      </c>
      <c r="H1179" s="22" t="s">
        <v>3983</v>
      </c>
      <c r="I1179" s="22">
        <v>1</v>
      </c>
      <c r="J1179" s="22" t="s">
        <v>3486</v>
      </c>
      <c r="K1179" s="22" t="s">
        <v>5839</v>
      </c>
      <c r="L1179" s="24">
        <v>37972</v>
      </c>
      <c r="M1179" s="24" t="s">
        <v>3949</v>
      </c>
      <c r="N1179" s="24" t="s">
        <v>2009</v>
      </c>
      <c r="O1179" s="22" t="s">
        <v>20</v>
      </c>
      <c r="P1179" s="22" t="s">
        <v>1971</v>
      </c>
      <c r="Q1179" s="22" t="s">
        <v>4021</v>
      </c>
      <c r="R1179" s="22" t="s">
        <v>5514</v>
      </c>
      <c r="S1179" s="25">
        <v>45527</v>
      </c>
      <c r="T1179" s="22" t="s">
        <v>5807</v>
      </c>
      <c r="U1179" s="25">
        <v>45527</v>
      </c>
      <c r="V1179" s="25"/>
    </row>
    <row r="1180" spans="1:22" x14ac:dyDescent="0.35">
      <c r="A1180" s="22">
        <v>1166439</v>
      </c>
      <c r="B1180" s="22" t="s">
        <v>1202</v>
      </c>
      <c r="C1180" s="22" t="s">
        <v>17</v>
      </c>
      <c r="D1180" s="22" t="s">
        <v>18</v>
      </c>
      <c r="E1180" s="26" t="s">
        <v>21</v>
      </c>
      <c r="F1180" s="22" t="s">
        <v>631</v>
      </c>
      <c r="G1180" s="22" t="s">
        <v>1203</v>
      </c>
      <c r="H1180" s="22" t="s">
        <v>3935</v>
      </c>
      <c r="I1180" s="22">
        <v>1</v>
      </c>
      <c r="J1180" s="22" t="s">
        <v>3487</v>
      </c>
      <c r="K1180" s="22" t="s">
        <v>5840</v>
      </c>
      <c r="L1180" s="24">
        <v>18685</v>
      </c>
      <c r="M1180" s="24" t="s">
        <v>3957</v>
      </c>
      <c r="N1180" s="24" t="s">
        <v>2011</v>
      </c>
      <c r="O1180" s="22" t="s">
        <v>30</v>
      </c>
      <c r="P1180" s="22" t="s">
        <v>1968</v>
      </c>
      <c r="Q1180" s="22" t="s">
        <v>4021</v>
      </c>
      <c r="R1180" s="22" t="s">
        <v>5514</v>
      </c>
      <c r="S1180" s="25">
        <v>45527</v>
      </c>
      <c r="T1180" s="22" t="s">
        <v>5807</v>
      </c>
      <c r="U1180" s="25">
        <v>45527</v>
      </c>
      <c r="V1180" s="25"/>
    </row>
    <row r="1181" spans="1:22" x14ac:dyDescent="0.35">
      <c r="A1181" s="22">
        <v>1166447</v>
      </c>
      <c r="B1181" s="22" t="s">
        <v>1204</v>
      </c>
      <c r="C1181" s="22" t="s">
        <v>17</v>
      </c>
      <c r="D1181" s="22" t="s">
        <v>18</v>
      </c>
      <c r="E1181" s="22" t="s">
        <v>25</v>
      </c>
      <c r="F1181" s="22" t="s">
        <v>31</v>
      </c>
      <c r="G1181" s="22" t="s">
        <v>872</v>
      </c>
      <c r="H1181" s="22" t="s">
        <v>4276</v>
      </c>
      <c r="I1181" s="22">
        <v>1</v>
      </c>
      <c r="J1181" s="22" t="s">
        <v>3488</v>
      </c>
      <c r="K1181" s="22" t="s">
        <v>5841</v>
      </c>
      <c r="L1181" s="24">
        <v>47831</v>
      </c>
      <c r="M1181" s="24" t="s">
        <v>3949</v>
      </c>
      <c r="N1181" s="24" t="s">
        <v>2009</v>
      </c>
      <c r="O1181" s="22" t="s">
        <v>24</v>
      </c>
      <c r="P1181" s="22" t="s">
        <v>1968</v>
      </c>
      <c r="Q1181" s="22" t="s">
        <v>4021</v>
      </c>
      <c r="R1181" s="22" t="s">
        <v>5514</v>
      </c>
      <c r="S1181" s="25">
        <v>45527</v>
      </c>
      <c r="T1181" s="22" t="s">
        <v>5807</v>
      </c>
      <c r="U1181" s="25">
        <v>45527</v>
      </c>
      <c r="V1181" s="25"/>
    </row>
    <row r="1182" spans="1:22" x14ac:dyDescent="0.35">
      <c r="A1182" s="22">
        <v>1166457</v>
      </c>
      <c r="B1182" s="22" t="s">
        <v>1205</v>
      </c>
      <c r="C1182" s="22" t="s">
        <v>17</v>
      </c>
      <c r="D1182" s="22" t="s">
        <v>18</v>
      </c>
      <c r="E1182" s="22" t="s">
        <v>25</v>
      </c>
      <c r="F1182" s="22" t="s">
        <v>31</v>
      </c>
      <c r="G1182" s="22" t="s">
        <v>330</v>
      </c>
      <c r="H1182" s="22" t="s">
        <v>4205</v>
      </c>
      <c r="I1182" s="22">
        <v>1</v>
      </c>
      <c r="J1182" s="22" t="s">
        <v>3489</v>
      </c>
      <c r="K1182" s="22" t="s">
        <v>5842</v>
      </c>
      <c r="L1182" s="24">
        <v>27511</v>
      </c>
      <c r="M1182" s="24" t="s">
        <v>3949</v>
      </c>
      <c r="N1182" s="24" t="s">
        <v>2009</v>
      </c>
      <c r="O1182" s="22" t="s">
        <v>24</v>
      </c>
      <c r="P1182" s="22" t="s">
        <v>1968</v>
      </c>
      <c r="Q1182" s="22" t="s">
        <v>4021</v>
      </c>
      <c r="R1182" s="22" t="s">
        <v>5514</v>
      </c>
      <c r="S1182" s="25">
        <v>45527</v>
      </c>
      <c r="T1182" s="22" t="s">
        <v>5807</v>
      </c>
      <c r="U1182" s="25">
        <v>45527</v>
      </c>
      <c r="V1182" s="25"/>
    </row>
    <row r="1183" spans="1:22" x14ac:dyDescent="0.35">
      <c r="A1183" s="22">
        <v>1170582</v>
      </c>
      <c r="B1183" s="22" t="s">
        <v>1206</v>
      </c>
      <c r="C1183" s="22" t="s">
        <v>17</v>
      </c>
      <c r="D1183" s="22" t="s">
        <v>18</v>
      </c>
      <c r="E1183" s="22" t="s">
        <v>31</v>
      </c>
      <c r="F1183" s="22" t="s">
        <v>631</v>
      </c>
      <c r="G1183" s="22" t="s">
        <v>1207</v>
      </c>
      <c r="H1183" s="22" t="s">
        <v>4836</v>
      </c>
      <c r="I1183" s="22">
        <v>1</v>
      </c>
      <c r="J1183" s="22" t="s">
        <v>3490</v>
      </c>
      <c r="K1183" s="22" t="s">
        <v>5843</v>
      </c>
      <c r="L1183" s="24">
        <v>126600</v>
      </c>
      <c r="M1183" s="24" t="s">
        <v>3938</v>
      </c>
      <c r="N1183" s="24" t="s">
        <v>2002</v>
      </c>
      <c r="O1183" s="22" t="s">
        <v>314</v>
      </c>
      <c r="P1183" s="22" t="s">
        <v>1971</v>
      </c>
      <c r="Q1183" s="22" t="s">
        <v>4021</v>
      </c>
      <c r="R1183" s="22" t="s">
        <v>5514</v>
      </c>
      <c r="S1183" s="25">
        <v>45530</v>
      </c>
      <c r="T1183" s="22" t="s">
        <v>5807</v>
      </c>
      <c r="U1183" s="25">
        <v>45530</v>
      </c>
      <c r="V1183" s="25"/>
    </row>
    <row r="1184" spans="1:22" x14ac:dyDescent="0.35">
      <c r="A1184" s="22">
        <v>1170613</v>
      </c>
      <c r="B1184" s="22" t="s">
        <v>1208</v>
      </c>
      <c r="C1184" s="22" t="s">
        <v>17</v>
      </c>
      <c r="D1184" s="22" t="s">
        <v>18</v>
      </c>
      <c r="E1184" s="26" t="s">
        <v>73</v>
      </c>
      <c r="F1184" s="22" t="s">
        <v>1137</v>
      </c>
      <c r="G1184" s="22" t="s">
        <v>1209</v>
      </c>
      <c r="H1184" s="22" t="s">
        <v>4670</v>
      </c>
      <c r="I1184" s="22">
        <v>1</v>
      </c>
      <c r="J1184" s="22" t="s">
        <v>3491</v>
      </c>
      <c r="K1184" s="22" t="s">
        <v>5844</v>
      </c>
      <c r="L1184" s="24">
        <v>35491</v>
      </c>
      <c r="M1184" s="24" t="s">
        <v>3949</v>
      </c>
      <c r="N1184" s="24" t="s">
        <v>2009</v>
      </c>
      <c r="O1184" s="22" t="s">
        <v>36</v>
      </c>
      <c r="P1184" s="22" t="s">
        <v>1959</v>
      </c>
      <c r="Q1184" s="22" t="s">
        <v>4021</v>
      </c>
      <c r="R1184" s="22" t="s">
        <v>5514</v>
      </c>
      <c r="S1184" s="25">
        <v>45530</v>
      </c>
      <c r="T1184" s="22" t="s">
        <v>5807</v>
      </c>
      <c r="U1184" s="25">
        <v>45530</v>
      </c>
      <c r="V1184" s="25"/>
    </row>
    <row r="1185" spans="1:22" x14ac:dyDescent="0.35">
      <c r="A1185" s="22">
        <v>1170614</v>
      </c>
      <c r="B1185" s="22" t="s">
        <v>2770</v>
      </c>
      <c r="C1185" s="22" t="s">
        <v>1950</v>
      </c>
      <c r="D1185" s="22" t="s">
        <v>1973</v>
      </c>
      <c r="E1185" s="26" t="s">
        <v>59</v>
      </c>
      <c r="F1185" s="22" t="s">
        <v>631</v>
      </c>
      <c r="G1185" s="22" t="s">
        <v>1257</v>
      </c>
      <c r="H1185" s="22" t="s">
        <v>4281</v>
      </c>
      <c r="I1185" s="22">
        <v>1</v>
      </c>
      <c r="J1185" s="22" t="s">
        <v>5845</v>
      </c>
      <c r="K1185" s="22" t="s">
        <v>5846</v>
      </c>
      <c r="L1185" s="24">
        <v>17164</v>
      </c>
      <c r="M1185" s="24" t="s">
        <v>3957</v>
      </c>
      <c r="N1185" s="24" t="s">
        <v>2011</v>
      </c>
      <c r="O1185" s="22" t="s">
        <v>58</v>
      </c>
      <c r="P1185" s="22" t="s">
        <v>1959</v>
      </c>
      <c r="Q1185" s="22" t="s">
        <v>4021</v>
      </c>
      <c r="R1185" s="22" t="s">
        <v>5514</v>
      </c>
      <c r="S1185" s="25">
        <v>45530</v>
      </c>
      <c r="T1185" s="22" t="s">
        <v>5807</v>
      </c>
      <c r="U1185" s="25">
        <v>45530</v>
      </c>
      <c r="V1185" s="25"/>
    </row>
    <row r="1186" spans="1:22" x14ac:dyDescent="0.35">
      <c r="A1186" s="22">
        <v>1171470</v>
      </c>
      <c r="B1186" s="22" t="s">
        <v>1210</v>
      </c>
      <c r="C1186" s="22" t="s">
        <v>17</v>
      </c>
      <c r="D1186" s="22" t="s">
        <v>18</v>
      </c>
      <c r="E1186" s="26" t="s">
        <v>21</v>
      </c>
      <c r="F1186" s="22" t="s">
        <v>631</v>
      </c>
      <c r="G1186" s="22" t="s">
        <v>1211</v>
      </c>
      <c r="H1186" s="22" t="s">
        <v>5035</v>
      </c>
      <c r="I1186" s="22">
        <v>1</v>
      </c>
      <c r="J1186" s="22" t="s">
        <v>3492</v>
      </c>
      <c r="K1186" s="22" t="s">
        <v>5847</v>
      </c>
      <c r="L1186" s="24">
        <v>62312</v>
      </c>
      <c r="M1186" s="24" t="s">
        <v>3959</v>
      </c>
      <c r="N1186" s="24" t="s">
        <v>2006</v>
      </c>
      <c r="O1186" s="22" t="s">
        <v>188</v>
      </c>
      <c r="P1186" s="22" t="s">
        <v>1954</v>
      </c>
      <c r="Q1186" s="22" t="s">
        <v>4021</v>
      </c>
      <c r="R1186" s="22" t="s">
        <v>5514</v>
      </c>
      <c r="S1186" s="25">
        <v>45531</v>
      </c>
      <c r="T1186" s="22" t="s">
        <v>5807</v>
      </c>
      <c r="U1186" s="25">
        <v>45531</v>
      </c>
      <c r="V1186" s="25"/>
    </row>
    <row r="1187" spans="1:22" x14ac:dyDescent="0.35">
      <c r="A1187" s="22">
        <v>1171490</v>
      </c>
      <c r="B1187" s="22" t="s">
        <v>2771</v>
      </c>
      <c r="C1187" s="22" t="s">
        <v>1950</v>
      </c>
      <c r="D1187" s="22" t="s">
        <v>2045</v>
      </c>
      <c r="E1187" s="26" t="s">
        <v>77</v>
      </c>
      <c r="F1187" s="22" t="s">
        <v>672</v>
      </c>
      <c r="G1187" s="22" t="s">
        <v>570</v>
      </c>
      <c r="H1187" s="22" t="s">
        <v>4028</v>
      </c>
      <c r="I1187" s="22">
        <v>1</v>
      </c>
      <c r="J1187" s="22" t="s">
        <v>5848</v>
      </c>
      <c r="K1187" s="22" t="s">
        <v>5849</v>
      </c>
      <c r="L1187" s="24">
        <v>48532</v>
      </c>
      <c r="M1187" s="24" t="s">
        <v>3949</v>
      </c>
      <c r="N1187" s="24" t="s">
        <v>2009</v>
      </c>
      <c r="O1187" s="22" t="s">
        <v>40</v>
      </c>
      <c r="P1187" s="22" t="s">
        <v>1971</v>
      </c>
      <c r="Q1187" s="22" t="s">
        <v>4021</v>
      </c>
      <c r="R1187" s="22" t="s">
        <v>5514</v>
      </c>
      <c r="S1187" s="25">
        <v>45531</v>
      </c>
      <c r="T1187" s="22" t="s">
        <v>5807</v>
      </c>
      <c r="U1187" s="25">
        <v>45531</v>
      </c>
      <c r="V1187" s="25"/>
    </row>
    <row r="1188" spans="1:22" x14ac:dyDescent="0.35">
      <c r="A1188" s="22">
        <v>1172400</v>
      </c>
      <c r="B1188" s="22" t="s">
        <v>1212</v>
      </c>
      <c r="C1188" s="22" t="s">
        <v>17</v>
      </c>
      <c r="D1188" s="22" t="s">
        <v>18</v>
      </c>
      <c r="E1188" s="26" t="s">
        <v>77</v>
      </c>
      <c r="F1188" s="22" t="s">
        <v>1111</v>
      </c>
      <c r="G1188" s="22" t="s">
        <v>971</v>
      </c>
      <c r="H1188" s="22" t="s">
        <v>4160</v>
      </c>
      <c r="I1188" s="22">
        <v>1</v>
      </c>
      <c r="J1188" s="22" t="s">
        <v>3493</v>
      </c>
      <c r="K1188" s="22" t="s">
        <v>5850</v>
      </c>
      <c r="L1188" s="24">
        <v>32268</v>
      </c>
      <c r="M1188" s="24" t="s">
        <v>3949</v>
      </c>
      <c r="N1188" s="24" t="s">
        <v>2009</v>
      </c>
      <c r="O1188" s="22" t="s">
        <v>36</v>
      </c>
      <c r="P1188" s="22" t="s">
        <v>1959</v>
      </c>
      <c r="Q1188" s="22" t="s">
        <v>4021</v>
      </c>
      <c r="R1188" s="22" t="s">
        <v>5514</v>
      </c>
      <c r="S1188" s="25">
        <v>45532</v>
      </c>
      <c r="T1188" s="22" t="s">
        <v>5807</v>
      </c>
      <c r="U1188" s="25">
        <v>45532</v>
      </c>
      <c r="V1188" s="25"/>
    </row>
    <row r="1189" spans="1:22" x14ac:dyDescent="0.35">
      <c r="A1189" s="22">
        <v>1172403</v>
      </c>
      <c r="B1189" s="22" t="s">
        <v>1213</v>
      </c>
      <c r="C1189" s="22" t="s">
        <v>17</v>
      </c>
      <c r="D1189" s="22" t="s">
        <v>18</v>
      </c>
      <c r="E1189" s="26" t="s">
        <v>46</v>
      </c>
      <c r="F1189" s="22" t="s">
        <v>672</v>
      </c>
      <c r="G1189" s="22" t="s">
        <v>1214</v>
      </c>
      <c r="H1189" s="22" t="s">
        <v>4028</v>
      </c>
      <c r="I1189" s="22">
        <v>1</v>
      </c>
      <c r="J1189" s="22" t="s">
        <v>3494</v>
      </c>
      <c r="K1189" s="22" t="s">
        <v>5851</v>
      </c>
      <c r="L1189" s="24">
        <v>6797</v>
      </c>
      <c r="M1189" s="24" t="s">
        <v>3957</v>
      </c>
      <c r="N1189" s="24" t="s">
        <v>2015</v>
      </c>
      <c r="O1189" s="22" t="s">
        <v>40</v>
      </c>
      <c r="P1189" s="22" t="s">
        <v>1971</v>
      </c>
      <c r="Q1189" s="22" t="s">
        <v>4021</v>
      </c>
      <c r="R1189" s="22" t="s">
        <v>5514</v>
      </c>
      <c r="S1189" s="25">
        <v>45532</v>
      </c>
      <c r="T1189" s="22" t="s">
        <v>5807</v>
      </c>
      <c r="U1189" s="25">
        <v>45532</v>
      </c>
      <c r="V1189" s="25"/>
    </row>
    <row r="1190" spans="1:22" x14ac:dyDescent="0.35">
      <c r="A1190" s="22">
        <v>1172417</v>
      </c>
      <c r="B1190" s="22" t="s">
        <v>1215</v>
      </c>
      <c r="C1190" s="22" t="s">
        <v>17</v>
      </c>
      <c r="D1190" s="22" t="s">
        <v>18</v>
      </c>
      <c r="E1190" s="26" t="s">
        <v>59</v>
      </c>
      <c r="F1190" s="22" t="s">
        <v>1137</v>
      </c>
      <c r="G1190" s="22" t="s">
        <v>1216</v>
      </c>
      <c r="H1190" s="22" t="s">
        <v>4281</v>
      </c>
      <c r="I1190" s="22">
        <v>1</v>
      </c>
      <c r="J1190" s="22" t="s">
        <v>3495</v>
      </c>
      <c r="K1190" s="22" t="s">
        <v>5852</v>
      </c>
      <c r="L1190" s="24">
        <v>31152</v>
      </c>
      <c r="M1190" s="24" t="s">
        <v>3949</v>
      </c>
      <c r="N1190" s="24" t="s">
        <v>2009</v>
      </c>
      <c r="O1190" s="22" t="s">
        <v>58</v>
      </c>
      <c r="P1190" s="22" t="s">
        <v>1959</v>
      </c>
      <c r="Q1190" s="22" t="s">
        <v>4021</v>
      </c>
      <c r="R1190" s="22" t="s">
        <v>5514</v>
      </c>
      <c r="S1190" s="25">
        <v>45532</v>
      </c>
      <c r="T1190" s="22" t="s">
        <v>5807</v>
      </c>
      <c r="U1190" s="25">
        <v>45532</v>
      </c>
      <c r="V1190" s="25"/>
    </row>
    <row r="1191" spans="1:22" x14ac:dyDescent="0.35">
      <c r="A1191" s="22">
        <v>1173444</v>
      </c>
      <c r="B1191" s="22" t="s">
        <v>1217</v>
      </c>
      <c r="C1191" s="22" t="s">
        <v>17</v>
      </c>
      <c r="D1191" s="22" t="s">
        <v>18</v>
      </c>
      <c r="E1191" s="26" t="s">
        <v>73</v>
      </c>
      <c r="F1191" s="22" t="s">
        <v>1137</v>
      </c>
      <c r="G1191" s="22" t="s">
        <v>1028</v>
      </c>
      <c r="H1191" s="22" t="s">
        <v>4670</v>
      </c>
      <c r="I1191" s="22">
        <v>1</v>
      </c>
      <c r="J1191" s="22" t="s">
        <v>3496</v>
      </c>
      <c r="K1191" s="22" t="s">
        <v>5853</v>
      </c>
      <c r="L1191" s="24">
        <v>10758</v>
      </c>
      <c r="M1191" s="24" t="s">
        <v>3957</v>
      </c>
      <c r="N1191" s="24" t="s">
        <v>2011</v>
      </c>
      <c r="O1191" s="22" t="s">
        <v>36</v>
      </c>
      <c r="P1191" s="22" t="s">
        <v>1959</v>
      </c>
      <c r="Q1191" s="22" t="s">
        <v>4021</v>
      </c>
      <c r="R1191" s="22" t="s">
        <v>5514</v>
      </c>
      <c r="S1191" s="25">
        <v>45533</v>
      </c>
      <c r="T1191" s="22" t="s">
        <v>5807</v>
      </c>
      <c r="U1191" s="25">
        <v>45533</v>
      </c>
      <c r="V1191" s="25"/>
    </row>
    <row r="1192" spans="1:22" x14ac:dyDescent="0.35">
      <c r="A1192" s="22">
        <v>1173465</v>
      </c>
      <c r="B1192" s="22" t="s">
        <v>1218</v>
      </c>
      <c r="C1192" s="22" t="s">
        <v>17</v>
      </c>
      <c r="D1192" s="22" t="s">
        <v>18</v>
      </c>
      <c r="E1192" s="26" t="s">
        <v>77</v>
      </c>
      <c r="F1192" s="22" t="s">
        <v>631</v>
      </c>
      <c r="G1192" s="22" t="s">
        <v>1219</v>
      </c>
      <c r="H1192" s="22" t="s">
        <v>4103</v>
      </c>
      <c r="I1192" s="22">
        <v>1</v>
      </c>
      <c r="J1192" s="22" t="s">
        <v>3497</v>
      </c>
      <c r="K1192" s="22" t="s">
        <v>5854</v>
      </c>
      <c r="L1192" s="24">
        <v>46192</v>
      </c>
      <c r="M1192" s="24" t="s">
        <v>3949</v>
      </c>
      <c r="N1192" s="24" t="s">
        <v>2009</v>
      </c>
      <c r="O1192" s="22" t="s">
        <v>76</v>
      </c>
      <c r="P1192" s="22" t="s">
        <v>1959</v>
      </c>
      <c r="Q1192" s="22" t="s">
        <v>4021</v>
      </c>
      <c r="R1192" s="22" t="s">
        <v>5514</v>
      </c>
      <c r="S1192" s="25">
        <v>45533</v>
      </c>
      <c r="T1192" s="22" t="s">
        <v>5807</v>
      </c>
      <c r="U1192" s="25">
        <v>45533</v>
      </c>
      <c r="V1192" s="25"/>
    </row>
    <row r="1193" spans="1:22" x14ac:dyDescent="0.35">
      <c r="A1193" s="22">
        <v>1173471</v>
      </c>
      <c r="B1193" s="22" t="s">
        <v>1220</v>
      </c>
      <c r="C1193" s="22" t="s">
        <v>17</v>
      </c>
      <c r="D1193" s="22" t="s">
        <v>18</v>
      </c>
      <c r="E1193" s="22" t="s">
        <v>25</v>
      </c>
      <c r="F1193" s="22" t="s">
        <v>1111</v>
      </c>
      <c r="G1193" s="22" t="s">
        <v>447</v>
      </c>
      <c r="H1193" s="22" t="s">
        <v>4030</v>
      </c>
      <c r="I1193" s="22">
        <v>1</v>
      </c>
      <c r="J1193" s="22" t="s">
        <v>3498</v>
      </c>
      <c r="K1193" s="22" t="s">
        <v>5855</v>
      </c>
      <c r="L1193" s="24">
        <v>21415</v>
      </c>
      <c r="M1193" s="24" t="s">
        <v>3949</v>
      </c>
      <c r="N1193" s="24" t="s">
        <v>2011</v>
      </c>
      <c r="O1193" s="22" t="s">
        <v>24</v>
      </c>
      <c r="P1193" s="22" t="s">
        <v>1968</v>
      </c>
      <c r="Q1193" s="22" t="s">
        <v>4021</v>
      </c>
      <c r="R1193" s="22" t="s">
        <v>5514</v>
      </c>
      <c r="S1193" s="25">
        <v>45533</v>
      </c>
      <c r="T1193" s="22" t="s">
        <v>5807</v>
      </c>
      <c r="U1193" s="25">
        <v>45533</v>
      </c>
      <c r="V1193" s="25"/>
    </row>
    <row r="1194" spans="1:22" x14ac:dyDescent="0.35">
      <c r="A1194" s="22">
        <v>1173476</v>
      </c>
      <c r="B1194" s="22" t="s">
        <v>1221</v>
      </c>
      <c r="C1194" s="22" t="s">
        <v>17</v>
      </c>
      <c r="D1194" s="22" t="s">
        <v>18</v>
      </c>
      <c r="E1194" s="26" t="s">
        <v>59</v>
      </c>
      <c r="F1194" s="22" t="s">
        <v>672</v>
      </c>
      <c r="G1194" s="22" t="s">
        <v>915</v>
      </c>
      <c r="H1194" s="22" t="s">
        <v>4050</v>
      </c>
      <c r="I1194" s="22">
        <v>1</v>
      </c>
      <c r="J1194" s="22" t="s">
        <v>3499</v>
      </c>
      <c r="K1194" s="22" t="s">
        <v>5856</v>
      </c>
      <c r="L1194" s="24">
        <v>866347</v>
      </c>
      <c r="M1194" s="24" t="s">
        <v>3938</v>
      </c>
      <c r="N1194" s="24" t="s">
        <v>2002</v>
      </c>
      <c r="O1194" s="22" t="s">
        <v>67</v>
      </c>
      <c r="P1194" s="22" t="s">
        <v>1971</v>
      </c>
      <c r="Q1194" s="22" t="s">
        <v>4021</v>
      </c>
      <c r="R1194" s="22" t="s">
        <v>5514</v>
      </c>
      <c r="S1194" s="25">
        <v>45533</v>
      </c>
      <c r="T1194" s="22" t="s">
        <v>5807</v>
      </c>
      <c r="U1194" s="25">
        <v>45533</v>
      </c>
      <c r="V1194" s="25"/>
    </row>
    <row r="1195" spans="1:22" x14ac:dyDescent="0.35">
      <c r="A1195" s="22">
        <v>1178928</v>
      </c>
      <c r="B1195" s="22" t="s">
        <v>1222</v>
      </c>
      <c r="C1195" s="22" t="s">
        <v>17</v>
      </c>
      <c r="D1195" s="22" t="s">
        <v>18</v>
      </c>
      <c r="E1195" s="22" t="s">
        <v>25</v>
      </c>
      <c r="F1195" s="22" t="s">
        <v>1111</v>
      </c>
      <c r="G1195" s="22" t="s">
        <v>1223</v>
      </c>
      <c r="H1195" s="22" t="s">
        <v>5857</v>
      </c>
      <c r="I1195" s="22">
        <v>1</v>
      </c>
      <c r="J1195" s="22" t="s">
        <v>3500</v>
      </c>
      <c r="K1195" s="22" t="s">
        <v>5858</v>
      </c>
      <c r="L1195" s="24">
        <v>137323</v>
      </c>
      <c r="M1195" s="24" t="s">
        <v>3938</v>
      </c>
      <c r="N1195" s="24" t="s">
        <v>2002</v>
      </c>
      <c r="O1195" s="22" t="s">
        <v>314</v>
      </c>
      <c r="P1195" s="22" t="s">
        <v>1971</v>
      </c>
      <c r="Q1195" s="22" t="s">
        <v>4044</v>
      </c>
      <c r="R1195" s="22" t="s">
        <v>5514</v>
      </c>
      <c r="S1195" s="25">
        <v>45537</v>
      </c>
      <c r="T1195" s="22" t="s">
        <v>5859</v>
      </c>
      <c r="U1195" s="25">
        <v>45537</v>
      </c>
      <c r="V1195" s="25"/>
    </row>
    <row r="1196" spans="1:22" x14ac:dyDescent="0.35">
      <c r="A1196" s="22">
        <v>1178950</v>
      </c>
      <c r="B1196" s="22" t="s">
        <v>1224</v>
      </c>
      <c r="C1196" s="22" t="s">
        <v>17</v>
      </c>
      <c r="D1196" s="22" t="s">
        <v>18</v>
      </c>
      <c r="E1196" s="26" t="s">
        <v>77</v>
      </c>
      <c r="F1196" s="22" t="s">
        <v>631</v>
      </c>
      <c r="G1196" s="22" t="s">
        <v>1225</v>
      </c>
      <c r="H1196" s="22" t="s">
        <v>4160</v>
      </c>
      <c r="I1196" s="22">
        <v>1</v>
      </c>
      <c r="J1196" s="22" t="s">
        <v>3501</v>
      </c>
      <c r="K1196" s="22" t="s">
        <v>5860</v>
      </c>
      <c r="L1196" s="24">
        <v>15606</v>
      </c>
      <c r="M1196" s="24" t="s">
        <v>3957</v>
      </c>
      <c r="N1196" s="24" t="s">
        <v>2011</v>
      </c>
      <c r="O1196" s="22" t="s">
        <v>36</v>
      </c>
      <c r="P1196" s="22" t="s">
        <v>1959</v>
      </c>
      <c r="Q1196" s="22" t="s">
        <v>4044</v>
      </c>
      <c r="R1196" s="22" t="s">
        <v>5514</v>
      </c>
      <c r="S1196" s="25">
        <v>45537</v>
      </c>
      <c r="T1196" s="22" t="s">
        <v>5859</v>
      </c>
      <c r="U1196" s="25">
        <v>45537</v>
      </c>
      <c r="V1196" s="25"/>
    </row>
    <row r="1197" spans="1:22" x14ac:dyDescent="0.35">
      <c r="A1197" s="22">
        <v>1178957</v>
      </c>
      <c r="B1197" s="22" t="s">
        <v>1226</v>
      </c>
      <c r="C1197" s="22" t="s">
        <v>17</v>
      </c>
      <c r="D1197" s="22" t="s">
        <v>18</v>
      </c>
      <c r="E1197" s="26" t="s">
        <v>59</v>
      </c>
      <c r="F1197" s="22" t="s">
        <v>672</v>
      </c>
      <c r="G1197" s="22" t="s">
        <v>616</v>
      </c>
      <c r="H1197" s="22" t="s">
        <v>3935</v>
      </c>
      <c r="I1197" s="22">
        <v>1</v>
      </c>
      <c r="J1197" s="22" t="s">
        <v>3502</v>
      </c>
      <c r="K1197" s="22" t="s">
        <v>5861</v>
      </c>
      <c r="L1197" s="24">
        <v>110404</v>
      </c>
      <c r="M1197" s="24" t="s">
        <v>3938</v>
      </c>
      <c r="N1197" s="24" t="s">
        <v>2002</v>
      </c>
      <c r="O1197" s="22" t="s">
        <v>30</v>
      </c>
      <c r="P1197" s="22" t="s">
        <v>1968</v>
      </c>
      <c r="Q1197" s="22" t="s">
        <v>4044</v>
      </c>
      <c r="R1197" s="22" t="s">
        <v>5514</v>
      </c>
      <c r="S1197" s="25">
        <v>45537</v>
      </c>
      <c r="T1197" s="22" t="s">
        <v>5859</v>
      </c>
      <c r="U1197" s="25">
        <v>45537</v>
      </c>
      <c r="V1197" s="25"/>
    </row>
    <row r="1198" spans="1:22" x14ac:dyDescent="0.35">
      <c r="A1198" s="22">
        <v>1179063</v>
      </c>
      <c r="B1198" s="22" t="s">
        <v>1227</v>
      </c>
      <c r="C1198" s="22" t="s">
        <v>17</v>
      </c>
      <c r="D1198" s="22" t="s">
        <v>18</v>
      </c>
      <c r="E1198" s="26" t="s">
        <v>59</v>
      </c>
      <c r="F1198" s="22" t="s">
        <v>1111</v>
      </c>
      <c r="G1198" s="22" t="s">
        <v>1103</v>
      </c>
      <c r="H1198" s="22" t="s">
        <v>4195</v>
      </c>
      <c r="I1198" s="22">
        <v>1</v>
      </c>
      <c r="J1198" s="22" t="s">
        <v>3503</v>
      </c>
      <c r="K1198" s="22" t="s">
        <v>5862</v>
      </c>
      <c r="L1198" s="24">
        <v>22079</v>
      </c>
      <c r="M1198" s="24" t="s">
        <v>3949</v>
      </c>
      <c r="N1198" s="24" t="s">
        <v>2011</v>
      </c>
      <c r="O1198" s="22" t="s">
        <v>30</v>
      </c>
      <c r="P1198" s="22" t="s">
        <v>1968</v>
      </c>
      <c r="Q1198" s="22" t="s">
        <v>4044</v>
      </c>
      <c r="R1198" s="22" t="s">
        <v>5514</v>
      </c>
      <c r="S1198" s="25">
        <v>45538</v>
      </c>
      <c r="T1198" s="22" t="s">
        <v>5859</v>
      </c>
      <c r="U1198" s="25">
        <v>45538</v>
      </c>
      <c r="V1198" s="25"/>
    </row>
    <row r="1199" spans="1:22" x14ac:dyDescent="0.35">
      <c r="A1199" s="22">
        <v>1179835</v>
      </c>
      <c r="B1199" s="22" t="s">
        <v>1228</v>
      </c>
      <c r="C1199" s="22" t="s">
        <v>17</v>
      </c>
      <c r="D1199" s="22" t="s">
        <v>18</v>
      </c>
      <c r="E1199" s="26" t="s">
        <v>73</v>
      </c>
      <c r="F1199" s="22" t="s">
        <v>1137</v>
      </c>
      <c r="G1199" s="22" t="s">
        <v>1229</v>
      </c>
      <c r="H1199" s="22" t="s">
        <v>5198</v>
      </c>
      <c r="I1199" s="22">
        <v>1</v>
      </c>
      <c r="J1199" s="22" t="s">
        <v>3504</v>
      </c>
      <c r="K1199" s="22" t="s">
        <v>5863</v>
      </c>
      <c r="L1199" s="24">
        <v>172027</v>
      </c>
      <c r="M1199" s="24" t="s">
        <v>3938</v>
      </c>
      <c r="N1199" s="24" t="s">
        <v>2002</v>
      </c>
      <c r="O1199" s="22" t="s">
        <v>314</v>
      </c>
      <c r="P1199" s="22" t="s">
        <v>1971</v>
      </c>
      <c r="Q1199" s="22" t="s">
        <v>4044</v>
      </c>
      <c r="R1199" s="22" t="s">
        <v>5514</v>
      </c>
      <c r="S1199" s="25">
        <v>45538</v>
      </c>
      <c r="T1199" s="22" t="s">
        <v>5859</v>
      </c>
      <c r="U1199" s="25">
        <v>45538</v>
      </c>
      <c r="V1199" s="25"/>
    </row>
    <row r="1200" spans="1:22" x14ac:dyDescent="0.35">
      <c r="A1200" s="22">
        <v>1180836</v>
      </c>
      <c r="B1200" s="22" t="s">
        <v>2772</v>
      </c>
      <c r="C1200" s="22" t="s">
        <v>1950</v>
      </c>
      <c r="D1200" s="22" t="s">
        <v>1973</v>
      </c>
      <c r="E1200" s="26" t="s">
        <v>59</v>
      </c>
      <c r="F1200" s="22" t="s">
        <v>1137</v>
      </c>
      <c r="G1200" s="22" t="s">
        <v>2675</v>
      </c>
      <c r="H1200" s="22" t="s">
        <v>4082</v>
      </c>
      <c r="I1200" s="22">
        <v>1</v>
      </c>
      <c r="J1200" s="22" t="s">
        <v>5864</v>
      </c>
      <c r="K1200" s="22" t="s">
        <v>5865</v>
      </c>
      <c r="L1200" s="24">
        <v>22026</v>
      </c>
      <c r="M1200" s="24" t="s">
        <v>3949</v>
      </c>
      <c r="N1200" s="24" t="s">
        <v>2011</v>
      </c>
      <c r="O1200" s="22" t="s">
        <v>67</v>
      </c>
      <c r="P1200" s="22" t="s">
        <v>1971</v>
      </c>
      <c r="Q1200" s="22" t="s">
        <v>4044</v>
      </c>
      <c r="R1200" s="22" t="s">
        <v>5514</v>
      </c>
      <c r="S1200" s="25">
        <v>45539</v>
      </c>
      <c r="T1200" s="22" t="s">
        <v>5859</v>
      </c>
      <c r="U1200" s="25">
        <v>45539</v>
      </c>
      <c r="V1200" s="25"/>
    </row>
    <row r="1201" spans="1:22" x14ac:dyDescent="0.35">
      <c r="A1201" s="22">
        <v>1180842</v>
      </c>
      <c r="B1201" s="22" t="s">
        <v>1230</v>
      </c>
      <c r="C1201" s="22" t="s">
        <v>17</v>
      </c>
      <c r="D1201" s="22" t="s">
        <v>18</v>
      </c>
      <c r="E1201" s="26" t="s">
        <v>21</v>
      </c>
      <c r="F1201" s="22" t="s">
        <v>631</v>
      </c>
      <c r="G1201" s="22" t="s">
        <v>190</v>
      </c>
      <c r="H1201" s="22" t="s">
        <v>1967</v>
      </c>
      <c r="I1201" s="22">
        <v>1</v>
      </c>
      <c r="J1201" s="22" t="s">
        <v>3505</v>
      </c>
      <c r="K1201" s="22" t="s">
        <v>5866</v>
      </c>
      <c r="L1201" s="24">
        <v>2982818</v>
      </c>
      <c r="M1201" s="24" t="s">
        <v>3938</v>
      </c>
      <c r="N1201" s="24" t="s">
        <v>2002</v>
      </c>
      <c r="O1201" s="22" t="s">
        <v>191</v>
      </c>
      <c r="P1201" s="22" t="s">
        <v>1968</v>
      </c>
      <c r="Q1201" s="22" t="s">
        <v>4044</v>
      </c>
      <c r="R1201" s="22" t="s">
        <v>5514</v>
      </c>
      <c r="S1201" s="25">
        <v>45539</v>
      </c>
      <c r="T1201" s="22" t="s">
        <v>5859</v>
      </c>
      <c r="U1201" s="25">
        <v>45539</v>
      </c>
      <c r="V1201" s="25"/>
    </row>
    <row r="1202" spans="1:22" x14ac:dyDescent="0.35">
      <c r="A1202" s="22">
        <v>1180843</v>
      </c>
      <c r="B1202" s="22" t="s">
        <v>1231</v>
      </c>
      <c r="C1202" s="22" t="s">
        <v>17</v>
      </c>
      <c r="D1202" s="22" t="s">
        <v>18</v>
      </c>
      <c r="E1202" s="26" t="s">
        <v>59</v>
      </c>
      <c r="F1202" s="22" t="s">
        <v>631</v>
      </c>
      <c r="G1202" s="22" t="s">
        <v>1232</v>
      </c>
      <c r="H1202" s="22" t="s">
        <v>4071</v>
      </c>
      <c r="I1202" s="22">
        <v>1</v>
      </c>
      <c r="J1202" s="22" t="s">
        <v>3506</v>
      </c>
      <c r="K1202" s="22" t="s">
        <v>5867</v>
      </c>
      <c r="L1202" s="24">
        <v>98501</v>
      </c>
      <c r="M1202" s="24" t="s">
        <v>3959</v>
      </c>
      <c r="N1202" s="24" t="s">
        <v>2006</v>
      </c>
      <c r="O1202" s="22" t="s">
        <v>67</v>
      </c>
      <c r="P1202" s="22" t="s">
        <v>1971</v>
      </c>
      <c r="Q1202" s="22" t="s">
        <v>4044</v>
      </c>
      <c r="R1202" s="22" t="s">
        <v>5514</v>
      </c>
      <c r="S1202" s="25">
        <v>45539</v>
      </c>
      <c r="T1202" s="22" t="s">
        <v>5859</v>
      </c>
      <c r="U1202" s="25">
        <v>45539</v>
      </c>
      <c r="V1202" s="25"/>
    </row>
    <row r="1203" spans="1:22" x14ac:dyDescent="0.35">
      <c r="A1203" s="22">
        <v>1181891</v>
      </c>
      <c r="B1203" s="22" t="s">
        <v>2773</v>
      </c>
      <c r="C1203" s="22" t="s">
        <v>17</v>
      </c>
      <c r="D1203" s="22" t="s">
        <v>18</v>
      </c>
      <c r="E1203" s="26" t="s">
        <v>31</v>
      </c>
      <c r="F1203" s="22" t="s">
        <v>631</v>
      </c>
      <c r="G1203" s="22" t="s">
        <v>1794</v>
      </c>
      <c r="H1203" s="22" t="s">
        <v>1794</v>
      </c>
      <c r="I1203" s="22">
        <v>1</v>
      </c>
      <c r="J1203" s="22" t="s">
        <v>5868</v>
      </c>
      <c r="K1203" s="22" t="s">
        <v>5869</v>
      </c>
      <c r="L1203" s="24">
        <v>234083</v>
      </c>
      <c r="M1203" s="24" t="s">
        <v>3938</v>
      </c>
      <c r="N1203" s="24" t="s">
        <v>2002</v>
      </c>
      <c r="O1203" s="22" t="s">
        <v>314</v>
      </c>
      <c r="P1203" s="22" t="s">
        <v>1971</v>
      </c>
      <c r="Q1203" s="22" t="s">
        <v>4044</v>
      </c>
      <c r="R1203" s="22" t="s">
        <v>5514</v>
      </c>
      <c r="S1203" s="25">
        <v>45540</v>
      </c>
      <c r="T1203" s="22" t="s">
        <v>5859</v>
      </c>
      <c r="U1203" s="25">
        <v>45540</v>
      </c>
      <c r="V1203" s="25"/>
    </row>
    <row r="1204" spans="1:22" x14ac:dyDescent="0.35">
      <c r="A1204" s="22">
        <v>1183036</v>
      </c>
      <c r="B1204" s="22" t="s">
        <v>2774</v>
      </c>
      <c r="C1204" s="22" t="s">
        <v>1950</v>
      </c>
      <c r="D1204" s="22" t="s">
        <v>1973</v>
      </c>
      <c r="E1204" s="26" t="s">
        <v>46</v>
      </c>
      <c r="F1204" s="22" t="s">
        <v>631</v>
      </c>
      <c r="G1204" s="22" t="s">
        <v>941</v>
      </c>
      <c r="H1204" s="22" t="s">
        <v>4012</v>
      </c>
      <c r="I1204" s="22">
        <v>1</v>
      </c>
      <c r="J1204" s="22" t="s">
        <v>5870</v>
      </c>
      <c r="K1204" s="22" t="s">
        <v>5871</v>
      </c>
      <c r="L1204" s="24">
        <v>56896</v>
      </c>
      <c r="M1204" s="24" t="s">
        <v>3959</v>
      </c>
      <c r="N1204" s="24" t="s">
        <v>2006</v>
      </c>
      <c r="O1204" s="22" t="s">
        <v>45</v>
      </c>
      <c r="P1204" s="22" t="s">
        <v>1959</v>
      </c>
      <c r="Q1204" s="22" t="s">
        <v>4044</v>
      </c>
      <c r="R1204" s="22" t="s">
        <v>5514</v>
      </c>
      <c r="S1204" s="25">
        <v>45541</v>
      </c>
      <c r="T1204" s="22" t="s">
        <v>5859</v>
      </c>
      <c r="U1204" s="25">
        <v>45541</v>
      </c>
      <c r="V1204" s="25"/>
    </row>
    <row r="1205" spans="1:22" x14ac:dyDescent="0.35">
      <c r="A1205" s="22">
        <v>1187707</v>
      </c>
      <c r="B1205" s="22" t="s">
        <v>1233</v>
      </c>
      <c r="C1205" s="22" t="s">
        <v>17</v>
      </c>
      <c r="D1205" s="22" t="s">
        <v>18</v>
      </c>
      <c r="E1205" s="26" t="s">
        <v>73</v>
      </c>
      <c r="F1205" s="22" t="s">
        <v>1137</v>
      </c>
      <c r="G1205" s="22" t="s">
        <v>1229</v>
      </c>
      <c r="H1205" s="22" t="s">
        <v>5198</v>
      </c>
      <c r="I1205" s="22">
        <v>1</v>
      </c>
      <c r="J1205" s="22" t="s">
        <v>3507</v>
      </c>
      <c r="K1205" s="22" t="s">
        <v>5872</v>
      </c>
      <c r="L1205" s="24">
        <v>172027</v>
      </c>
      <c r="M1205" s="24" t="s">
        <v>3938</v>
      </c>
      <c r="N1205" s="24" t="s">
        <v>2002</v>
      </c>
      <c r="O1205" s="22" t="s">
        <v>314</v>
      </c>
      <c r="P1205" s="22" t="s">
        <v>1971</v>
      </c>
      <c r="Q1205" s="22" t="s">
        <v>4044</v>
      </c>
      <c r="R1205" s="22" t="s">
        <v>5514</v>
      </c>
      <c r="S1205" s="25">
        <v>45544</v>
      </c>
      <c r="T1205" s="22" t="s">
        <v>5859</v>
      </c>
      <c r="U1205" s="25">
        <v>45544</v>
      </c>
      <c r="V1205" s="25"/>
    </row>
    <row r="1206" spans="1:22" x14ac:dyDescent="0.35">
      <c r="A1206" s="22">
        <v>1187809</v>
      </c>
      <c r="B1206" s="22" t="s">
        <v>1234</v>
      </c>
      <c r="C1206" s="22" t="s">
        <v>17</v>
      </c>
      <c r="D1206" s="22" t="s">
        <v>18</v>
      </c>
      <c r="E1206" s="22" t="s">
        <v>25</v>
      </c>
      <c r="F1206" s="22" t="s">
        <v>1111</v>
      </c>
      <c r="G1206" s="22" t="s">
        <v>1235</v>
      </c>
      <c r="H1206" s="22" t="s">
        <v>4034</v>
      </c>
      <c r="I1206" s="22">
        <v>1</v>
      </c>
      <c r="J1206" s="22" t="s">
        <v>3508</v>
      </c>
      <c r="K1206" s="22" t="s">
        <v>5873</v>
      </c>
      <c r="L1206" s="24">
        <v>62559</v>
      </c>
      <c r="M1206" s="24" t="s">
        <v>3959</v>
      </c>
      <c r="N1206" s="24" t="s">
        <v>2006</v>
      </c>
      <c r="O1206" s="22" t="s">
        <v>104</v>
      </c>
      <c r="P1206" s="22" t="s">
        <v>1954</v>
      </c>
      <c r="Q1206" s="22" t="s">
        <v>4044</v>
      </c>
      <c r="R1206" s="22" t="s">
        <v>5514</v>
      </c>
      <c r="S1206" s="25">
        <v>45544</v>
      </c>
      <c r="T1206" s="22" t="s">
        <v>5859</v>
      </c>
      <c r="U1206" s="25">
        <v>45544</v>
      </c>
      <c r="V1206" s="25"/>
    </row>
    <row r="1207" spans="1:22" x14ac:dyDescent="0.35">
      <c r="A1207" s="22">
        <v>1188711</v>
      </c>
      <c r="B1207" s="22" t="s">
        <v>1236</v>
      </c>
      <c r="C1207" s="22" t="s">
        <v>17</v>
      </c>
      <c r="D1207" s="22" t="s">
        <v>18</v>
      </c>
      <c r="E1207" s="26" t="s">
        <v>21</v>
      </c>
      <c r="F1207" s="22" t="s">
        <v>672</v>
      </c>
      <c r="G1207" s="22" t="s">
        <v>1237</v>
      </c>
      <c r="H1207" s="22" t="s">
        <v>4079</v>
      </c>
      <c r="I1207" s="22">
        <v>1</v>
      </c>
      <c r="J1207" s="22" t="s">
        <v>3509</v>
      </c>
      <c r="K1207" s="22" t="s">
        <v>5874</v>
      </c>
      <c r="L1207" s="24">
        <v>62065</v>
      </c>
      <c r="M1207" s="24" t="s">
        <v>3959</v>
      </c>
      <c r="N1207" s="24" t="s">
        <v>2006</v>
      </c>
      <c r="O1207" s="22" t="s">
        <v>36</v>
      </c>
      <c r="P1207" s="22" t="s">
        <v>1959</v>
      </c>
      <c r="Q1207" s="22" t="s">
        <v>4044</v>
      </c>
      <c r="R1207" s="22" t="s">
        <v>5514</v>
      </c>
      <c r="S1207" s="25">
        <v>45545</v>
      </c>
      <c r="T1207" s="22" t="s">
        <v>5859</v>
      </c>
      <c r="U1207" s="25">
        <v>45545</v>
      </c>
      <c r="V1207" s="25"/>
    </row>
    <row r="1208" spans="1:22" x14ac:dyDescent="0.35">
      <c r="A1208" s="22">
        <v>1188714</v>
      </c>
      <c r="B1208" s="22" t="s">
        <v>2775</v>
      </c>
      <c r="C1208" s="22" t="s">
        <v>1950</v>
      </c>
      <c r="D1208" s="22" t="s">
        <v>1951</v>
      </c>
      <c r="E1208" s="26" t="s">
        <v>21</v>
      </c>
      <c r="F1208" s="22" t="s">
        <v>672</v>
      </c>
      <c r="G1208" s="22" t="s">
        <v>2776</v>
      </c>
      <c r="H1208" s="22" t="s">
        <v>3974</v>
      </c>
      <c r="I1208" s="22">
        <v>1</v>
      </c>
      <c r="J1208" s="22" t="s">
        <v>5875</v>
      </c>
      <c r="K1208" s="22" t="s">
        <v>5876</v>
      </c>
      <c r="L1208" s="24">
        <v>198323</v>
      </c>
      <c r="M1208" s="24" t="s">
        <v>3938</v>
      </c>
      <c r="N1208" s="24" t="s">
        <v>2002</v>
      </c>
      <c r="O1208" s="22" t="s">
        <v>20</v>
      </c>
      <c r="P1208" s="22" t="s">
        <v>1971</v>
      </c>
      <c r="Q1208" s="22" t="s">
        <v>4044</v>
      </c>
      <c r="R1208" s="22" t="s">
        <v>5514</v>
      </c>
      <c r="S1208" s="25">
        <v>45545</v>
      </c>
      <c r="T1208" s="22" t="s">
        <v>5859</v>
      </c>
      <c r="U1208" s="25">
        <v>45545</v>
      </c>
      <c r="V1208" s="25"/>
    </row>
    <row r="1209" spans="1:22" x14ac:dyDescent="0.35">
      <c r="A1209" s="22">
        <v>1188751</v>
      </c>
      <c r="B1209" s="22" t="s">
        <v>1238</v>
      </c>
      <c r="C1209" s="22" t="s">
        <v>17</v>
      </c>
      <c r="D1209" s="22" t="s">
        <v>18</v>
      </c>
      <c r="E1209" s="26" t="s">
        <v>21</v>
      </c>
      <c r="F1209" s="22" t="s">
        <v>1111</v>
      </c>
      <c r="G1209" s="22" t="s">
        <v>1239</v>
      </c>
      <c r="H1209" s="22" t="s">
        <v>4311</v>
      </c>
      <c r="I1209" s="22">
        <v>1</v>
      </c>
      <c r="J1209" s="22" t="s">
        <v>3510</v>
      </c>
      <c r="K1209" s="22" t="s">
        <v>5877</v>
      </c>
      <c r="L1209" s="24">
        <v>43392</v>
      </c>
      <c r="M1209" s="24" t="s">
        <v>3949</v>
      </c>
      <c r="N1209" s="24" t="s">
        <v>2009</v>
      </c>
      <c r="O1209" s="22" t="s">
        <v>40</v>
      </c>
      <c r="P1209" s="22" t="s">
        <v>1971</v>
      </c>
      <c r="Q1209" s="22" t="s">
        <v>4044</v>
      </c>
      <c r="R1209" s="22" t="s">
        <v>5514</v>
      </c>
      <c r="S1209" s="25">
        <v>45545</v>
      </c>
      <c r="T1209" s="22" t="s">
        <v>5859</v>
      </c>
      <c r="U1209" s="25">
        <v>45545</v>
      </c>
      <c r="V1209" s="25"/>
    </row>
    <row r="1210" spans="1:22" x14ac:dyDescent="0.35">
      <c r="A1210" s="22">
        <v>1191299</v>
      </c>
      <c r="B1210" s="22" t="s">
        <v>1240</v>
      </c>
      <c r="C1210" s="22" t="s">
        <v>17</v>
      </c>
      <c r="D1210" s="22" t="s">
        <v>18</v>
      </c>
      <c r="E1210" s="22" t="s">
        <v>25</v>
      </c>
      <c r="F1210" s="22" t="s">
        <v>672</v>
      </c>
      <c r="G1210" s="22" t="s">
        <v>1241</v>
      </c>
      <c r="H1210" s="22" t="s">
        <v>4004</v>
      </c>
      <c r="I1210" s="22">
        <v>1</v>
      </c>
      <c r="J1210" s="22" t="s">
        <v>3511</v>
      </c>
      <c r="K1210" s="22" t="s">
        <v>5878</v>
      </c>
      <c r="L1210" s="24">
        <v>17510</v>
      </c>
      <c r="M1210" s="24" t="s">
        <v>3957</v>
      </c>
      <c r="N1210" s="24" t="s">
        <v>2011</v>
      </c>
      <c r="O1210" s="22" t="s">
        <v>40</v>
      </c>
      <c r="P1210" s="22" t="s">
        <v>1971</v>
      </c>
      <c r="Q1210" s="22" t="s">
        <v>4044</v>
      </c>
      <c r="R1210" s="22" t="s">
        <v>5514</v>
      </c>
      <c r="S1210" s="25">
        <v>45547</v>
      </c>
      <c r="T1210" s="22" t="s">
        <v>5859</v>
      </c>
      <c r="U1210" s="25">
        <v>45547</v>
      </c>
      <c r="V1210" s="25"/>
    </row>
    <row r="1211" spans="1:22" x14ac:dyDescent="0.35">
      <c r="A1211" s="22">
        <v>1198592</v>
      </c>
      <c r="B1211" s="22" t="s">
        <v>2777</v>
      </c>
      <c r="C1211" s="22" t="s">
        <v>17</v>
      </c>
      <c r="D1211" s="22" t="s">
        <v>18</v>
      </c>
      <c r="E1211" s="26" t="s">
        <v>21</v>
      </c>
      <c r="F1211" s="22" t="s">
        <v>1111</v>
      </c>
      <c r="G1211" s="22" t="s">
        <v>1242</v>
      </c>
      <c r="H1211" s="22" t="s">
        <v>4079</v>
      </c>
      <c r="I1211" s="22">
        <v>1</v>
      </c>
      <c r="J1211" s="22" t="s">
        <v>3513</v>
      </c>
      <c r="K1211" s="22" t="s">
        <v>5879</v>
      </c>
      <c r="L1211" s="24">
        <v>196676</v>
      </c>
      <c r="M1211" s="24" t="s">
        <v>3938</v>
      </c>
      <c r="N1211" s="24" t="s">
        <v>2002</v>
      </c>
      <c r="O1211" s="22" t="s">
        <v>36</v>
      </c>
      <c r="P1211" s="22" t="s">
        <v>1959</v>
      </c>
      <c r="Q1211" s="22" t="s">
        <v>4044</v>
      </c>
      <c r="R1211" s="22" t="s">
        <v>5514</v>
      </c>
      <c r="S1211" s="25">
        <v>45551</v>
      </c>
      <c r="T1211" s="22" t="s">
        <v>5859</v>
      </c>
      <c r="U1211" s="25">
        <v>45551</v>
      </c>
      <c r="V1211" s="25"/>
    </row>
    <row r="1212" spans="1:22" x14ac:dyDescent="0.35">
      <c r="A1212" s="22">
        <v>1199647</v>
      </c>
      <c r="B1212" s="22" t="s">
        <v>1243</v>
      </c>
      <c r="C1212" s="22" t="s">
        <v>17</v>
      </c>
      <c r="D1212" s="22" t="s">
        <v>18</v>
      </c>
      <c r="E1212" s="26" t="s">
        <v>77</v>
      </c>
      <c r="F1212" s="22" t="s">
        <v>672</v>
      </c>
      <c r="G1212" s="22" t="s">
        <v>603</v>
      </c>
      <c r="H1212" s="22" t="s">
        <v>4017</v>
      </c>
      <c r="I1212" s="22">
        <v>1</v>
      </c>
      <c r="J1212" s="22" t="s">
        <v>3514</v>
      </c>
      <c r="K1212" s="22" t="s">
        <v>5880</v>
      </c>
      <c r="L1212" s="24">
        <v>41641</v>
      </c>
      <c r="M1212" s="24" t="s">
        <v>3949</v>
      </c>
      <c r="N1212" s="24" t="s">
        <v>2009</v>
      </c>
      <c r="O1212" s="22" t="s">
        <v>40</v>
      </c>
      <c r="P1212" s="22" t="s">
        <v>1971</v>
      </c>
      <c r="Q1212" s="22" t="s">
        <v>4044</v>
      </c>
      <c r="R1212" s="22" t="s">
        <v>5514</v>
      </c>
      <c r="S1212" s="25">
        <v>45552</v>
      </c>
      <c r="T1212" s="22" t="s">
        <v>5859</v>
      </c>
      <c r="U1212" s="25">
        <v>45552</v>
      </c>
      <c r="V1212" s="25"/>
    </row>
    <row r="1213" spans="1:22" x14ac:dyDescent="0.35">
      <c r="A1213" s="22">
        <v>1199650</v>
      </c>
      <c r="B1213" s="22" t="s">
        <v>1244</v>
      </c>
      <c r="C1213" s="22" t="s">
        <v>17</v>
      </c>
      <c r="D1213" s="22" t="s">
        <v>18</v>
      </c>
      <c r="E1213" s="26" t="s">
        <v>77</v>
      </c>
      <c r="F1213" s="22" t="s">
        <v>631</v>
      </c>
      <c r="G1213" s="22" t="s">
        <v>1197</v>
      </c>
      <c r="H1213" s="22" t="s">
        <v>4160</v>
      </c>
      <c r="I1213" s="22">
        <v>1</v>
      </c>
      <c r="J1213" s="22" t="s">
        <v>3515</v>
      </c>
      <c r="K1213" s="22" t="s">
        <v>5881</v>
      </c>
      <c r="L1213" s="24">
        <v>16485</v>
      </c>
      <c r="M1213" s="24" t="s">
        <v>3957</v>
      </c>
      <c r="N1213" s="24" t="s">
        <v>2011</v>
      </c>
      <c r="O1213" s="22" t="s">
        <v>36</v>
      </c>
      <c r="P1213" s="22" t="s">
        <v>1959</v>
      </c>
      <c r="Q1213" s="22" t="s">
        <v>4044</v>
      </c>
      <c r="R1213" s="22" t="s">
        <v>5514</v>
      </c>
      <c r="S1213" s="25">
        <v>45552</v>
      </c>
      <c r="T1213" s="22" t="s">
        <v>5859</v>
      </c>
      <c r="U1213" s="25">
        <v>45552</v>
      </c>
      <c r="V1213" s="25"/>
    </row>
    <row r="1214" spans="1:22" x14ac:dyDescent="0.35">
      <c r="A1214" s="22">
        <v>1199786</v>
      </c>
      <c r="B1214" s="22" t="s">
        <v>1245</v>
      </c>
      <c r="C1214" s="22" t="s">
        <v>17</v>
      </c>
      <c r="D1214" s="22" t="s">
        <v>18</v>
      </c>
      <c r="E1214" s="26" t="s">
        <v>59</v>
      </c>
      <c r="F1214" s="22" t="s">
        <v>672</v>
      </c>
      <c r="G1214" s="22" t="s">
        <v>1246</v>
      </c>
      <c r="H1214" s="22" t="s">
        <v>4046</v>
      </c>
      <c r="I1214" s="22">
        <v>1</v>
      </c>
      <c r="J1214" s="22" t="s">
        <v>3516</v>
      </c>
      <c r="K1214" s="22" t="s">
        <v>5882</v>
      </c>
      <c r="L1214" s="24">
        <v>4106</v>
      </c>
      <c r="M1214" s="24" t="s">
        <v>3957</v>
      </c>
      <c r="N1214" s="24" t="s">
        <v>2015</v>
      </c>
      <c r="O1214" s="22" t="s">
        <v>30</v>
      </c>
      <c r="P1214" s="22" t="s">
        <v>1968</v>
      </c>
      <c r="Q1214" s="22" t="s">
        <v>4044</v>
      </c>
      <c r="R1214" s="22" t="s">
        <v>5514</v>
      </c>
      <c r="S1214" s="25">
        <v>45552</v>
      </c>
      <c r="T1214" s="22" t="s">
        <v>5859</v>
      </c>
      <c r="U1214" s="25">
        <v>45552</v>
      </c>
      <c r="V1214" s="25"/>
    </row>
    <row r="1215" spans="1:22" x14ac:dyDescent="0.35">
      <c r="A1215" s="22">
        <v>1200947</v>
      </c>
      <c r="B1215" s="22" t="s">
        <v>1247</v>
      </c>
      <c r="C1215" s="22" t="s">
        <v>17</v>
      </c>
      <c r="D1215" s="22" t="s">
        <v>18</v>
      </c>
      <c r="E1215" s="26" t="s">
        <v>59</v>
      </c>
      <c r="F1215" s="22" t="s">
        <v>631</v>
      </c>
      <c r="G1215" s="22" t="s">
        <v>1248</v>
      </c>
      <c r="H1215" s="22" t="s">
        <v>4071</v>
      </c>
      <c r="I1215" s="22">
        <v>1</v>
      </c>
      <c r="J1215" s="22" t="s">
        <v>3517</v>
      </c>
      <c r="K1215" s="22" t="s">
        <v>5883</v>
      </c>
      <c r="L1215" s="24">
        <v>179120</v>
      </c>
      <c r="M1215" s="24" t="s">
        <v>3938</v>
      </c>
      <c r="N1215" s="24" t="s">
        <v>2002</v>
      </c>
      <c r="O1215" s="22" t="s">
        <v>67</v>
      </c>
      <c r="P1215" s="22" t="s">
        <v>1971</v>
      </c>
      <c r="Q1215" s="22" t="s">
        <v>4044</v>
      </c>
      <c r="R1215" s="22" t="s">
        <v>5514</v>
      </c>
      <c r="S1215" s="25">
        <v>45553</v>
      </c>
      <c r="T1215" s="22" t="s">
        <v>5859</v>
      </c>
      <c r="U1215" s="25">
        <v>45553</v>
      </c>
      <c r="V1215" s="25"/>
    </row>
    <row r="1216" spans="1:22" x14ac:dyDescent="0.35">
      <c r="A1216" s="22">
        <v>1200970</v>
      </c>
      <c r="B1216" s="22" t="s">
        <v>1249</v>
      </c>
      <c r="C1216" s="22" t="s">
        <v>17</v>
      </c>
      <c r="D1216" s="22" t="s">
        <v>18</v>
      </c>
      <c r="E1216" s="26" t="s">
        <v>73</v>
      </c>
      <c r="F1216" s="22" t="s">
        <v>1111</v>
      </c>
      <c r="G1216" s="22" t="s">
        <v>1250</v>
      </c>
      <c r="H1216" s="22" t="s">
        <v>5198</v>
      </c>
      <c r="I1216" s="22">
        <v>1</v>
      </c>
      <c r="J1216" s="22" t="s">
        <v>3518</v>
      </c>
      <c r="K1216" s="22" t="s">
        <v>5884</v>
      </c>
      <c r="L1216" s="24">
        <v>47983</v>
      </c>
      <c r="M1216" s="24" t="s">
        <v>3949</v>
      </c>
      <c r="N1216" s="24" t="s">
        <v>2009</v>
      </c>
      <c r="O1216" s="22" t="s">
        <v>314</v>
      </c>
      <c r="P1216" s="22" t="s">
        <v>1971</v>
      </c>
      <c r="Q1216" s="22" t="s">
        <v>4044</v>
      </c>
      <c r="R1216" s="22" t="s">
        <v>5514</v>
      </c>
      <c r="S1216" s="25">
        <v>45553</v>
      </c>
      <c r="T1216" s="22" t="s">
        <v>5859</v>
      </c>
      <c r="U1216" s="25">
        <v>45553</v>
      </c>
      <c r="V1216" s="25"/>
    </row>
    <row r="1217" spans="1:22" x14ac:dyDescent="0.35">
      <c r="A1217" s="22">
        <v>1202260</v>
      </c>
      <c r="B1217" s="22" t="s">
        <v>2778</v>
      </c>
      <c r="C1217" s="22" t="s">
        <v>1950</v>
      </c>
      <c r="D1217" s="22" t="s">
        <v>1973</v>
      </c>
      <c r="E1217" s="26" t="s">
        <v>77</v>
      </c>
      <c r="F1217" s="22" t="s">
        <v>672</v>
      </c>
      <c r="G1217" s="22" t="s">
        <v>1301</v>
      </c>
      <c r="H1217" s="22" t="s">
        <v>4160</v>
      </c>
      <c r="I1217" s="22">
        <v>1</v>
      </c>
      <c r="J1217" s="22" t="s">
        <v>5885</v>
      </c>
      <c r="K1217" s="22" t="s">
        <v>5886</v>
      </c>
      <c r="L1217" s="24">
        <v>84428</v>
      </c>
      <c r="M1217" s="24" t="s">
        <v>3959</v>
      </c>
      <c r="N1217" s="24" t="s">
        <v>2006</v>
      </c>
      <c r="O1217" s="22" t="s">
        <v>36</v>
      </c>
      <c r="P1217" s="22" t="s">
        <v>1959</v>
      </c>
      <c r="Q1217" s="22" t="s">
        <v>4044</v>
      </c>
      <c r="R1217" s="22" t="s">
        <v>5514</v>
      </c>
      <c r="S1217" s="25">
        <v>45554</v>
      </c>
      <c r="T1217" s="22" t="s">
        <v>5859</v>
      </c>
      <c r="U1217" s="25">
        <v>45554</v>
      </c>
      <c r="V1217" s="25"/>
    </row>
    <row r="1218" spans="1:22" x14ac:dyDescent="0.35">
      <c r="A1218" s="22">
        <v>1203354</v>
      </c>
      <c r="B1218" s="22" t="s">
        <v>1251</v>
      </c>
      <c r="C1218" s="22" t="s">
        <v>17</v>
      </c>
      <c r="D1218" s="22" t="s">
        <v>18</v>
      </c>
      <c r="E1218" s="26" t="s">
        <v>77</v>
      </c>
      <c r="F1218" s="22" t="s">
        <v>631</v>
      </c>
      <c r="G1218" s="22" t="s">
        <v>1252</v>
      </c>
      <c r="H1218" s="22" t="s">
        <v>4469</v>
      </c>
      <c r="I1218" s="22">
        <v>1</v>
      </c>
      <c r="J1218" s="22" t="s">
        <v>3519</v>
      </c>
      <c r="K1218" s="22" t="s">
        <v>5887</v>
      </c>
      <c r="L1218" s="24">
        <v>28826</v>
      </c>
      <c r="M1218" s="24" t="s">
        <v>3949</v>
      </c>
      <c r="N1218" s="24" t="s">
        <v>2009</v>
      </c>
      <c r="O1218" s="22" t="s">
        <v>36</v>
      </c>
      <c r="P1218" s="22" t="s">
        <v>1959</v>
      </c>
      <c r="Q1218" s="22" t="s">
        <v>4044</v>
      </c>
      <c r="R1218" s="22" t="s">
        <v>5514</v>
      </c>
      <c r="S1218" s="25">
        <v>45555</v>
      </c>
      <c r="T1218" s="22" t="s">
        <v>5859</v>
      </c>
      <c r="U1218" s="25">
        <v>45555</v>
      </c>
      <c r="V1218" s="25"/>
    </row>
    <row r="1219" spans="1:22" x14ac:dyDescent="0.35">
      <c r="A1219" s="22">
        <v>1203355</v>
      </c>
      <c r="B1219" s="22" t="s">
        <v>1253</v>
      </c>
      <c r="C1219" s="22" t="s">
        <v>17</v>
      </c>
      <c r="D1219" s="22" t="s">
        <v>18</v>
      </c>
      <c r="E1219" s="26" t="s">
        <v>59</v>
      </c>
      <c r="F1219" s="22" t="s">
        <v>1137</v>
      </c>
      <c r="G1219" s="22" t="s">
        <v>248</v>
      </c>
      <c r="H1219" s="22" t="s">
        <v>4195</v>
      </c>
      <c r="I1219" s="22">
        <v>1</v>
      </c>
      <c r="J1219" s="22" t="s">
        <v>3520</v>
      </c>
      <c r="K1219" s="22" t="s">
        <v>5888</v>
      </c>
      <c r="L1219" s="24">
        <v>8972</v>
      </c>
      <c r="M1219" s="24" t="s">
        <v>3957</v>
      </c>
      <c r="N1219" s="24" t="s">
        <v>2015</v>
      </c>
      <c r="O1219" s="22" t="s">
        <v>30</v>
      </c>
      <c r="P1219" s="22" t="s">
        <v>1968</v>
      </c>
      <c r="Q1219" s="22" t="s">
        <v>4044</v>
      </c>
      <c r="R1219" s="22" t="s">
        <v>5514</v>
      </c>
      <c r="S1219" s="25">
        <v>45555</v>
      </c>
      <c r="T1219" s="22" t="s">
        <v>5859</v>
      </c>
      <c r="U1219" s="25">
        <v>45555</v>
      </c>
      <c r="V1219" s="25"/>
    </row>
    <row r="1220" spans="1:22" x14ac:dyDescent="0.35">
      <c r="A1220" s="22">
        <v>1203356</v>
      </c>
      <c r="B1220" s="22" t="s">
        <v>1254</v>
      </c>
      <c r="C1220" s="22" t="s">
        <v>17</v>
      </c>
      <c r="D1220" s="22" t="s">
        <v>18</v>
      </c>
      <c r="E1220" s="26" t="s">
        <v>31</v>
      </c>
      <c r="F1220" s="22" t="s">
        <v>1137</v>
      </c>
      <c r="G1220" s="22" t="s">
        <v>1255</v>
      </c>
      <c r="H1220" s="22" t="s">
        <v>3978</v>
      </c>
      <c r="I1220" s="22">
        <v>1</v>
      </c>
      <c r="J1220" s="22" t="s">
        <v>3521</v>
      </c>
      <c r="K1220" s="22" t="s">
        <v>5889</v>
      </c>
      <c r="L1220" s="24">
        <v>16393</v>
      </c>
      <c r="M1220" s="24" t="s">
        <v>3957</v>
      </c>
      <c r="N1220" s="24" t="s">
        <v>2011</v>
      </c>
      <c r="O1220" s="22" t="s">
        <v>36</v>
      </c>
      <c r="P1220" s="22" t="s">
        <v>1959</v>
      </c>
      <c r="Q1220" s="22" t="s">
        <v>4044</v>
      </c>
      <c r="R1220" s="22" t="s">
        <v>5514</v>
      </c>
      <c r="S1220" s="25">
        <v>45555</v>
      </c>
      <c r="T1220" s="22" t="s">
        <v>5859</v>
      </c>
      <c r="U1220" s="25">
        <v>45555</v>
      </c>
      <c r="V1220" s="25"/>
    </row>
    <row r="1221" spans="1:22" x14ac:dyDescent="0.35">
      <c r="A1221" s="22">
        <v>1203451</v>
      </c>
      <c r="B1221" s="22" t="s">
        <v>2779</v>
      </c>
      <c r="C1221" s="22" t="s">
        <v>1950</v>
      </c>
      <c r="D1221" s="22" t="s">
        <v>1973</v>
      </c>
      <c r="E1221" s="22" t="s">
        <v>25</v>
      </c>
      <c r="F1221" s="22" t="s">
        <v>672</v>
      </c>
      <c r="G1221" s="22" t="s">
        <v>2679</v>
      </c>
      <c r="H1221" s="22" t="s">
        <v>5890</v>
      </c>
      <c r="I1221" s="22">
        <v>1</v>
      </c>
      <c r="J1221" s="22" t="s">
        <v>5891</v>
      </c>
      <c r="K1221" s="22" t="s">
        <v>5892</v>
      </c>
      <c r="L1221" s="24">
        <v>47403</v>
      </c>
      <c r="M1221" s="24" t="s">
        <v>3949</v>
      </c>
      <c r="N1221" s="24" t="s">
        <v>2009</v>
      </c>
      <c r="O1221" s="22" t="s">
        <v>314</v>
      </c>
      <c r="P1221" s="22" t="s">
        <v>1971</v>
      </c>
      <c r="Q1221" s="22" t="s">
        <v>4044</v>
      </c>
      <c r="R1221" s="22" t="s">
        <v>5514</v>
      </c>
      <c r="S1221" s="25">
        <v>45555</v>
      </c>
      <c r="T1221" s="22" t="s">
        <v>5859</v>
      </c>
      <c r="U1221" s="25">
        <v>45555</v>
      </c>
      <c r="V1221" s="25"/>
    </row>
    <row r="1222" spans="1:22" x14ac:dyDescent="0.35">
      <c r="A1222" s="22">
        <v>1208258</v>
      </c>
      <c r="B1222" s="22" t="s">
        <v>1256</v>
      </c>
      <c r="C1222" s="22" t="s">
        <v>17</v>
      </c>
      <c r="D1222" s="22" t="s">
        <v>18</v>
      </c>
      <c r="E1222" s="26" t="s">
        <v>59</v>
      </c>
      <c r="F1222" s="22" t="s">
        <v>631</v>
      </c>
      <c r="G1222" s="22" t="s">
        <v>1257</v>
      </c>
      <c r="H1222" s="22" t="s">
        <v>4281</v>
      </c>
      <c r="I1222" s="22">
        <v>1</v>
      </c>
      <c r="J1222" s="22" t="s">
        <v>3522</v>
      </c>
      <c r="K1222" s="22" t="s">
        <v>5893</v>
      </c>
      <c r="L1222" s="24">
        <v>17164</v>
      </c>
      <c r="M1222" s="24" t="s">
        <v>3957</v>
      </c>
      <c r="N1222" s="24" t="s">
        <v>2011</v>
      </c>
      <c r="O1222" s="22" t="s">
        <v>58</v>
      </c>
      <c r="P1222" s="22" t="s">
        <v>1959</v>
      </c>
      <c r="Q1222" s="22" t="s">
        <v>4044</v>
      </c>
      <c r="R1222" s="22" t="s">
        <v>5514</v>
      </c>
      <c r="S1222" s="25">
        <v>45558</v>
      </c>
      <c r="T1222" s="22" t="s">
        <v>5859</v>
      </c>
      <c r="U1222" s="25">
        <v>45558</v>
      </c>
      <c r="V1222" s="25"/>
    </row>
    <row r="1223" spans="1:22" x14ac:dyDescent="0.35">
      <c r="A1223" s="22">
        <v>1208305</v>
      </c>
      <c r="B1223" s="22" t="s">
        <v>1258</v>
      </c>
      <c r="C1223" s="22" t="s">
        <v>17</v>
      </c>
      <c r="D1223" s="22" t="s">
        <v>18</v>
      </c>
      <c r="E1223" s="26" t="s">
        <v>73</v>
      </c>
      <c r="F1223" s="22" t="s">
        <v>1137</v>
      </c>
      <c r="G1223" s="22" t="s">
        <v>1259</v>
      </c>
      <c r="H1223" s="22" t="s">
        <v>4593</v>
      </c>
      <c r="I1223" s="22">
        <v>1</v>
      </c>
      <c r="J1223" s="22" t="s">
        <v>3523</v>
      </c>
      <c r="K1223" s="22" t="s">
        <v>5894</v>
      </c>
      <c r="L1223" s="24">
        <v>32888</v>
      </c>
      <c r="M1223" s="24" t="s">
        <v>3949</v>
      </c>
      <c r="N1223" s="24" t="s">
        <v>2009</v>
      </c>
      <c r="O1223" s="22" t="s">
        <v>314</v>
      </c>
      <c r="P1223" s="22" t="s">
        <v>1971</v>
      </c>
      <c r="Q1223" s="22" t="s">
        <v>4044</v>
      </c>
      <c r="R1223" s="22" t="s">
        <v>5514</v>
      </c>
      <c r="S1223" s="25">
        <v>45558</v>
      </c>
      <c r="T1223" s="22" t="s">
        <v>5859</v>
      </c>
      <c r="U1223" s="25">
        <v>45558</v>
      </c>
      <c r="V1223" s="25"/>
    </row>
    <row r="1224" spans="1:22" x14ac:dyDescent="0.35">
      <c r="A1224" s="22">
        <v>1208391</v>
      </c>
      <c r="B1224" s="22" t="s">
        <v>1260</v>
      </c>
      <c r="C1224" s="22" t="s">
        <v>17</v>
      </c>
      <c r="D1224" s="22" t="s">
        <v>18</v>
      </c>
      <c r="E1224" s="26" t="s">
        <v>31</v>
      </c>
      <c r="F1224" s="22" t="s">
        <v>1137</v>
      </c>
      <c r="G1224" s="22" t="s">
        <v>1261</v>
      </c>
      <c r="H1224" s="22" t="s">
        <v>3947</v>
      </c>
      <c r="I1224" s="22">
        <v>1</v>
      </c>
      <c r="J1224" s="22" t="s">
        <v>3524</v>
      </c>
      <c r="K1224" s="22" t="s">
        <v>5895</v>
      </c>
      <c r="L1224" s="24">
        <v>27657</v>
      </c>
      <c r="M1224" s="24" t="s">
        <v>3949</v>
      </c>
      <c r="N1224" s="24" t="s">
        <v>2009</v>
      </c>
      <c r="O1224" s="22" t="s">
        <v>24</v>
      </c>
      <c r="P1224" s="22" t="s">
        <v>1968</v>
      </c>
      <c r="Q1224" s="22" t="s">
        <v>4044</v>
      </c>
      <c r="R1224" s="22" t="s">
        <v>5514</v>
      </c>
      <c r="S1224" s="25">
        <v>45558</v>
      </c>
      <c r="T1224" s="22" t="s">
        <v>5859</v>
      </c>
      <c r="U1224" s="25">
        <v>45558</v>
      </c>
      <c r="V1224" s="25"/>
    </row>
    <row r="1225" spans="1:22" x14ac:dyDescent="0.35">
      <c r="A1225" s="22">
        <v>1209301</v>
      </c>
      <c r="B1225" s="22" t="s">
        <v>1262</v>
      </c>
      <c r="C1225" s="22" t="s">
        <v>17</v>
      </c>
      <c r="D1225" s="22" t="s">
        <v>18</v>
      </c>
      <c r="E1225" s="26" t="s">
        <v>73</v>
      </c>
      <c r="F1225" s="22" t="s">
        <v>631</v>
      </c>
      <c r="G1225" s="22" t="s">
        <v>474</v>
      </c>
      <c r="H1225" s="22" t="s">
        <v>3978</v>
      </c>
      <c r="I1225" s="22">
        <v>1</v>
      </c>
      <c r="J1225" s="22" t="s">
        <v>3525</v>
      </c>
      <c r="K1225" s="22" t="s">
        <v>5896</v>
      </c>
      <c r="L1225" s="24">
        <v>46249</v>
      </c>
      <c r="M1225" s="24" t="s">
        <v>3949</v>
      </c>
      <c r="N1225" s="24" t="s">
        <v>2009</v>
      </c>
      <c r="O1225" s="22" t="s">
        <v>36</v>
      </c>
      <c r="P1225" s="22" t="s">
        <v>1959</v>
      </c>
      <c r="Q1225" s="22" t="s">
        <v>4044</v>
      </c>
      <c r="R1225" s="22" t="s">
        <v>5514</v>
      </c>
      <c r="S1225" s="25">
        <v>45559</v>
      </c>
      <c r="T1225" s="22" t="s">
        <v>5859</v>
      </c>
      <c r="U1225" s="25">
        <v>45559</v>
      </c>
      <c r="V1225" s="25"/>
    </row>
    <row r="1226" spans="1:22" x14ac:dyDescent="0.35">
      <c r="A1226" s="22">
        <v>1209373</v>
      </c>
      <c r="B1226" s="22" t="s">
        <v>1263</v>
      </c>
      <c r="C1226" s="22" t="s">
        <v>17</v>
      </c>
      <c r="D1226" s="22" t="s">
        <v>18</v>
      </c>
      <c r="E1226" s="26" t="s">
        <v>73</v>
      </c>
      <c r="F1226" s="22" t="s">
        <v>672</v>
      </c>
      <c r="G1226" s="22" t="s">
        <v>266</v>
      </c>
      <c r="H1226" s="22" t="s">
        <v>3954</v>
      </c>
      <c r="I1226" s="22">
        <v>1</v>
      </c>
      <c r="J1226" s="22" t="s">
        <v>3526</v>
      </c>
      <c r="K1226" s="22" t="s">
        <v>5897</v>
      </c>
      <c r="L1226" s="24">
        <v>29949</v>
      </c>
      <c r="M1226" s="24" t="s">
        <v>3949</v>
      </c>
      <c r="N1226" s="24" t="s">
        <v>2009</v>
      </c>
      <c r="O1226" s="22" t="s">
        <v>40</v>
      </c>
      <c r="P1226" s="22" t="s">
        <v>1971</v>
      </c>
      <c r="Q1226" s="22" t="s">
        <v>4044</v>
      </c>
      <c r="R1226" s="22" t="s">
        <v>5514</v>
      </c>
      <c r="S1226" s="25">
        <v>45559</v>
      </c>
      <c r="T1226" s="22" t="s">
        <v>5859</v>
      </c>
      <c r="U1226" s="25">
        <v>45559</v>
      </c>
      <c r="V1226" s="25"/>
    </row>
    <row r="1227" spans="1:22" x14ac:dyDescent="0.35">
      <c r="A1227" s="22">
        <v>1210297</v>
      </c>
      <c r="B1227" s="22" t="s">
        <v>1264</v>
      </c>
      <c r="C1227" s="22" t="s">
        <v>17</v>
      </c>
      <c r="D1227" s="22" t="s">
        <v>18</v>
      </c>
      <c r="E1227" s="26" t="s">
        <v>77</v>
      </c>
      <c r="F1227" s="22" t="s">
        <v>1111</v>
      </c>
      <c r="G1227" s="22" t="s">
        <v>1265</v>
      </c>
      <c r="H1227" s="22" t="s">
        <v>4074</v>
      </c>
      <c r="I1227" s="22">
        <v>1</v>
      </c>
      <c r="J1227" s="22" t="s">
        <v>3527</v>
      </c>
      <c r="K1227" s="22" t="s">
        <v>5898</v>
      </c>
      <c r="L1227" s="24">
        <v>3316</v>
      </c>
      <c r="M1227" s="24" t="s">
        <v>3957</v>
      </c>
      <c r="N1227" s="24" t="s">
        <v>2015</v>
      </c>
      <c r="O1227" s="22" t="s">
        <v>76</v>
      </c>
      <c r="P1227" s="22" t="s">
        <v>1959</v>
      </c>
      <c r="Q1227" s="22" t="s">
        <v>4044</v>
      </c>
      <c r="R1227" s="22" t="s">
        <v>5514</v>
      </c>
      <c r="S1227" s="25">
        <v>45560</v>
      </c>
      <c r="T1227" s="22" t="s">
        <v>5859</v>
      </c>
      <c r="U1227" s="25">
        <v>45560</v>
      </c>
      <c r="V1227" s="25"/>
    </row>
    <row r="1228" spans="1:22" x14ac:dyDescent="0.35">
      <c r="A1228" s="22">
        <v>1210332</v>
      </c>
      <c r="B1228" s="22" t="s">
        <v>1266</v>
      </c>
      <c r="C1228" s="22" t="s">
        <v>17</v>
      </c>
      <c r="D1228" s="22" t="s">
        <v>18</v>
      </c>
      <c r="E1228" s="26" t="s">
        <v>31</v>
      </c>
      <c r="F1228" s="22" t="s">
        <v>631</v>
      </c>
      <c r="G1228" s="22" t="s">
        <v>1267</v>
      </c>
      <c r="H1228" s="22" t="s">
        <v>3963</v>
      </c>
      <c r="I1228" s="22">
        <v>1</v>
      </c>
      <c r="J1228" s="22" t="s">
        <v>3528</v>
      </c>
      <c r="K1228" s="22" t="s">
        <v>5899</v>
      </c>
      <c r="L1228" s="24">
        <v>10828</v>
      </c>
      <c r="M1228" s="24" t="s">
        <v>3957</v>
      </c>
      <c r="N1228" s="24" t="s">
        <v>2011</v>
      </c>
      <c r="O1228" s="22" t="s">
        <v>30</v>
      </c>
      <c r="P1228" s="22" t="s">
        <v>1968</v>
      </c>
      <c r="Q1228" s="22" t="s">
        <v>4044</v>
      </c>
      <c r="R1228" s="22" t="s">
        <v>5514</v>
      </c>
      <c r="S1228" s="25">
        <v>45560</v>
      </c>
      <c r="T1228" s="22" t="s">
        <v>5859</v>
      </c>
      <c r="U1228" s="25">
        <v>45560</v>
      </c>
      <c r="V1228" s="25"/>
    </row>
    <row r="1229" spans="1:22" x14ac:dyDescent="0.35">
      <c r="A1229" s="22">
        <v>1210396</v>
      </c>
      <c r="B1229" s="22" t="s">
        <v>1268</v>
      </c>
      <c r="C1229" s="22" t="s">
        <v>17</v>
      </c>
      <c r="D1229" s="22" t="s">
        <v>18</v>
      </c>
      <c r="E1229" s="26" t="s">
        <v>59</v>
      </c>
      <c r="F1229" s="22" t="s">
        <v>631</v>
      </c>
      <c r="G1229" s="22" t="s">
        <v>1127</v>
      </c>
      <c r="H1229" s="22" t="s">
        <v>4520</v>
      </c>
      <c r="I1229" s="22">
        <v>1</v>
      </c>
      <c r="J1229" s="22" t="s">
        <v>3529</v>
      </c>
      <c r="K1229" s="22" t="s">
        <v>5900</v>
      </c>
      <c r="L1229" s="24">
        <v>8737</v>
      </c>
      <c r="M1229" s="24" t="s">
        <v>3957</v>
      </c>
      <c r="N1229" s="24" t="s">
        <v>2015</v>
      </c>
      <c r="O1229" s="22" t="s">
        <v>40</v>
      </c>
      <c r="P1229" s="22" t="s">
        <v>1971</v>
      </c>
      <c r="Q1229" s="22" t="s">
        <v>4044</v>
      </c>
      <c r="R1229" s="22" t="s">
        <v>5514</v>
      </c>
      <c r="S1229" s="25">
        <v>45560</v>
      </c>
      <c r="T1229" s="22" t="s">
        <v>5859</v>
      </c>
      <c r="U1229" s="25">
        <v>45560</v>
      </c>
      <c r="V1229" s="25"/>
    </row>
    <row r="1230" spans="1:22" x14ac:dyDescent="0.35">
      <c r="A1230" s="22">
        <v>1211440</v>
      </c>
      <c r="B1230" s="22" t="s">
        <v>1269</v>
      </c>
      <c r="C1230" s="22" t="s">
        <v>17</v>
      </c>
      <c r="D1230" s="22" t="s">
        <v>18</v>
      </c>
      <c r="E1230" s="26" t="s">
        <v>77</v>
      </c>
      <c r="F1230" s="22" t="s">
        <v>672</v>
      </c>
      <c r="G1230" s="22" t="s">
        <v>749</v>
      </c>
      <c r="H1230" s="22" t="s">
        <v>4085</v>
      </c>
      <c r="I1230" s="22">
        <v>1</v>
      </c>
      <c r="J1230" s="22" t="s">
        <v>3530</v>
      </c>
      <c r="K1230" s="22" t="s">
        <v>5901</v>
      </c>
      <c r="L1230" s="24">
        <v>56615</v>
      </c>
      <c r="M1230" s="24" t="s">
        <v>3959</v>
      </c>
      <c r="N1230" s="24" t="s">
        <v>2006</v>
      </c>
      <c r="O1230" s="22" t="s">
        <v>76</v>
      </c>
      <c r="P1230" s="22" t="s">
        <v>1959</v>
      </c>
      <c r="Q1230" s="22" t="s">
        <v>4044</v>
      </c>
      <c r="R1230" s="22" t="s">
        <v>5514</v>
      </c>
      <c r="S1230" s="25">
        <v>45561</v>
      </c>
      <c r="T1230" s="22" t="s">
        <v>5859</v>
      </c>
      <c r="U1230" s="25">
        <v>45561</v>
      </c>
      <c r="V1230" s="25"/>
    </row>
    <row r="1231" spans="1:22" x14ac:dyDescent="0.35">
      <c r="A1231" s="22">
        <v>1211444</v>
      </c>
      <c r="B1231" s="22" t="s">
        <v>1270</v>
      </c>
      <c r="C1231" s="22" t="s">
        <v>17</v>
      </c>
      <c r="D1231" s="22" t="s">
        <v>18</v>
      </c>
      <c r="E1231" s="26" t="s">
        <v>59</v>
      </c>
      <c r="F1231" s="22" t="s">
        <v>631</v>
      </c>
      <c r="G1231" s="22" t="s">
        <v>445</v>
      </c>
      <c r="H1231" s="22" t="s">
        <v>4166</v>
      </c>
      <c r="I1231" s="22">
        <v>1</v>
      </c>
      <c r="J1231" s="22" t="s">
        <v>3531</v>
      </c>
      <c r="K1231" s="22" t="s">
        <v>5902</v>
      </c>
      <c r="L1231" s="24">
        <v>23126</v>
      </c>
      <c r="M1231" s="24" t="s">
        <v>3949</v>
      </c>
      <c r="N1231" s="24" t="s">
        <v>2011</v>
      </c>
      <c r="O1231" s="22" t="s">
        <v>67</v>
      </c>
      <c r="P1231" s="22" t="s">
        <v>1971</v>
      </c>
      <c r="Q1231" s="22" t="s">
        <v>4044</v>
      </c>
      <c r="R1231" s="22" t="s">
        <v>5514</v>
      </c>
      <c r="S1231" s="25">
        <v>45561</v>
      </c>
      <c r="T1231" s="22" t="s">
        <v>5859</v>
      </c>
      <c r="U1231" s="25">
        <v>45561</v>
      </c>
      <c r="V1231" s="25"/>
    </row>
    <row r="1232" spans="1:22" x14ac:dyDescent="0.35">
      <c r="A1232" s="22">
        <v>1211445</v>
      </c>
      <c r="B1232" s="22" t="s">
        <v>1271</v>
      </c>
      <c r="C1232" s="22" t="s">
        <v>17</v>
      </c>
      <c r="D1232" s="22" t="s">
        <v>18</v>
      </c>
      <c r="E1232" s="26" t="s">
        <v>46</v>
      </c>
      <c r="F1232" s="22" t="s">
        <v>631</v>
      </c>
      <c r="G1232" s="22" t="s">
        <v>1272</v>
      </c>
      <c r="H1232" s="22" t="s">
        <v>3969</v>
      </c>
      <c r="I1232" s="22">
        <v>1</v>
      </c>
      <c r="J1232" s="22" t="s">
        <v>3532</v>
      </c>
      <c r="K1232" s="22" t="s">
        <v>5903</v>
      </c>
      <c r="L1232" s="24">
        <v>77601</v>
      </c>
      <c r="M1232" s="24" t="s">
        <v>3959</v>
      </c>
      <c r="N1232" s="24" t="s">
        <v>2006</v>
      </c>
      <c r="O1232" s="22" t="s">
        <v>40</v>
      </c>
      <c r="P1232" s="22" t="s">
        <v>1971</v>
      </c>
      <c r="Q1232" s="22" t="s">
        <v>4044</v>
      </c>
      <c r="R1232" s="22" t="s">
        <v>5514</v>
      </c>
      <c r="S1232" s="25">
        <v>45561</v>
      </c>
      <c r="T1232" s="22" t="s">
        <v>5859</v>
      </c>
      <c r="U1232" s="25">
        <v>45561</v>
      </c>
      <c r="V1232" s="25"/>
    </row>
    <row r="1233" spans="1:22" x14ac:dyDescent="0.35">
      <c r="A1233" s="22">
        <v>1211498</v>
      </c>
      <c r="B1233" s="22" t="s">
        <v>1273</v>
      </c>
      <c r="C1233" s="22" t="s">
        <v>17</v>
      </c>
      <c r="D1233" s="22" t="s">
        <v>18</v>
      </c>
      <c r="E1233" s="26" t="s">
        <v>77</v>
      </c>
      <c r="F1233" s="22" t="s">
        <v>1137</v>
      </c>
      <c r="G1233" s="22" t="s">
        <v>603</v>
      </c>
      <c r="H1233" s="22" t="s">
        <v>4017</v>
      </c>
      <c r="I1233" s="22">
        <v>1</v>
      </c>
      <c r="J1233" s="22" t="s">
        <v>3533</v>
      </c>
      <c r="K1233" s="22" t="s">
        <v>5904</v>
      </c>
      <c r="L1233" s="24">
        <v>41641</v>
      </c>
      <c r="M1233" s="24" t="s">
        <v>3949</v>
      </c>
      <c r="N1233" s="24" t="s">
        <v>2009</v>
      </c>
      <c r="O1233" s="22" t="s">
        <v>40</v>
      </c>
      <c r="P1233" s="22" t="s">
        <v>1971</v>
      </c>
      <c r="Q1233" s="22" t="s">
        <v>4044</v>
      </c>
      <c r="R1233" s="22" t="s">
        <v>5514</v>
      </c>
      <c r="S1233" s="25">
        <v>45561</v>
      </c>
      <c r="T1233" s="22" t="s">
        <v>5859</v>
      </c>
      <c r="U1233" s="25">
        <v>45561</v>
      </c>
      <c r="V1233" s="25"/>
    </row>
    <row r="1234" spans="1:22" x14ac:dyDescent="0.35">
      <c r="A1234" s="22">
        <v>1212475</v>
      </c>
      <c r="B1234" s="22" t="s">
        <v>1274</v>
      </c>
      <c r="C1234" s="22" t="s">
        <v>17</v>
      </c>
      <c r="D1234" s="22" t="s">
        <v>18</v>
      </c>
      <c r="E1234" s="26" t="s">
        <v>73</v>
      </c>
      <c r="F1234" s="22" t="s">
        <v>1111</v>
      </c>
      <c r="G1234" s="22" t="s">
        <v>1275</v>
      </c>
      <c r="H1234" s="22" t="s">
        <v>4962</v>
      </c>
      <c r="I1234" s="22">
        <v>1</v>
      </c>
      <c r="J1234" s="22" t="s">
        <v>3534</v>
      </c>
      <c r="K1234" s="22" t="s">
        <v>5905</v>
      </c>
      <c r="L1234" s="24">
        <v>79663</v>
      </c>
      <c r="M1234" s="24" t="s">
        <v>3959</v>
      </c>
      <c r="N1234" s="24" t="s">
        <v>2006</v>
      </c>
      <c r="O1234" s="22" t="s">
        <v>314</v>
      </c>
      <c r="P1234" s="22" t="s">
        <v>1971</v>
      </c>
      <c r="Q1234" s="22" t="s">
        <v>4044</v>
      </c>
      <c r="R1234" s="22" t="s">
        <v>5514</v>
      </c>
      <c r="S1234" s="25">
        <v>45562</v>
      </c>
      <c r="T1234" s="22" t="s">
        <v>5859</v>
      </c>
      <c r="U1234" s="25">
        <v>45562</v>
      </c>
      <c r="V1234" s="25"/>
    </row>
    <row r="1235" spans="1:22" x14ac:dyDescent="0.35">
      <c r="A1235" s="22">
        <v>1212518</v>
      </c>
      <c r="B1235" s="22" t="s">
        <v>1276</v>
      </c>
      <c r="C1235" s="22" t="s">
        <v>17</v>
      </c>
      <c r="D1235" s="22" t="s">
        <v>18</v>
      </c>
      <c r="E1235" s="26" t="s">
        <v>31</v>
      </c>
      <c r="F1235" s="22" t="s">
        <v>631</v>
      </c>
      <c r="G1235" s="22" t="s">
        <v>597</v>
      </c>
      <c r="H1235" s="22" t="s">
        <v>4030</v>
      </c>
      <c r="I1235" s="22">
        <v>1</v>
      </c>
      <c r="J1235" s="22" t="s">
        <v>3535</v>
      </c>
      <c r="K1235" s="22" t="s">
        <v>5906</v>
      </c>
      <c r="L1235" s="24">
        <v>92256</v>
      </c>
      <c r="M1235" s="24" t="s">
        <v>3959</v>
      </c>
      <c r="N1235" s="24" t="s">
        <v>2006</v>
      </c>
      <c r="O1235" s="22" t="s">
        <v>24</v>
      </c>
      <c r="P1235" s="22" t="s">
        <v>1968</v>
      </c>
      <c r="Q1235" s="22" t="s">
        <v>4044</v>
      </c>
      <c r="R1235" s="22" t="s">
        <v>5514</v>
      </c>
      <c r="S1235" s="25">
        <v>45562</v>
      </c>
      <c r="T1235" s="22" t="s">
        <v>5859</v>
      </c>
      <c r="U1235" s="25">
        <v>45562</v>
      </c>
      <c r="V1235" s="25"/>
    </row>
    <row r="1236" spans="1:22" x14ac:dyDescent="0.35">
      <c r="A1236" s="22">
        <v>1212562</v>
      </c>
      <c r="B1236" s="22" t="s">
        <v>1277</v>
      </c>
      <c r="C1236" s="22" t="s">
        <v>17</v>
      </c>
      <c r="D1236" s="22" t="s">
        <v>18</v>
      </c>
      <c r="E1236" s="22" t="s">
        <v>25</v>
      </c>
      <c r="F1236" s="22" t="s">
        <v>1137</v>
      </c>
      <c r="G1236" s="22" t="s">
        <v>381</v>
      </c>
      <c r="H1236" s="22" t="s">
        <v>4030</v>
      </c>
      <c r="I1236" s="22">
        <v>1</v>
      </c>
      <c r="J1236" s="22" t="s">
        <v>3536</v>
      </c>
      <c r="K1236" s="22" t="s">
        <v>5907</v>
      </c>
      <c r="L1236" s="24">
        <v>120985</v>
      </c>
      <c r="M1236" s="24" t="s">
        <v>3938</v>
      </c>
      <c r="N1236" s="24" t="s">
        <v>2002</v>
      </c>
      <c r="O1236" s="22" t="s">
        <v>24</v>
      </c>
      <c r="P1236" s="22" t="s">
        <v>1968</v>
      </c>
      <c r="Q1236" s="22" t="s">
        <v>4044</v>
      </c>
      <c r="R1236" s="22" t="s">
        <v>5514</v>
      </c>
      <c r="S1236" s="25">
        <v>45562</v>
      </c>
      <c r="T1236" s="22" t="s">
        <v>5859</v>
      </c>
      <c r="U1236" s="25">
        <v>45562</v>
      </c>
      <c r="V1236" s="25"/>
    </row>
    <row r="1237" spans="1:22" x14ac:dyDescent="0.35">
      <c r="A1237" s="22">
        <v>1217981</v>
      </c>
      <c r="B1237" s="22" t="s">
        <v>1278</v>
      </c>
      <c r="C1237" s="22" t="s">
        <v>17</v>
      </c>
      <c r="D1237" s="22" t="s">
        <v>18</v>
      </c>
      <c r="E1237" s="26" t="s">
        <v>46</v>
      </c>
      <c r="F1237" s="22" t="s">
        <v>631</v>
      </c>
      <c r="G1237" s="22" t="s">
        <v>969</v>
      </c>
      <c r="H1237" s="22" t="s">
        <v>3969</v>
      </c>
      <c r="I1237" s="22">
        <v>1</v>
      </c>
      <c r="J1237" s="22" t="s">
        <v>3537</v>
      </c>
      <c r="K1237" s="22" t="s">
        <v>5908</v>
      </c>
      <c r="L1237" s="24">
        <v>24800</v>
      </c>
      <c r="M1237" s="24" t="s">
        <v>3949</v>
      </c>
      <c r="N1237" s="24" t="s">
        <v>2011</v>
      </c>
      <c r="O1237" s="22" t="s">
        <v>40</v>
      </c>
      <c r="P1237" s="22" t="s">
        <v>1971</v>
      </c>
      <c r="Q1237" s="22" t="s">
        <v>4094</v>
      </c>
      <c r="R1237" s="22" t="s">
        <v>5514</v>
      </c>
      <c r="S1237" s="25">
        <v>45566</v>
      </c>
      <c r="T1237" s="22" t="s">
        <v>5909</v>
      </c>
      <c r="U1237" s="25">
        <v>45566</v>
      </c>
      <c r="V1237" s="25"/>
    </row>
    <row r="1238" spans="1:22" x14ac:dyDescent="0.35">
      <c r="A1238" s="22">
        <v>1218069</v>
      </c>
      <c r="B1238" s="22" t="s">
        <v>1279</v>
      </c>
      <c r="C1238" s="22" t="s">
        <v>17</v>
      </c>
      <c r="D1238" s="22" t="s">
        <v>18</v>
      </c>
      <c r="E1238" s="26" t="s">
        <v>77</v>
      </c>
      <c r="F1238" s="22" t="s">
        <v>1137</v>
      </c>
      <c r="G1238" s="22" t="s">
        <v>1280</v>
      </c>
      <c r="H1238" s="22" t="s">
        <v>5910</v>
      </c>
      <c r="I1238" s="22">
        <v>1</v>
      </c>
      <c r="J1238" s="22" t="s">
        <v>3538</v>
      </c>
      <c r="K1238" s="22" t="s">
        <v>5911</v>
      </c>
      <c r="L1238" s="24">
        <v>105558</v>
      </c>
      <c r="M1238" s="24" t="s">
        <v>3938</v>
      </c>
      <c r="N1238" s="24" t="s">
        <v>2002</v>
      </c>
      <c r="O1238" s="22" t="s">
        <v>405</v>
      </c>
      <c r="P1238" s="22" t="s">
        <v>1959</v>
      </c>
      <c r="Q1238" s="22" t="s">
        <v>4094</v>
      </c>
      <c r="R1238" s="22" t="s">
        <v>5514</v>
      </c>
      <c r="S1238" s="25">
        <v>45566</v>
      </c>
      <c r="T1238" s="22" t="s">
        <v>5909</v>
      </c>
      <c r="U1238" s="25">
        <v>45566</v>
      </c>
      <c r="V1238" s="25"/>
    </row>
    <row r="1239" spans="1:22" x14ac:dyDescent="0.35">
      <c r="A1239" s="22">
        <v>1218087</v>
      </c>
      <c r="B1239" s="22" t="s">
        <v>1281</v>
      </c>
      <c r="C1239" s="22" t="s">
        <v>17</v>
      </c>
      <c r="D1239" s="22" t="s">
        <v>18</v>
      </c>
      <c r="E1239" s="26" t="s">
        <v>31</v>
      </c>
      <c r="F1239" s="22" t="s">
        <v>631</v>
      </c>
      <c r="G1239" s="22" t="s">
        <v>1282</v>
      </c>
      <c r="H1239" s="22" t="s">
        <v>3963</v>
      </c>
      <c r="I1239" s="22">
        <v>1</v>
      </c>
      <c r="J1239" s="22" t="s">
        <v>3539</v>
      </c>
      <c r="K1239" s="22" t="s">
        <v>5912</v>
      </c>
      <c r="L1239" s="24">
        <v>14555</v>
      </c>
      <c r="M1239" s="24" t="s">
        <v>3957</v>
      </c>
      <c r="N1239" s="24" t="s">
        <v>2011</v>
      </c>
      <c r="O1239" s="22" t="s">
        <v>30</v>
      </c>
      <c r="P1239" s="22" t="s">
        <v>1968</v>
      </c>
      <c r="Q1239" s="22" t="s">
        <v>4094</v>
      </c>
      <c r="R1239" s="22" t="s">
        <v>5514</v>
      </c>
      <c r="S1239" s="25">
        <v>45566</v>
      </c>
      <c r="T1239" s="22" t="s">
        <v>5909</v>
      </c>
      <c r="U1239" s="25">
        <v>45566</v>
      </c>
      <c r="V1239" s="25"/>
    </row>
    <row r="1240" spans="1:22" x14ac:dyDescent="0.35">
      <c r="A1240" s="22">
        <v>1219019</v>
      </c>
      <c r="B1240" s="22" t="s">
        <v>1283</v>
      </c>
      <c r="C1240" s="22" t="s">
        <v>17</v>
      </c>
      <c r="D1240" s="22" t="s">
        <v>18</v>
      </c>
      <c r="E1240" s="26" t="s">
        <v>21</v>
      </c>
      <c r="F1240" s="22" t="s">
        <v>631</v>
      </c>
      <c r="G1240" s="22" t="s">
        <v>1242</v>
      </c>
      <c r="H1240" s="22" t="s">
        <v>4079</v>
      </c>
      <c r="I1240" s="22">
        <v>1</v>
      </c>
      <c r="J1240" s="22" t="s">
        <v>3540</v>
      </c>
      <c r="K1240" s="22" t="s">
        <v>5913</v>
      </c>
      <c r="L1240" s="24">
        <v>196676</v>
      </c>
      <c r="M1240" s="24" t="s">
        <v>3938</v>
      </c>
      <c r="N1240" s="24" t="s">
        <v>2002</v>
      </c>
      <c r="O1240" s="22" t="s">
        <v>36</v>
      </c>
      <c r="P1240" s="22" t="s">
        <v>1959</v>
      </c>
      <c r="Q1240" s="22" t="s">
        <v>4094</v>
      </c>
      <c r="R1240" s="22" t="s">
        <v>5514</v>
      </c>
      <c r="S1240" s="25">
        <v>45567</v>
      </c>
      <c r="T1240" s="22" t="s">
        <v>5909</v>
      </c>
      <c r="U1240" s="25">
        <v>45567</v>
      </c>
      <c r="V1240" s="25"/>
    </row>
    <row r="1241" spans="1:22" x14ac:dyDescent="0.35">
      <c r="A1241" s="22">
        <v>1219047</v>
      </c>
      <c r="B1241" s="22" t="s">
        <v>1284</v>
      </c>
      <c r="C1241" s="22" t="s">
        <v>17</v>
      </c>
      <c r="D1241" s="22" t="s">
        <v>18</v>
      </c>
      <c r="E1241" s="26" t="s">
        <v>31</v>
      </c>
      <c r="F1241" s="22" t="s">
        <v>1111</v>
      </c>
      <c r="G1241" s="22" t="s">
        <v>1285</v>
      </c>
      <c r="H1241" s="22" t="s">
        <v>4520</v>
      </c>
      <c r="I1241" s="22">
        <v>1</v>
      </c>
      <c r="J1241" s="22" t="s">
        <v>3541</v>
      </c>
      <c r="K1241" s="22" t="s">
        <v>5914</v>
      </c>
      <c r="L1241" s="24">
        <v>28670</v>
      </c>
      <c r="M1241" s="24" t="s">
        <v>3949</v>
      </c>
      <c r="N1241" s="24" t="s">
        <v>2009</v>
      </c>
      <c r="O1241" s="22" t="s">
        <v>40</v>
      </c>
      <c r="P1241" s="22" t="s">
        <v>1971</v>
      </c>
      <c r="Q1241" s="22" t="s">
        <v>4094</v>
      </c>
      <c r="R1241" s="22" t="s">
        <v>5514</v>
      </c>
      <c r="S1241" s="25">
        <v>45567</v>
      </c>
      <c r="T1241" s="22" t="s">
        <v>5909</v>
      </c>
      <c r="U1241" s="25">
        <v>45567</v>
      </c>
      <c r="V1241" s="25"/>
    </row>
    <row r="1242" spans="1:22" x14ac:dyDescent="0.35">
      <c r="A1242" s="22">
        <v>1219063</v>
      </c>
      <c r="B1242" s="22" t="s">
        <v>1286</v>
      </c>
      <c r="C1242" s="22" t="s">
        <v>17</v>
      </c>
      <c r="D1242" s="22" t="s">
        <v>18</v>
      </c>
      <c r="E1242" s="26" t="s">
        <v>21</v>
      </c>
      <c r="F1242" s="22" t="s">
        <v>1111</v>
      </c>
      <c r="G1242" s="22" t="s">
        <v>1109</v>
      </c>
      <c r="H1242" s="22" t="s">
        <v>3974</v>
      </c>
      <c r="I1242" s="22">
        <v>1</v>
      </c>
      <c r="J1242" s="22" t="s">
        <v>3542</v>
      </c>
      <c r="K1242" s="22" t="s">
        <v>5915</v>
      </c>
      <c r="L1242" s="24">
        <v>25179</v>
      </c>
      <c r="M1242" s="24" t="s">
        <v>3949</v>
      </c>
      <c r="N1242" s="24" t="s">
        <v>2009</v>
      </c>
      <c r="O1242" s="22" t="s">
        <v>20</v>
      </c>
      <c r="P1242" s="22" t="s">
        <v>1971</v>
      </c>
      <c r="Q1242" s="22" t="s">
        <v>4094</v>
      </c>
      <c r="R1242" s="22" t="s">
        <v>5514</v>
      </c>
      <c r="S1242" s="25">
        <v>45567</v>
      </c>
      <c r="T1242" s="22" t="s">
        <v>5909</v>
      </c>
      <c r="U1242" s="25">
        <v>45567</v>
      </c>
      <c r="V1242" s="25"/>
    </row>
    <row r="1243" spans="1:22" x14ac:dyDescent="0.35">
      <c r="A1243" s="22">
        <v>1219123</v>
      </c>
      <c r="B1243" s="22" t="s">
        <v>1287</v>
      </c>
      <c r="C1243" s="22" t="s">
        <v>17</v>
      </c>
      <c r="D1243" s="22" t="s">
        <v>18</v>
      </c>
      <c r="E1243" s="26" t="s">
        <v>73</v>
      </c>
      <c r="F1243" s="22" t="s">
        <v>672</v>
      </c>
      <c r="G1243" s="22" t="s">
        <v>1288</v>
      </c>
      <c r="H1243" s="22" t="s">
        <v>3954</v>
      </c>
      <c r="I1243" s="22">
        <v>1</v>
      </c>
      <c r="J1243" s="22" t="s">
        <v>3543</v>
      </c>
      <c r="K1243" s="22" t="s">
        <v>5916</v>
      </c>
      <c r="L1243" s="24">
        <v>40011</v>
      </c>
      <c r="M1243" s="24" t="s">
        <v>3949</v>
      </c>
      <c r="N1243" s="24" t="s">
        <v>2009</v>
      </c>
      <c r="O1243" s="22" t="s">
        <v>40</v>
      </c>
      <c r="P1243" s="22" t="s">
        <v>1971</v>
      </c>
      <c r="Q1243" s="22" t="s">
        <v>4094</v>
      </c>
      <c r="R1243" s="22" t="s">
        <v>5514</v>
      </c>
      <c r="S1243" s="25">
        <v>45567</v>
      </c>
      <c r="T1243" s="22" t="s">
        <v>5909</v>
      </c>
      <c r="U1243" s="25">
        <v>45567</v>
      </c>
      <c r="V1243" s="25"/>
    </row>
    <row r="1244" spans="1:22" x14ac:dyDescent="0.35">
      <c r="A1244" s="22">
        <v>1221143</v>
      </c>
      <c r="B1244" s="22" t="s">
        <v>1289</v>
      </c>
      <c r="C1244" s="22" t="s">
        <v>17</v>
      </c>
      <c r="D1244" s="22" t="s">
        <v>18</v>
      </c>
      <c r="E1244" s="26" t="s">
        <v>46</v>
      </c>
      <c r="F1244" s="22" t="s">
        <v>1137</v>
      </c>
      <c r="G1244" s="22" t="s">
        <v>1290</v>
      </c>
      <c r="H1244" s="22" t="s">
        <v>3969</v>
      </c>
      <c r="I1244" s="22">
        <v>1</v>
      </c>
      <c r="J1244" s="22" t="s">
        <v>3544</v>
      </c>
      <c r="K1244" s="22" t="s">
        <v>5917</v>
      </c>
      <c r="L1244" s="24">
        <v>4886</v>
      </c>
      <c r="M1244" s="24" t="s">
        <v>3957</v>
      </c>
      <c r="N1244" s="24" t="s">
        <v>2015</v>
      </c>
      <c r="O1244" s="22" t="s">
        <v>40</v>
      </c>
      <c r="P1244" s="22" t="s">
        <v>1971</v>
      </c>
      <c r="Q1244" s="22" t="s">
        <v>4094</v>
      </c>
      <c r="R1244" s="22" t="s">
        <v>5514</v>
      </c>
      <c r="S1244" s="25">
        <v>45569</v>
      </c>
      <c r="T1244" s="22" t="s">
        <v>5909</v>
      </c>
      <c r="U1244" s="25">
        <v>45569</v>
      </c>
      <c r="V1244" s="25"/>
    </row>
    <row r="1245" spans="1:22" x14ac:dyDescent="0.35">
      <c r="A1245" s="22">
        <v>1221159</v>
      </c>
      <c r="B1245" s="22" t="s">
        <v>1291</v>
      </c>
      <c r="C1245" s="22" t="s">
        <v>17</v>
      </c>
      <c r="D1245" s="22" t="s">
        <v>18</v>
      </c>
      <c r="E1245" s="22" t="s">
        <v>25</v>
      </c>
      <c r="F1245" s="22" t="s">
        <v>672</v>
      </c>
      <c r="G1245" s="22" t="s">
        <v>1292</v>
      </c>
      <c r="H1245" s="22" t="s">
        <v>4034</v>
      </c>
      <c r="I1245" s="22">
        <v>1</v>
      </c>
      <c r="J1245" s="22" t="s">
        <v>3545</v>
      </c>
      <c r="K1245" s="22" t="s">
        <v>5918</v>
      </c>
      <c r="L1245" s="24">
        <v>4345</v>
      </c>
      <c r="M1245" s="24" t="s">
        <v>3957</v>
      </c>
      <c r="N1245" s="24" t="s">
        <v>2015</v>
      </c>
      <c r="O1245" s="22" t="s">
        <v>104</v>
      </c>
      <c r="P1245" s="22" t="s">
        <v>1954</v>
      </c>
      <c r="Q1245" s="22" t="s">
        <v>4094</v>
      </c>
      <c r="R1245" s="22" t="s">
        <v>5514</v>
      </c>
      <c r="S1245" s="25">
        <v>45569</v>
      </c>
      <c r="T1245" s="22" t="s">
        <v>5909</v>
      </c>
      <c r="U1245" s="25">
        <v>45569</v>
      </c>
      <c r="V1245" s="25"/>
    </row>
    <row r="1246" spans="1:22" x14ac:dyDescent="0.35">
      <c r="A1246" s="22">
        <v>1225456</v>
      </c>
      <c r="B1246" s="22" t="s">
        <v>1293</v>
      </c>
      <c r="C1246" s="22" t="s">
        <v>17</v>
      </c>
      <c r="D1246" s="22" t="s">
        <v>18</v>
      </c>
      <c r="E1246" s="26" t="s">
        <v>31</v>
      </c>
      <c r="F1246" s="22" t="s">
        <v>672</v>
      </c>
      <c r="G1246" s="22" t="s">
        <v>345</v>
      </c>
      <c r="H1246" s="22" t="s">
        <v>3969</v>
      </c>
      <c r="I1246" s="22">
        <v>1</v>
      </c>
      <c r="J1246" s="22" t="s">
        <v>3546</v>
      </c>
      <c r="K1246" s="22" t="s">
        <v>5919</v>
      </c>
      <c r="L1246" s="24">
        <v>119142</v>
      </c>
      <c r="M1246" s="24" t="s">
        <v>3938</v>
      </c>
      <c r="N1246" s="24" t="s">
        <v>2002</v>
      </c>
      <c r="O1246" s="22" t="s">
        <v>40</v>
      </c>
      <c r="P1246" s="22" t="s">
        <v>1971</v>
      </c>
      <c r="Q1246" s="22" t="s">
        <v>4094</v>
      </c>
      <c r="R1246" s="22" t="s">
        <v>5514</v>
      </c>
      <c r="S1246" s="25">
        <v>45572</v>
      </c>
      <c r="T1246" s="22" t="s">
        <v>5909</v>
      </c>
      <c r="U1246" s="25">
        <v>45572</v>
      </c>
      <c r="V1246" s="25"/>
    </row>
    <row r="1247" spans="1:22" x14ac:dyDescent="0.35">
      <c r="A1247" s="22">
        <v>1225764</v>
      </c>
      <c r="B1247" s="22" t="s">
        <v>1294</v>
      </c>
      <c r="C1247" s="22" t="s">
        <v>17</v>
      </c>
      <c r="D1247" s="22" t="s">
        <v>18</v>
      </c>
      <c r="E1247" s="26" t="s">
        <v>59</v>
      </c>
      <c r="F1247" s="22" t="s">
        <v>1137</v>
      </c>
      <c r="G1247" s="22" t="s">
        <v>385</v>
      </c>
      <c r="H1247" s="22" t="s">
        <v>4520</v>
      </c>
      <c r="I1247" s="22">
        <v>1</v>
      </c>
      <c r="J1247" s="22" t="s">
        <v>3547</v>
      </c>
      <c r="K1247" s="22" t="s">
        <v>5920</v>
      </c>
      <c r="L1247" s="24">
        <v>12545</v>
      </c>
      <c r="M1247" s="24" t="s">
        <v>3957</v>
      </c>
      <c r="N1247" s="24" t="s">
        <v>2011</v>
      </c>
      <c r="O1247" s="22" t="s">
        <v>40</v>
      </c>
      <c r="P1247" s="22" t="s">
        <v>1971</v>
      </c>
      <c r="Q1247" s="22" t="s">
        <v>4094</v>
      </c>
      <c r="R1247" s="22" t="s">
        <v>5514</v>
      </c>
      <c r="S1247" s="25">
        <v>45572</v>
      </c>
      <c r="T1247" s="22" t="s">
        <v>5909</v>
      </c>
      <c r="U1247" s="25">
        <v>45572</v>
      </c>
      <c r="V1247" s="25"/>
    </row>
    <row r="1248" spans="1:22" x14ac:dyDescent="0.35">
      <c r="A1248" s="22">
        <v>1225921</v>
      </c>
      <c r="B1248" s="22" t="s">
        <v>1295</v>
      </c>
      <c r="C1248" s="22" t="s">
        <v>17</v>
      </c>
      <c r="D1248" s="22" t="s">
        <v>18</v>
      </c>
      <c r="E1248" s="26" t="s">
        <v>77</v>
      </c>
      <c r="F1248" s="22" t="s">
        <v>672</v>
      </c>
      <c r="G1248" s="22" t="s">
        <v>1225</v>
      </c>
      <c r="H1248" s="22" t="s">
        <v>4160</v>
      </c>
      <c r="I1248" s="22">
        <v>1</v>
      </c>
      <c r="J1248" s="22" t="s">
        <v>3548</v>
      </c>
      <c r="K1248" s="22" t="s">
        <v>5921</v>
      </c>
      <c r="L1248" s="24">
        <v>15606</v>
      </c>
      <c r="M1248" s="24" t="s">
        <v>3957</v>
      </c>
      <c r="N1248" s="24" t="s">
        <v>2011</v>
      </c>
      <c r="O1248" s="22" t="s">
        <v>36</v>
      </c>
      <c r="P1248" s="22" t="s">
        <v>1959</v>
      </c>
      <c r="Q1248" s="22" t="s">
        <v>4094</v>
      </c>
      <c r="R1248" s="22" t="s">
        <v>5514</v>
      </c>
      <c r="S1248" s="25">
        <v>45573</v>
      </c>
      <c r="T1248" s="22" t="s">
        <v>5909</v>
      </c>
      <c r="U1248" s="25">
        <v>45573</v>
      </c>
      <c r="V1248" s="25"/>
    </row>
    <row r="1249" spans="1:22" x14ac:dyDescent="0.35">
      <c r="A1249" s="22">
        <v>1225934</v>
      </c>
      <c r="B1249" s="22" t="s">
        <v>1296</v>
      </c>
      <c r="C1249" s="22" t="s">
        <v>17</v>
      </c>
      <c r="D1249" s="22" t="s">
        <v>18</v>
      </c>
      <c r="E1249" s="26" t="s">
        <v>31</v>
      </c>
      <c r="F1249" s="22" t="s">
        <v>1137</v>
      </c>
      <c r="G1249" s="22" t="s">
        <v>1297</v>
      </c>
      <c r="H1249" s="22" t="s">
        <v>5922</v>
      </c>
      <c r="I1249" s="22">
        <v>1</v>
      </c>
      <c r="J1249" s="22" t="s">
        <v>3549</v>
      </c>
      <c r="K1249" s="22" t="s">
        <v>5923</v>
      </c>
      <c r="L1249" s="24">
        <v>80304</v>
      </c>
      <c r="M1249" s="24" t="s">
        <v>3959</v>
      </c>
      <c r="N1249" s="24" t="s">
        <v>2006</v>
      </c>
      <c r="O1249" s="22" t="s">
        <v>593</v>
      </c>
      <c r="P1249" s="22" t="s">
        <v>1959</v>
      </c>
      <c r="Q1249" s="22" t="s">
        <v>4094</v>
      </c>
      <c r="R1249" s="22" t="s">
        <v>5514</v>
      </c>
      <c r="S1249" s="25">
        <v>45573</v>
      </c>
      <c r="T1249" s="22" t="s">
        <v>5909</v>
      </c>
      <c r="U1249" s="25">
        <v>45573</v>
      </c>
      <c r="V1249" s="25"/>
    </row>
    <row r="1250" spans="1:22" x14ac:dyDescent="0.35">
      <c r="A1250" s="22">
        <v>1225936</v>
      </c>
      <c r="B1250" s="22" t="s">
        <v>1298</v>
      </c>
      <c r="C1250" s="22" t="s">
        <v>17</v>
      </c>
      <c r="D1250" s="22" t="s">
        <v>18</v>
      </c>
      <c r="E1250" s="26" t="s">
        <v>73</v>
      </c>
      <c r="F1250" s="22" t="s">
        <v>1137</v>
      </c>
      <c r="G1250" s="22" t="s">
        <v>1299</v>
      </c>
      <c r="H1250" s="22" t="s">
        <v>4838</v>
      </c>
      <c r="I1250" s="22">
        <v>1</v>
      </c>
      <c r="J1250" s="22" t="s">
        <v>3550</v>
      </c>
      <c r="K1250" s="22" t="s">
        <v>5924</v>
      </c>
      <c r="L1250" s="24">
        <v>31973</v>
      </c>
      <c r="M1250" s="24" t="s">
        <v>3949</v>
      </c>
      <c r="N1250" s="24" t="s">
        <v>2009</v>
      </c>
      <c r="O1250" s="22" t="s">
        <v>359</v>
      </c>
      <c r="P1250" s="22" t="s">
        <v>1991</v>
      </c>
      <c r="Q1250" s="22" t="s">
        <v>4094</v>
      </c>
      <c r="R1250" s="22" t="s">
        <v>5514</v>
      </c>
      <c r="S1250" s="25">
        <v>45573</v>
      </c>
      <c r="T1250" s="22" t="s">
        <v>5909</v>
      </c>
      <c r="U1250" s="25">
        <v>45573</v>
      </c>
      <c r="V1250" s="25"/>
    </row>
    <row r="1251" spans="1:22" x14ac:dyDescent="0.35">
      <c r="A1251" s="22">
        <v>1226806</v>
      </c>
      <c r="B1251" s="22" t="s">
        <v>2780</v>
      </c>
      <c r="C1251" s="22" t="s">
        <v>1950</v>
      </c>
      <c r="D1251" s="22" t="s">
        <v>1951</v>
      </c>
      <c r="E1251" s="26" t="s">
        <v>73</v>
      </c>
      <c r="F1251" s="22" t="s">
        <v>672</v>
      </c>
      <c r="G1251" s="22" t="s">
        <v>1309</v>
      </c>
      <c r="H1251" s="22" t="s">
        <v>4145</v>
      </c>
      <c r="I1251" s="22">
        <v>1</v>
      </c>
      <c r="J1251" s="22" t="s">
        <v>5925</v>
      </c>
      <c r="K1251" s="22" t="s">
        <v>5926</v>
      </c>
      <c r="L1251" s="24">
        <v>217960</v>
      </c>
      <c r="M1251" s="24" t="s">
        <v>3938</v>
      </c>
      <c r="N1251" s="24" t="s">
        <v>2002</v>
      </c>
      <c r="O1251" s="22" t="s">
        <v>36</v>
      </c>
      <c r="P1251" s="22" t="s">
        <v>1959</v>
      </c>
      <c r="Q1251" s="22" t="s">
        <v>4094</v>
      </c>
      <c r="R1251" s="22" t="s">
        <v>5514</v>
      </c>
      <c r="S1251" s="25">
        <v>45573</v>
      </c>
      <c r="T1251" s="22" t="s">
        <v>5909</v>
      </c>
      <c r="U1251" s="25">
        <v>45573</v>
      </c>
      <c r="V1251" s="25"/>
    </row>
    <row r="1252" spans="1:22" x14ac:dyDescent="0.35">
      <c r="A1252" s="22">
        <v>1227818</v>
      </c>
      <c r="B1252" s="22" t="s">
        <v>1300</v>
      </c>
      <c r="C1252" s="22" t="s">
        <v>17</v>
      </c>
      <c r="D1252" s="22" t="s">
        <v>18</v>
      </c>
      <c r="E1252" s="26" t="s">
        <v>77</v>
      </c>
      <c r="F1252" s="22" t="s">
        <v>1137</v>
      </c>
      <c r="G1252" s="22" t="s">
        <v>1301</v>
      </c>
      <c r="H1252" s="22" t="s">
        <v>4160</v>
      </c>
      <c r="I1252" s="22">
        <v>1</v>
      </c>
      <c r="J1252" s="22" t="s">
        <v>3551</v>
      </c>
      <c r="K1252" s="22" t="s">
        <v>5927</v>
      </c>
      <c r="L1252" s="24">
        <v>84428</v>
      </c>
      <c r="M1252" s="24" t="s">
        <v>3959</v>
      </c>
      <c r="N1252" s="24" t="s">
        <v>2006</v>
      </c>
      <c r="O1252" s="22" t="s">
        <v>36</v>
      </c>
      <c r="P1252" s="22" t="s">
        <v>1959</v>
      </c>
      <c r="Q1252" s="22" t="s">
        <v>4094</v>
      </c>
      <c r="R1252" s="22" t="s">
        <v>5514</v>
      </c>
      <c r="S1252" s="25">
        <v>45574</v>
      </c>
      <c r="T1252" s="22" t="s">
        <v>5909</v>
      </c>
      <c r="U1252" s="25">
        <v>45574</v>
      </c>
      <c r="V1252" s="25"/>
    </row>
    <row r="1253" spans="1:22" x14ac:dyDescent="0.35">
      <c r="A1253" s="22">
        <v>1227825</v>
      </c>
      <c r="B1253" s="22" t="s">
        <v>1302</v>
      </c>
      <c r="C1253" s="22" t="s">
        <v>17</v>
      </c>
      <c r="D1253" s="22" t="s">
        <v>18</v>
      </c>
      <c r="E1253" s="26" t="s">
        <v>77</v>
      </c>
      <c r="F1253" s="22" t="s">
        <v>672</v>
      </c>
      <c r="G1253" s="22" t="s">
        <v>1303</v>
      </c>
      <c r="H1253" s="22" t="s">
        <v>5910</v>
      </c>
      <c r="I1253" s="22">
        <v>1</v>
      </c>
      <c r="J1253" s="22" t="s">
        <v>3552</v>
      </c>
      <c r="K1253" s="22" t="s">
        <v>5928</v>
      </c>
      <c r="L1253" s="24">
        <v>25537</v>
      </c>
      <c r="M1253" s="24" t="s">
        <v>3949</v>
      </c>
      <c r="N1253" s="24" t="s">
        <v>2009</v>
      </c>
      <c r="O1253" s="22" t="s">
        <v>405</v>
      </c>
      <c r="P1253" s="22" t="s">
        <v>1959</v>
      </c>
      <c r="Q1253" s="22" t="s">
        <v>4094</v>
      </c>
      <c r="R1253" s="22" t="s">
        <v>5514</v>
      </c>
      <c r="S1253" s="25">
        <v>45574</v>
      </c>
      <c r="T1253" s="22" t="s">
        <v>5909</v>
      </c>
      <c r="U1253" s="25">
        <v>45574</v>
      </c>
      <c r="V1253" s="25"/>
    </row>
    <row r="1254" spans="1:22" x14ac:dyDescent="0.35">
      <c r="A1254" s="22">
        <v>1227862</v>
      </c>
      <c r="B1254" s="22" t="s">
        <v>1304</v>
      </c>
      <c r="C1254" s="22" t="s">
        <v>17</v>
      </c>
      <c r="D1254" s="22" t="s">
        <v>18</v>
      </c>
      <c r="E1254" s="26" t="s">
        <v>73</v>
      </c>
      <c r="F1254" s="22" t="s">
        <v>1137</v>
      </c>
      <c r="G1254" s="22" t="s">
        <v>1305</v>
      </c>
      <c r="H1254" s="22" t="s">
        <v>4000</v>
      </c>
      <c r="I1254" s="22">
        <v>1</v>
      </c>
      <c r="J1254" s="22" t="s">
        <v>3553</v>
      </c>
      <c r="K1254" s="22" t="s">
        <v>5929</v>
      </c>
      <c r="L1254" s="24">
        <v>288513</v>
      </c>
      <c r="M1254" s="24" t="s">
        <v>3938</v>
      </c>
      <c r="N1254" s="24" t="s">
        <v>2002</v>
      </c>
      <c r="O1254" s="22" t="s">
        <v>72</v>
      </c>
      <c r="P1254" s="22" t="s">
        <v>1954</v>
      </c>
      <c r="Q1254" s="22" t="s">
        <v>4094</v>
      </c>
      <c r="R1254" s="22" t="s">
        <v>5514</v>
      </c>
      <c r="S1254" s="25">
        <v>45574</v>
      </c>
      <c r="T1254" s="22" t="s">
        <v>5909</v>
      </c>
      <c r="U1254" s="25">
        <v>45574</v>
      </c>
      <c r="V1254" s="25"/>
    </row>
    <row r="1255" spans="1:22" x14ac:dyDescent="0.35">
      <c r="A1255" s="22">
        <v>1228969</v>
      </c>
      <c r="B1255" s="22" t="s">
        <v>1306</v>
      </c>
      <c r="C1255" s="22" t="s">
        <v>17</v>
      </c>
      <c r="D1255" s="22" t="s">
        <v>18</v>
      </c>
      <c r="E1255" s="26" t="s">
        <v>73</v>
      </c>
      <c r="F1255" s="22" t="s">
        <v>1137</v>
      </c>
      <c r="G1255" s="22" t="s">
        <v>1307</v>
      </c>
      <c r="H1255" s="22" t="s">
        <v>4292</v>
      </c>
      <c r="I1255" s="22">
        <v>1</v>
      </c>
      <c r="J1255" s="22" t="s">
        <v>3554</v>
      </c>
      <c r="K1255" s="22" t="s">
        <v>5930</v>
      </c>
      <c r="L1255" s="24">
        <v>7291</v>
      </c>
      <c r="M1255" s="24" t="s">
        <v>3957</v>
      </c>
      <c r="N1255" s="24" t="s">
        <v>2015</v>
      </c>
      <c r="O1255" s="22" t="s">
        <v>40</v>
      </c>
      <c r="P1255" s="22" t="s">
        <v>1971</v>
      </c>
      <c r="Q1255" s="22" t="s">
        <v>4094</v>
      </c>
      <c r="R1255" s="22" t="s">
        <v>5514</v>
      </c>
      <c r="S1255" s="25">
        <v>45575</v>
      </c>
      <c r="T1255" s="22" t="s">
        <v>5909</v>
      </c>
      <c r="U1255" s="25">
        <v>45575</v>
      </c>
      <c r="V1255" s="25"/>
    </row>
    <row r="1256" spans="1:22" x14ac:dyDescent="0.35">
      <c r="A1256" s="22">
        <v>1229038</v>
      </c>
      <c r="B1256" s="22" t="s">
        <v>1308</v>
      </c>
      <c r="C1256" s="22" t="s">
        <v>17</v>
      </c>
      <c r="D1256" s="22" t="s">
        <v>18</v>
      </c>
      <c r="E1256" s="26" t="s">
        <v>73</v>
      </c>
      <c r="F1256" s="22" t="s">
        <v>672</v>
      </c>
      <c r="G1256" s="22" t="s">
        <v>1309</v>
      </c>
      <c r="H1256" s="22" t="s">
        <v>4145</v>
      </c>
      <c r="I1256" s="22">
        <v>1</v>
      </c>
      <c r="J1256" s="22" t="s">
        <v>3555</v>
      </c>
      <c r="K1256" s="22" t="s">
        <v>5931</v>
      </c>
      <c r="L1256" s="24">
        <v>217960</v>
      </c>
      <c r="M1256" s="24" t="s">
        <v>3938</v>
      </c>
      <c r="N1256" s="24" t="s">
        <v>2002</v>
      </c>
      <c r="O1256" s="22" t="s">
        <v>36</v>
      </c>
      <c r="P1256" s="22" t="s">
        <v>1959</v>
      </c>
      <c r="Q1256" s="22" t="s">
        <v>4094</v>
      </c>
      <c r="R1256" s="22" t="s">
        <v>5514</v>
      </c>
      <c r="S1256" s="25">
        <v>45575</v>
      </c>
      <c r="T1256" s="22" t="s">
        <v>5909</v>
      </c>
      <c r="U1256" s="25">
        <v>45575</v>
      </c>
      <c r="V1256" s="25"/>
    </row>
    <row r="1257" spans="1:22" x14ac:dyDescent="0.35">
      <c r="A1257" s="22">
        <v>1229042</v>
      </c>
      <c r="B1257" s="22" t="s">
        <v>1310</v>
      </c>
      <c r="C1257" s="22" t="s">
        <v>17</v>
      </c>
      <c r="D1257" s="22" t="s">
        <v>18</v>
      </c>
      <c r="E1257" s="26" t="s">
        <v>77</v>
      </c>
      <c r="F1257" s="22" t="s">
        <v>1111</v>
      </c>
      <c r="G1257" s="22" t="s">
        <v>1311</v>
      </c>
      <c r="H1257" s="22" t="s">
        <v>5325</v>
      </c>
      <c r="I1257" s="22">
        <v>1</v>
      </c>
      <c r="J1257" s="22" t="s">
        <v>3556</v>
      </c>
      <c r="K1257" s="22" t="s">
        <v>5932</v>
      </c>
      <c r="L1257" s="24">
        <v>103340</v>
      </c>
      <c r="M1257" s="24" t="s">
        <v>3938</v>
      </c>
      <c r="N1257" s="24" t="s">
        <v>2002</v>
      </c>
      <c r="O1257" s="22" t="s">
        <v>231</v>
      </c>
      <c r="P1257" s="22" t="s">
        <v>1991</v>
      </c>
      <c r="Q1257" s="22" t="s">
        <v>4094</v>
      </c>
      <c r="R1257" s="22" t="s">
        <v>5514</v>
      </c>
      <c r="S1257" s="25">
        <v>45575</v>
      </c>
      <c r="T1257" s="22" t="s">
        <v>5909</v>
      </c>
      <c r="U1257" s="25">
        <v>45575</v>
      </c>
      <c r="V1257" s="25"/>
    </row>
    <row r="1258" spans="1:22" x14ac:dyDescent="0.35">
      <c r="A1258" s="22">
        <v>1234356</v>
      </c>
      <c r="B1258" s="22" t="s">
        <v>1312</v>
      </c>
      <c r="C1258" s="22" t="s">
        <v>17</v>
      </c>
      <c r="D1258" s="22" t="s">
        <v>18</v>
      </c>
      <c r="E1258" s="26" t="s">
        <v>21</v>
      </c>
      <c r="F1258" s="22" t="s">
        <v>1111</v>
      </c>
      <c r="G1258" s="22" t="s">
        <v>1313</v>
      </c>
      <c r="H1258" s="22" t="s">
        <v>4354</v>
      </c>
      <c r="I1258" s="22">
        <v>1</v>
      </c>
      <c r="J1258" s="22" t="s">
        <v>3557</v>
      </c>
      <c r="K1258" s="22" t="s">
        <v>5933</v>
      </c>
      <c r="L1258" s="24">
        <v>24124</v>
      </c>
      <c r="M1258" s="24" t="s">
        <v>3949</v>
      </c>
      <c r="N1258" s="24" t="s">
        <v>2011</v>
      </c>
      <c r="O1258" s="22" t="s">
        <v>53</v>
      </c>
      <c r="P1258" s="22" t="s">
        <v>1959</v>
      </c>
      <c r="Q1258" s="22" t="s">
        <v>4094</v>
      </c>
      <c r="R1258" s="22" t="s">
        <v>5514</v>
      </c>
      <c r="S1258" s="25">
        <v>45579</v>
      </c>
      <c r="T1258" s="22" t="s">
        <v>5909</v>
      </c>
      <c r="U1258" s="25">
        <v>45579</v>
      </c>
      <c r="V1258" s="25"/>
    </row>
    <row r="1259" spans="1:22" x14ac:dyDescent="0.35">
      <c r="A1259" s="22">
        <v>1234526</v>
      </c>
      <c r="B1259" s="22" t="s">
        <v>1314</v>
      </c>
      <c r="C1259" s="22" t="s">
        <v>17</v>
      </c>
      <c r="D1259" s="22" t="s">
        <v>18</v>
      </c>
      <c r="E1259" s="26" t="s">
        <v>21</v>
      </c>
      <c r="F1259" s="22" t="s">
        <v>631</v>
      </c>
      <c r="G1259" s="22" t="s">
        <v>1315</v>
      </c>
      <c r="H1259" s="22" t="s">
        <v>3935</v>
      </c>
      <c r="I1259" s="22">
        <v>1</v>
      </c>
      <c r="J1259" s="22" t="s">
        <v>3558</v>
      </c>
      <c r="K1259" s="22" t="s">
        <v>5934</v>
      </c>
      <c r="L1259" s="24">
        <v>7470</v>
      </c>
      <c r="M1259" s="24" t="s">
        <v>3957</v>
      </c>
      <c r="N1259" s="24" t="s">
        <v>2015</v>
      </c>
      <c r="O1259" s="22" t="s">
        <v>30</v>
      </c>
      <c r="P1259" s="22" t="s">
        <v>1968</v>
      </c>
      <c r="Q1259" s="22" t="s">
        <v>4094</v>
      </c>
      <c r="R1259" s="22" t="s">
        <v>5514</v>
      </c>
      <c r="S1259" s="25">
        <v>45579</v>
      </c>
      <c r="T1259" s="22" t="s">
        <v>5909</v>
      </c>
      <c r="U1259" s="25">
        <v>45579</v>
      </c>
      <c r="V1259" s="25"/>
    </row>
    <row r="1260" spans="1:22" x14ac:dyDescent="0.35">
      <c r="A1260" s="22">
        <v>1235566</v>
      </c>
      <c r="B1260" s="22" t="s">
        <v>1316</v>
      </c>
      <c r="C1260" s="22" t="s">
        <v>17</v>
      </c>
      <c r="D1260" s="22" t="s">
        <v>18</v>
      </c>
      <c r="E1260" s="26" t="s">
        <v>59</v>
      </c>
      <c r="F1260" s="22" t="s">
        <v>1111</v>
      </c>
      <c r="G1260" s="22" t="s">
        <v>175</v>
      </c>
      <c r="H1260" s="22" t="s">
        <v>4050</v>
      </c>
      <c r="I1260" s="22">
        <v>1</v>
      </c>
      <c r="J1260" s="22" t="s">
        <v>3559</v>
      </c>
      <c r="K1260" s="22" t="s">
        <v>5935</v>
      </c>
      <c r="L1260" s="24">
        <v>123980</v>
      </c>
      <c r="M1260" s="24" t="s">
        <v>3938</v>
      </c>
      <c r="N1260" s="24" t="s">
        <v>2002</v>
      </c>
      <c r="O1260" s="22" t="s">
        <v>67</v>
      </c>
      <c r="P1260" s="22" t="s">
        <v>1971</v>
      </c>
      <c r="Q1260" s="22" t="s">
        <v>4094</v>
      </c>
      <c r="R1260" s="22" t="s">
        <v>5514</v>
      </c>
      <c r="S1260" s="25">
        <v>45580</v>
      </c>
      <c r="T1260" s="22" t="s">
        <v>5909</v>
      </c>
      <c r="U1260" s="25">
        <v>45580</v>
      </c>
      <c r="V1260" s="25"/>
    </row>
    <row r="1261" spans="1:22" x14ac:dyDescent="0.35">
      <c r="A1261" s="22">
        <v>1236809</v>
      </c>
      <c r="B1261" s="22" t="s">
        <v>1317</v>
      </c>
      <c r="C1261" s="22" t="s">
        <v>17</v>
      </c>
      <c r="D1261" s="22" t="s">
        <v>18</v>
      </c>
      <c r="E1261" s="26" t="s">
        <v>73</v>
      </c>
      <c r="F1261" s="22" t="s">
        <v>672</v>
      </c>
      <c r="G1261" s="22" t="s">
        <v>561</v>
      </c>
      <c r="H1261" s="22" t="s">
        <v>4000</v>
      </c>
      <c r="I1261" s="22">
        <v>1</v>
      </c>
      <c r="J1261" s="22" t="s">
        <v>3560</v>
      </c>
      <c r="K1261" s="22" t="s">
        <v>5936</v>
      </c>
      <c r="L1261" s="24">
        <v>63754</v>
      </c>
      <c r="M1261" s="24" t="s">
        <v>3959</v>
      </c>
      <c r="N1261" s="24" t="s">
        <v>2006</v>
      </c>
      <c r="O1261" s="22" t="s">
        <v>72</v>
      </c>
      <c r="P1261" s="22" t="s">
        <v>1954</v>
      </c>
      <c r="Q1261" s="22" t="s">
        <v>4094</v>
      </c>
      <c r="R1261" s="22" t="s">
        <v>5514</v>
      </c>
      <c r="S1261" s="25">
        <v>45581</v>
      </c>
      <c r="T1261" s="22" t="s">
        <v>5909</v>
      </c>
      <c r="U1261" s="25">
        <v>45581</v>
      </c>
      <c r="V1261" s="25"/>
    </row>
    <row r="1262" spans="1:22" x14ac:dyDescent="0.35">
      <c r="A1262" s="22">
        <v>1237935</v>
      </c>
      <c r="B1262" s="22" t="s">
        <v>1318</v>
      </c>
      <c r="C1262" s="22" t="s">
        <v>17</v>
      </c>
      <c r="D1262" s="22" t="s">
        <v>18</v>
      </c>
      <c r="E1262" s="26" t="s">
        <v>31</v>
      </c>
      <c r="F1262" s="22" t="s">
        <v>631</v>
      </c>
      <c r="G1262" s="22" t="s">
        <v>1319</v>
      </c>
      <c r="H1262" s="22" t="s">
        <v>4303</v>
      </c>
      <c r="I1262" s="22">
        <v>1</v>
      </c>
      <c r="J1262" s="22" t="s">
        <v>3561</v>
      </c>
      <c r="K1262" s="22" t="s">
        <v>5937</v>
      </c>
      <c r="L1262" s="24">
        <v>53778</v>
      </c>
      <c r="M1262" s="24" t="s">
        <v>3959</v>
      </c>
      <c r="N1262" s="24" t="s">
        <v>2006</v>
      </c>
      <c r="O1262" s="22" t="s">
        <v>593</v>
      </c>
      <c r="P1262" s="22" t="s">
        <v>1959</v>
      </c>
      <c r="Q1262" s="22" t="s">
        <v>4094</v>
      </c>
      <c r="R1262" s="22" t="s">
        <v>5514</v>
      </c>
      <c r="S1262" s="25">
        <v>45582</v>
      </c>
      <c r="T1262" s="22" t="s">
        <v>5909</v>
      </c>
      <c r="U1262" s="25">
        <v>45582</v>
      </c>
      <c r="V1262" s="25"/>
    </row>
    <row r="1263" spans="1:22" x14ac:dyDescent="0.35">
      <c r="A1263" s="22">
        <v>1237975</v>
      </c>
      <c r="B1263" s="22" t="s">
        <v>1320</v>
      </c>
      <c r="C1263" s="22" t="s">
        <v>17</v>
      </c>
      <c r="D1263" s="22" t="s">
        <v>18</v>
      </c>
      <c r="E1263" s="26" t="s">
        <v>46</v>
      </c>
      <c r="F1263" s="22" t="s">
        <v>1322</v>
      </c>
      <c r="G1263" s="22" t="s">
        <v>1321</v>
      </c>
      <c r="H1263" s="22" t="s">
        <v>4091</v>
      </c>
      <c r="I1263" s="22">
        <v>1</v>
      </c>
      <c r="J1263" s="22" t="s">
        <v>3562</v>
      </c>
      <c r="K1263" s="22" t="s">
        <v>5938</v>
      </c>
      <c r="L1263" s="24">
        <v>19428</v>
      </c>
      <c r="M1263" s="24" t="s">
        <v>3957</v>
      </c>
      <c r="N1263" s="24" t="s">
        <v>2011</v>
      </c>
      <c r="O1263" s="22" t="s">
        <v>339</v>
      </c>
      <c r="P1263" s="22" t="s">
        <v>1954</v>
      </c>
      <c r="Q1263" s="22" t="s">
        <v>4094</v>
      </c>
      <c r="R1263" s="22" t="s">
        <v>5514</v>
      </c>
      <c r="S1263" s="25">
        <v>45582</v>
      </c>
      <c r="T1263" s="22" t="s">
        <v>5909</v>
      </c>
      <c r="U1263" s="25">
        <v>45582</v>
      </c>
      <c r="V1263" s="25"/>
    </row>
    <row r="1264" spans="1:22" x14ac:dyDescent="0.35">
      <c r="A1264" s="22">
        <v>1237988</v>
      </c>
      <c r="B1264" s="22" t="s">
        <v>1323</v>
      </c>
      <c r="C1264" s="22" t="s">
        <v>17</v>
      </c>
      <c r="D1264" s="22" t="s">
        <v>18</v>
      </c>
      <c r="E1264" s="26" t="s">
        <v>46</v>
      </c>
      <c r="F1264" s="22" t="s">
        <v>672</v>
      </c>
      <c r="G1264" s="22" t="s">
        <v>1324</v>
      </c>
      <c r="H1264" s="22" t="s">
        <v>4091</v>
      </c>
      <c r="I1264" s="22">
        <v>1</v>
      </c>
      <c r="J1264" s="22" t="s">
        <v>3563</v>
      </c>
      <c r="K1264" s="22" t="s">
        <v>5939</v>
      </c>
      <c r="L1264" s="24">
        <v>9094</v>
      </c>
      <c r="M1264" s="24" t="s">
        <v>3957</v>
      </c>
      <c r="N1264" s="24" t="s">
        <v>2015</v>
      </c>
      <c r="O1264" s="22" t="s">
        <v>339</v>
      </c>
      <c r="P1264" s="22" t="s">
        <v>1954</v>
      </c>
      <c r="Q1264" s="22" t="s">
        <v>4094</v>
      </c>
      <c r="R1264" s="22" t="s">
        <v>5514</v>
      </c>
      <c r="S1264" s="25">
        <v>45582</v>
      </c>
      <c r="T1264" s="22" t="s">
        <v>5909</v>
      </c>
      <c r="U1264" s="25">
        <v>45582</v>
      </c>
      <c r="V1264" s="25"/>
    </row>
    <row r="1265" spans="1:22" x14ac:dyDescent="0.35">
      <c r="A1265" s="22">
        <v>1237990</v>
      </c>
      <c r="B1265" s="22" t="s">
        <v>1325</v>
      </c>
      <c r="C1265" s="22" t="s">
        <v>17</v>
      </c>
      <c r="D1265" s="22" t="s">
        <v>18</v>
      </c>
      <c r="E1265" s="26" t="s">
        <v>59</v>
      </c>
      <c r="F1265" s="22" t="s">
        <v>1137</v>
      </c>
      <c r="G1265" s="22" t="s">
        <v>527</v>
      </c>
      <c r="H1265" s="22" t="s">
        <v>4046</v>
      </c>
      <c r="I1265" s="22">
        <v>1</v>
      </c>
      <c r="J1265" s="22" t="s">
        <v>3564</v>
      </c>
      <c r="K1265" s="22" t="s">
        <v>5940</v>
      </c>
      <c r="L1265" s="24">
        <v>74614</v>
      </c>
      <c r="M1265" s="24" t="s">
        <v>3959</v>
      </c>
      <c r="N1265" s="24" t="s">
        <v>2006</v>
      </c>
      <c r="O1265" s="22" t="s">
        <v>30</v>
      </c>
      <c r="P1265" s="22" t="s">
        <v>1968</v>
      </c>
      <c r="Q1265" s="22" t="s">
        <v>4094</v>
      </c>
      <c r="R1265" s="22" t="s">
        <v>5514</v>
      </c>
      <c r="S1265" s="25">
        <v>45582</v>
      </c>
      <c r="T1265" s="22" t="s">
        <v>5909</v>
      </c>
      <c r="U1265" s="25">
        <v>45582</v>
      </c>
      <c r="V1265" s="25"/>
    </row>
    <row r="1266" spans="1:22" x14ac:dyDescent="0.35">
      <c r="A1266" s="22">
        <v>1239068</v>
      </c>
      <c r="B1266" s="22" t="s">
        <v>1326</v>
      </c>
      <c r="C1266" s="22" t="s">
        <v>17</v>
      </c>
      <c r="D1266" s="22" t="s">
        <v>18</v>
      </c>
      <c r="E1266" s="22" t="s">
        <v>25</v>
      </c>
      <c r="F1266" s="22" t="s">
        <v>1137</v>
      </c>
      <c r="G1266" s="22" t="s">
        <v>1327</v>
      </c>
      <c r="H1266" s="22" t="s">
        <v>4030</v>
      </c>
      <c r="I1266" s="22">
        <v>1</v>
      </c>
      <c r="J1266" s="22" t="s">
        <v>3565</v>
      </c>
      <c r="K1266" s="22" t="s">
        <v>5941</v>
      </c>
      <c r="L1266" s="24">
        <v>5677</v>
      </c>
      <c r="M1266" s="24" t="s">
        <v>3957</v>
      </c>
      <c r="N1266" s="24" t="s">
        <v>2015</v>
      </c>
      <c r="O1266" s="22" t="s">
        <v>24</v>
      </c>
      <c r="P1266" s="22" t="s">
        <v>1968</v>
      </c>
      <c r="Q1266" s="22" t="s">
        <v>4094</v>
      </c>
      <c r="R1266" s="22" t="s">
        <v>5514</v>
      </c>
      <c r="S1266" s="25">
        <v>45583</v>
      </c>
      <c r="T1266" s="22" t="s">
        <v>5909</v>
      </c>
      <c r="U1266" s="25">
        <v>45583</v>
      </c>
      <c r="V1266" s="25"/>
    </row>
    <row r="1267" spans="1:22" x14ac:dyDescent="0.35">
      <c r="A1267" s="22">
        <v>1242901</v>
      </c>
      <c r="B1267" s="22" t="s">
        <v>1328</v>
      </c>
      <c r="C1267" s="22" t="s">
        <v>17</v>
      </c>
      <c r="D1267" s="22" t="s">
        <v>18</v>
      </c>
      <c r="E1267" s="26" t="s">
        <v>21</v>
      </c>
      <c r="F1267" s="22" t="s">
        <v>672</v>
      </c>
      <c r="G1267" s="22" t="s">
        <v>1329</v>
      </c>
      <c r="H1267" s="22" t="s">
        <v>4311</v>
      </c>
      <c r="I1267" s="22">
        <v>1</v>
      </c>
      <c r="J1267" s="22" t="s">
        <v>3566</v>
      </c>
      <c r="K1267" s="22" t="s">
        <v>5942</v>
      </c>
      <c r="L1267" s="24">
        <v>21422</v>
      </c>
      <c r="M1267" s="24" t="s">
        <v>3949</v>
      </c>
      <c r="N1267" s="24" t="s">
        <v>2011</v>
      </c>
      <c r="O1267" s="22" t="s">
        <v>40</v>
      </c>
      <c r="P1267" s="22" t="s">
        <v>1971</v>
      </c>
      <c r="Q1267" s="22" t="s">
        <v>4094</v>
      </c>
      <c r="R1267" s="22" t="s">
        <v>5514</v>
      </c>
      <c r="S1267" s="25">
        <v>45586</v>
      </c>
      <c r="T1267" s="22" t="s">
        <v>5909</v>
      </c>
      <c r="U1267" s="25">
        <v>45586</v>
      </c>
      <c r="V1267" s="25"/>
    </row>
    <row r="1268" spans="1:22" x14ac:dyDescent="0.35">
      <c r="A1268" s="22">
        <v>1242952</v>
      </c>
      <c r="B1268" s="22" t="s">
        <v>1330</v>
      </c>
      <c r="C1268" s="22" t="s">
        <v>17</v>
      </c>
      <c r="D1268" s="22" t="s">
        <v>18</v>
      </c>
      <c r="E1268" s="22" t="s">
        <v>25</v>
      </c>
      <c r="F1268" s="22" t="s">
        <v>2781</v>
      </c>
      <c r="G1268" s="22" t="s">
        <v>1331</v>
      </c>
      <c r="H1268" s="22" t="s">
        <v>4034</v>
      </c>
      <c r="I1268" s="22">
        <v>1</v>
      </c>
      <c r="J1268" s="22" t="s">
        <v>3567</v>
      </c>
      <c r="K1268" s="22" t="s">
        <v>5943</v>
      </c>
      <c r="L1268" s="24">
        <v>12241</v>
      </c>
      <c r="M1268" s="24" t="s">
        <v>3957</v>
      </c>
      <c r="N1268" s="24" t="s">
        <v>2011</v>
      </c>
      <c r="O1268" s="22" t="s">
        <v>104</v>
      </c>
      <c r="P1268" s="22" t="s">
        <v>1954</v>
      </c>
      <c r="Q1268" s="22" t="s">
        <v>4094</v>
      </c>
      <c r="R1268" s="22" t="s">
        <v>5514</v>
      </c>
      <c r="S1268" s="25">
        <v>45586</v>
      </c>
      <c r="T1268" s="22" t="s">
        <v>5909</v>
      </c>
      <c r="U1268" s="25">
        <v>45586</v>
      </c>
      <c r="V1268" s="25"/>
    </row>
    <row r="1269" spans="1:22" x14ac:dyDescent="0.35">
      <c r="A1269" s="22">
        <v>1242959</v>
      </c>
      <c r="B1269" s="22" t="s">
        <v>1333</v>
      </c>
      <c r="C1269" s="22" t="s">
        <v>17</v>
      </c>
      <c r="D1269" s="22" t="s">
        <v>18</v>
      </c>
      <c r="E1269" s="26" t="s">
        <v>21</v>
      </c>
      <c r="F1269" s="22" t="s">
        <v>1137</v>
      </c>
      <c r="G1269" s="22" t="s">
        <v>1334</v>
      </c>
      <c r="H1269" s="22" t="s">
        <v>3966</v>
      </c>
      <c r="I1269" s="22">
        <v>1</v>
      </c>
      <c r="J1269" s="22" t="s">
        <v>3568</v>
      </c>
      <c r="K1269" s="22" t="s">
        <v>5944</v>
      </c>
      <c r="L1269" s="24">
        <v>10124</v>
      </c>
      <c r="M1269" s="24" t="s">
        <v>3957</v>
      </c>
      <c r="N1269" s="24" t="s">
        <v>2011</v>
      </c>
      <c r="O1269" s="22" t="s">
        <v>20</v>
      </c>
      <c r="P1269" s="22" t="s">
        <v>1971</v>
      </c>
      <c r="Q1269" s="22" t="s">
        <v>4094</v>
      </c>
      <c r="R1269" s="22" t="s">
        <v>5514</v>
      </c>
      <c r="S1269" s="25">
        <v>45586</v>
      </c>
      <c r="T1269" s="22" t="s">
        <v>5909</v>
      </c>
      <c r="U1269" s="25">
        <v>45586</v>
      </c>
      <c r="V1269" s="25"/>
    </row>
    <row r="1270" spans="1:22" x14ac:dyDescent="0.35">
      <c r="A1270" s="22">
        <v>1243684</v>
      </c>
      <c r="B1270" s="22" t="s">
        <v>1335</v>
      </c>
      <c r="C1270" s="22" t="s">
        <v>17</v>
      </c>
      <c r="D1270" s="22" t="s">
        <v>18</v>
      </c>
      <c r="E1270" s="22" t="s">
        <v>25</v>
      </c>
      <c r="F1270" s="22" t="s">
        <v>1111</v>
      </c>
      <c r="G1270" s="22" t="s">
        <v>1336</v>
      </c>
      <c r="H1270" s="22" t="s">
        <v>4030</v>
      </c>
      <c r="I1270" s="22">
        <v>1</v>
      </c>
      <c r="J1270" s="22" t="s">
        <v>3569</v>
      </c>
      <c r="K1270" s="22" t="s">
        <v>5945</v>
      </c>
      <c r="L1270" s="24">
        <v>14160</v>
      </c>
      <c r="M1270" s="24" t="s">
        <v>3957</v>
      </c>
      <c r="N1270" s="24" t="s">
        <v>2011</v>
      </c>
      <c r="O1270" s="22" t="s">
        <v>24</v>
      </c>
      <c r="P1270" s="22" t="s">
        <v>1968</v>
      </c>
      <c r="Q1270" s="22" t="s">
        <v>4094</v>
      </c>
      <c r="R1270" s="22" t="s">
        <v>5514</v>
      </c>
      <c r="S1270" s="25">
        <v>45587</v>
      </c>
      <c r="T1270" s="22" t="s">
        <v>5909</v>
      </c>
      <c r="U1270" s="25">
        <v>45587</v>
      </c>
      <c r="V1270" s="25"/>
    </row>
    <row r="1271" spans="1:22" x14ac:dyDescent="0.35">
      <c r="A1271" s="22">
        <v>1243687</v>
      </c>
      <c r="B1271" s="22" t="s">
        <v>1337</v>
      </c>
      <c r="C1271" s="22" t="s">
        <v>17</v>
      </c>
      <c r="D1271" s="22" t="s">
        <v>18</v>
      </c>
      <c r="E1271" s="26" t="s">
        <v>46</v>
      </c>
      <c r="F1271" s="22" t="s">
        <v>631</v>
      </c>
      <c r="G1271" s="22" t="s">
        <v>1338</v>
      </c>
      <c r="H1271" s="22" t="s">
        <v>3969</v>
      </c>
      <c r="I1271" s="22">
        <v>1</v>
      </c>
      <c r="J1271" s="22" t="s">
        <v>3570</v>
      </c>
      <c r="K1271" s="22" t="s">
        <v>5946</v>
      </c>
      <c r="L1271" s="24">
        <v>429236</v>
      </c>
      <c r="M1271" s="24" t="s">
        <v>3938</v>
      </c>
      <c r="N1271" s="24" t="s">
        <v>2002</v>
      </c>
      <c r="O1271" s="22" t="s">
        <v>40</v>
      </c>
      <c r="P1271" s="22" t="s">
        <v>1971</v>
      </c>
      <c r="Q1271" s="22" t="s">
        <v>4094</v>
      </c>
      <c r="R1271" s="22" t="s">
        <v>5514</v>
      </c>
      <c r="S1271" s="25">
        <v>45587</v>
      </c>
      <c r="T1271" s="22" t="s">
        <v>5909</v>
      </c>
      <c r="U1271" s="25">
        <v>45587</v>
      </c>
      <c r="V1271" s="25"/>
    </row>
    <row r="1272" spans="1:22" x14ac:dyDescent="0.35">
      <c r="A1272" s="22">
        <v>1244567</v>
      </c>
      <c r="B1272" s="22" t="s">
        <v>1339</v>
      </c>
      <c r="C1272" s="22" t="s">
        <v>17</v>
      </c>
      <c r="D1272" s="22" t="s">
        <v>18</v>
      </c>
      <c r="E1272" s="26" t="s">
        <v>73</v>
      </c>
      <c r="F1272" s="22" t="s">
        <v>631</v>
      </c>
      <c r="G1272" s="22" t="s">
        <v>1340</v>
      </c>
      <c r="H1272" s="22" t="s">
        <v>5198</v>
      </c>
      <c r="I1272" s="22">
        <v>1</v>
      </c>
      <c r="J1272" s="22" t="s">
        <v>3571</v>
      </c>
      <c r="K1272" s="22" t="s">
        <v>5947</v>
      </c>
      <c r="L1272" s="24">
        <v>249968</v>
      </c>
      <c r="M1272" s="24" t="s">
        <v>3938</v>
      </c>
      <c r="N1272" s="24" t="s">
        <v>2002</v>
      </c>
      <c r="O1272" s="22" t="s">
        <v>314</v>
      </c>
      <c r="P1272" s="22" t="s">
        <v>1971</v>
      </c>
      <c r="Q1272" s="22" t="s">
        <v>4094</v>
      </c>
      <c r="R1272" s="22" t="s">
        <v>5514</v>
      </c>
      <c r="S1272" s="25">
        <v>45588</v>
      </c>
      <c r="T1272" s="22" t="s">
        <v>5909</v>
      </c>
      <c r="U1272" s="25">
        <v>45588</v>
      </c>
      <c r="V1272" s="25"/>
    </row>
    <row r="1273" spans="1:22" x14ac:dyDescent="0.35">
      <c r="A1273" s="22">
        <v>1244569</v>
      </c>
      <c r="B1273" s="22" t="s">
        <v>1341</v>
      </c>
      <c r="C1273" s="22" t="s">
        <v>17</v>
      </c>
      <c r="D1273" s="22" t="s">
        <v>18</v>
      </c>
      <c r="E1273" s="26" t="s">
        <v>73</v>
      </c>
      <c r="F1273" s="22" t="s">
        <v>631</v>
      </c>
      <c r="G1273" s="22" t="s">
        <v>1340</v>
      </c>
      <c r="H1273" s="22" t="s">
        <v>5198</v>
      </c>
      <c r="I1273" s="22">
        <v>1</v>
      </c>
      <c r="J1273" s="22" t="s">
        <v>3572</v>
      </c>
      <c r="K1273" s="22" t="s">
        <v>5948</v>
      </c>
      <c r="L1273" s="24">
        <v>249968</v>
      </c>
      <c r="M1273" s="24" t="s">
        <v>3938</v>
      </c>
      <c r="N1273" s="24" t="s">
        <v>2002</v>
      </c>
      <c r="O1273" s="22" t="s">
        <v>314</v>
      </c>
      <c r="P1273" s="22" t="s">
        <v>1971</v>
      </c>
      <c r="Q1273" s="22" t="s">
        <v>4094</v>
      </c>
      <c r="R1273" s="22" t="s">
        <v>5514</v>
      </c>
      <c r="S1273" s="25">
        <v>45588</v>
      </c>
      <c r="T1273" s="22" t="s">
        <v>5909</v>
      </c>
      <c r="U1273" s="25">
        <v>45588</v>
      </c>
      <c r="V1273" s="25"/>
    </row>
    <row r="1274" spans="1:22" x14ac:dyDescent="0.35">
      <c r="A1274" s="22">
        <v>1244570</v>
      </c>
      <c r="B1274" s="22" t="s">
        <v>1342</v>
      </c>
      <c r="C1274" s="22" t="s">
        <v>17</v>
      </c>
      <c r="D1274" s="22" t="s">
        <v>18</v>
      </c>
      <c r="E1274" s="26" t="s">
        <v>73</v>
      </c>
      <c r="F1274" s="22" t="s">
        <v>631</v>
      </c>
      <c r="G1274" s="22" t="s">
        <v>1343</v>
      </c>
      <c r="H1274" s="22" t="s">
        <v>5198</v>
      </c>
      <c r="I1274" s="22">
        <v>1</v>
      </c>
      <c r="J1274" s="22" t="s">
        <v>3573</v>
      </c>
      <c r="K1274" s="22" t="s">
        <v>5949</v>
      </c>
      <c r="L1274" s="24">
        <v>724756</v>
      </c>
      <c r="M1274" s="24" t="s">
        <v>3938</v>
      </c>
      <c r="N1274" s="24" t="s">
        <v>2002</v>
      </c>
      <c r="O1274" s="22" t="s">
        <v>314</v>
      </c>
      <c r="P1274" s="22" t="s">
        <v>1971</v>
      </c>
      <c r="Q1274" s="22" t="s">
        <v>4094</v>
      </c>
      <c r="R1274" s="22" t="s">
        <v>5514</v>
      </c>
      <c r="S1274" s="25">
        <v>45588</v>
      </c>
      <c r="T1274" s="22" t="s">
        <v>5909</v>
      </c>
      <c r="U1274" s="25">
        <v>45588</v>
      </c>
      <c r="V1274" s="25"/>
    </row>
    <row r="1275" spans="1:22" x14ac:dyDescent="0.35">
      <c r="A1275" s="22">
        <v>1246543</v>
      </c>
      <c r="B1275" s="22" t="s">
        <v>1344</v>
      </c>
      <c r="C1275" s="22" t="s">
        <v>17</v>
      </c>
      <c r="D1275" s="22" t="s">
        <v>18</v>
      </c>
      <c r="E1275" s="26" t="s">
        <v>21</v>
      </c>
      <c r="F1275" s="22" t="s">
        <v>1111</v>
      </c>
      <c r="G1275" s="22" t="s">
        <v>1345</v>
      </c>
      <c r="H1275" s="22" t="s">
        <v>3935</v>
      </c>
      <c r="I1275" s="22">
        <v>1</v>
      </c>
      <c r="J1275" s="22" t="s">
        <v>3574</v>
      </c>
      <c r="K1275" s="22" t="s">
        <v>5950</v>
      </c>
      <c r="L1275" s="24">
        <v>11953</v>
      </c>
      <c r="M1275" s="24" t="s">
        <v>3957</v>
      </c>
      <c r="N1275" s="24" t="s">
        <v>2011</v>
      </c>
      <c r="O1275" s="22" t="s">
        <v>30</v>
      </c>
      <c r="P1275" s="22" t="s">
        <v>1968</v>
      </c>
      <c r="Q1275" s="22" t="s">
        <v>4094</v>
      </c>
      <c r="R1275" s="22" t="s">
        <v>5514</v>
      </c>
      <c r="S1275" s="25">
        <v>45590</v>
      </c>
      <c r="T1275" s="22" t="s">
        <v>5909</v>
      </c>
      <c r="U1275" s="25">
        <v>45590</v>
      </c>
      <c r="V1275" s="25"/>
    </row>
    <row r="1276" spans="1:22" x14ac:dyDescent="0.35">
      <c r="A1276" s="22">
        <v>1251724</v>
      </c>
      <c r="B1276" s="22" t="s">
        <v>2782</v>
      </c>
      <c r="C1276" s="22" t="s">
        <v>1950</v>
      </c>
      <c r="D1276" s="22" t="s">
        <v>1951</v>
      </c>
      <c r="E1276" s="26" t="s">
        <v>21</v>
      </c>
      <c r="F1276" s="22" t="s">
        <v>672</v>
      </c>
      <c r="G1276" s="22" t="s">
        <v>2776</v>
      </c>
      <c r="H1276" s="22" t="s">
        <v>3974</v>
      </c>
      <c r="I1276" s="22">
        <v>1</v>
      </c>
      <c r="J1276" s="22" t="s">
        <v>5951</v>
      </c>
      <c r="K1276" s="22" t="s">
        <v>5952</v>
      </c>
      <c r="L1276" s="24">
        <v>198323</v>
      </c>
      <c r="M1276" s="24" t="s">
        <v>3938</v>
      </c>
      <c r="N1276" s="24" t="s">
        <v>2002</v>
      </c>
      <c r="O1276" s="22" t="s">
        <v>20</v>
      </c>
      <c r="P1276" s="22" t="s">
        <v>1971</v>
      </c>
      <c r="Q1276" s="22" t="s">
        <v>4094</v>
      </c>
      <c r="R1276" s="22" t="s">
        <v>5514</v>
      </c>
      <c r="S1276" s="25">
        <v>45594</v>
      </c>
      <c r="T1276" s="22" t="s">
        <v>5909</v>
      </c>
      <c r="U1276" s="25">
        <v>45594</v>
      </c>
      <c r="V1276" s="25"/>
    </row>
    <row r="1277" spans="1:22" x14ac:dyDescent="0.35">
      <c r="A1277" s="22">
        <v>1251737</v>
      </c>
      <c r="B1277" s="22" t="s">
        <v>1346</v>
      </c>
      <c r="C1277" s="22" t="s">
        <v>17</v>
      </c>
      <c r="D1277" s="22" t="s">
        <v>18</v>
      </c>
      <c r="E1277" s="26" t="s">
        <v>31</v>
      </c>
      <c r="F1277" s="22" t="s">
        <v>631</v>
      </c>
      <c r="G1277" s="22" t="s">
        <v>455</v>
      </c>
      <c r="H1277" s="22" t="s">
        <v>3963</v>
      </c>
      <c r="I1277" s="22">
        <v>1</v>
      </c>
      <c r="J1277" s="22" t="s">
        <v>3575</v>
      </c>
      <c r="K1277" s="22" t="s">
        <v>5953</v>
      </c>
      <c r="L1277" s="24">
        <v>18443</v>
      </c>
      <c r="M1277" s="24" t="s">
        <v>3957</v>
      </c>
      <c r="N1277" s="24" t="s">
        <v>2011</v>
      </c>
      <c r="O1277" s="22" t="s">
        <v>30</v>
      </c>
      <c r="P1277" s="22" t="s">
        <v>1968</v>
      </c>
      <c r="Q1277" s="22" t="s">
        <v>4094</v>
      </c>
      <c r="R1277" s="22" t="s">
        <v>5514</v>
      </c>
      <c r="S1277" s="25">
        <v>45594</v>
      </c>
      <c r="T1277" s="22" t="s">
        <v>5909</v>
      </c>
      <c r="U1277" s="25">
        <v>45594</v>
      </c>
      <c r="V1277" s="25"/>
    </row>
    <row r="1278" spans="1:22" x14ac:dyDescent="0.35">
      <c r="A1278" s="22">
        <v>1251758</v>
      </c>
      <c r="B1278" s="22" t="s">
        <v>2783</v>
      </c>
      <c r="C1278" s="22" t="s">
        <v>1950</v>
      </c>
      <c r="D1278" s="22" t="s">
        <v>1951</v>
      </c>
      <c r="E1278" s="22" t="s">
        <v>25</v>
      </c>
      <c r="F1278" s="22" t="s">
        <v>1111</v>
      </c>
      <c r="G1278" s="22" t="s">
        <v>2411</v>
      </c>
      <c r="H1278" s="22" t="s">
        <v>4276</v>
      </c>
      <c r="I1278" s="22">
        <v>1</v>
      </c>
      <c r="J1278" s="22" t="s">
        <v>5954</v>
      </c>
      <c r="K1278" s="22" t="s">
        <v>5955</v>
      </c>
      <c r="L1278" s="24">
        <v>92927</v>
      </c>
      <c r="M1278" s="24" t="s">
        <v>3959</v>
      </c>
      <c r="N1278" s="24" t="s">
        <v>2006</v>
      </c>
      <c r="O1278" s="22" t="s">
        <v>24</v>
      </c>
      <c r="P1278" s="22" t="s">
        <v>1968</v>
      </c>
      <c r="Q1278" s="22" t="s">
        <v>4094</v>
      </c>
      <c r="R1278" s="22" t="s">
        <v>5514</v>
      </c>
      <c r="S1278" s="25">
        <v>45594</v>
      </c>
      <c r="T1278" s="22" t="s">
        <v>5909</v>
      </c>
      <c r="U1278" s="25">
        <v>45594</v>
      </c>
      <c r="V1278" s="25"/>
    </row>
    <row r="1279" spans="1:22" x14ac:dyDescent="0.35">
      <c r="A1279" s="22">
        <v>1251787</v>
      </c>
      <c r="B1279" s="22" t="s">
        <v>1347</v>
      </c>
      <c r="C1279" s="22" t="s">
        <v>17</v>
      </c>
      <c r="D1279" s="22" t="s">
        <v>18</v>
      </c>
      <c r="E1279" s="26" t="s">
        <v>73</v>
      </c>
      <c r="F1279" s="22" t="s">
        <v>631</v>
      </c>
      <c r="G1279" s="22" t="s">
        <v>1348</v>
      </c>
      <c r="H1279" s="22" t="s">
        <v>5198</v>
      </c>
      <c r="I1279" s="22">
        <v>1</v>
      </c>
      <c r="J1279" s="22" t="s">
        <v>3576</v>
      </c>
      <c r="K1279" s="22" t="s">
        <v>5956</v>
      </c>
      <c r="L1279" s="24">
        <v>22456</v>
      </c>
      <c r="M1279" s="24" t="s">
        <v>3949</v>
      </c>
      <c r="N1279" s="24" t="s">
        <v>2011</v>
      </c>
      <c r="O1279" s="22" t="s">
        <v>314</v>
      </c>
      <c r="P1279" s="22" t="s">
        <v>1971</v>
      </c>
      <c r="Q1279" s="22" t="s">
        <v>4094</v>
      </c>
      <c r="R1279" s="22" t="s">
        <v>5514</v>
      </c>
      <c r="S1279" s="25">
        <v>45594</v>
      </c>
      <c r="T1279" s="22" t="s">
        <v>5909</v>
      </c>
      <c r="U1279" s="25">
        <v>45594</v>
      </c>
      <c r="V1279" s="25"/>
    </row>
    <row r="1280" spans="1:22" x14ac:dyDescent="0.35">
      <c r="A1280" s="22">
        <v>1251789</v>
      </c>
      <c r="B1280" s="22" t="s">
        <v>1349</v>
      </c>
      <c r="C1280" s="22" t="s">
        <v>17</v>
      </c>
      <c r="D1280" s="22" t="s">
        <v>18</v>
      </c>
      <c r="E1280" s="22" t="s">
        <v>25</v>
      </c>
      <c r="F1280" s="22" t="s">
        <v>672</v>
      </c>
      <c r="G1280" s="22" t="s">
        <v>1350</v>
      </c>
      <c r="H1280" s="22" t="s">
        <v>4557</v>
      </c>
      <c r="I1280" s="22">
        <v>1</v>
      </c>
      <c r="J1280" s="22" t="s">
        <v>3577</v>
      </c>
      <c r="K1280" s="22" t="s">
        <v>5957</v>
      </c>
      <c r="L1280" s="24">
        <v>97363</v>
      </c>
      <c r="M1280" s="24" t="s">
        <v>3959</v>
      </c>
      <c r="N1280" s="24" t="s">
        <v>2006</v>
      </c>
      <c r="O1280" s="22" t="s">
        <v>314</v>
      </c>
      <c r="P1280" s="22" t="s">
        <v>1971</v>
      </c>
      <c r="Q1280" s="22" t="s">
        <v>4094</v>
      </c>
      <c r="R1280" s="22" t="s">
        <v>5514</v>
      </c>
      <c r="S1280" s="25">
        <v>45594</v>
      </c>
      <c r="T1280" s="22" t="s">
        <v>5909</v>
      </c>
      <c r="U1280" s="25">
        <v>45594</v>
      </c>
      <c r="V1280" s="25"/>
    </row>
    <row r="1281" spans="1:22" x14ac:dyDescent="0.35">
      <c r="A1281" s="22">
        <v>1251800</v>
      </c>
      <c r="B1281" s="22" t="s">
        <v>1351</v>
      </c>
      <c r="C1281" s="22" t="s">
        <v>17</v>
      </c>
      <c r="D1281" s="22" t="s">
        <v>18</v>
      </c>
      <c r="E1281" s="26" t="s">
        <v>21</v>
      </c>
      <c r="F1281" s="22" t="s">
        <v>631</v>
      </c>
      <c r="G1281" s="22" t="s">
        <v>1352</v>
      </c>
      <c r="H1281" s="22" t="s">
        <v>3983</v>
      </c>
      <c r="I1281" s="22">
        <v>1</v>
      </c>
      <c r="J1281" s="22" t="s">
        <v>3578</v>
      </c>
      <c r="K1281" s="22" t="s">
        <v>5958</v>
      </c>
      <c r="L1281" s="24">
        <v>12448</v>
      </c>
      <c r="M1281" s="24" t="s">
        <v>3957</v>
      </c>
      <c r="N1281" s="24" t="s">
        <v>2011</v>
      </c>
      <c r="O1281" s="22" t="s">
        <v>20</v>
      </c>
      <c r="P1281" s="22" t="s">
        <v>1971</v>
      </c>
      <c r="Q1281" s="22" t="s">
        <v>4094</v>
      </c>
      <c r="R1281" s="22" t="s">
        <v>5514</v>
      </c>
      <c r="S1281" s="25">
        <v>45594</v>
      </c>
      <c r="T1281" s="22" t="s">
        <v>5909</v>
      </c>
      <c r="U1281" s="25">
        <v>45594</v>
      </c>
      <c r="V1281" s="25"/>
    </row>
    <row r="1282" spans="1:22" x14ac:dyDescent="0.35">
      <c r="A1282" s="22">
        <v>1251805</v>
      </c>
      <c r="B1282" s="22" t="s">
        <v>2784</v>
      </c>
      <c r="C1282" s="22" t="s">
        <v>1950</v>
      </c>
      <c r="D1282" s="22" t="s">
        <v>1951</v>
      </c>
      <c r="E1282" s="26" t="s">
        <v>21</v>
      </c>
      <c r="F1282" s="22" t="s">
        <v>672</v>
      </c>
      <c r="G1282" s="22" t="s">
        <v>2776</v>
      </c>
      <c r="H1282" s="22" t="s">
        <v>3974</v>
      </c>
      <c r="I1282" s="22">
        <v>1</v>
      </c>
      <c r="J1282" s="22" t="s">
        <v>5959</v>
      </c>
      <c r="K1282" s="22" t="s">
        <v>5960</v>
      </c>
      <c r="L1282" s="24">
        <v>198323</v>
      </c>
      <c r="M1282" s="24" t="s">
        <v>3938</v>
      </c>
      <c r="N1282" s="24" t="s">
        <v>2002</v>
      </c>
      <c r="O1282" s="22" t="s">
        <v>20</v>
      </c>
      <c r="P1282" s="22" t="s">
        <v>1971</v>
      </c>
      <c r="Q1282" s="22" t="s">
        <v>4094</v>
      </c>
      <c r="R1282" s="22" t="s">
        <v>5514</v>
      </c>
      <c r="S1282" s="25">
        <v>45594</v>
      </c>
      <c r="T1282" s="22" t="s">
        <v>5909</v>
      </c>
      <c r="U1282" s="25">
        <v>45594</v>
      </c>
      <c r="V1282" s="25"/>
    </row>
    <row r="1283" spans="1:22" x14ac:dyDescent="0.35">
      <c r="A1283" s="22">
        <v>1252637</v>
      </c>
      <c r="B1283" s="22" t="s">
        <v>1353</v>
      </c>
      <c r="C1283" s="22" t="s">
        <v>17</v>
      </c>
      <c r="D1283" s="22" t="s">
        <v>18</v>
      </c>
      <c r="E1283" s="26" t="s">
        <v>31</v>
      </c>
      <c r="F1283" s="22" t="s">
        <v>631</v>
      </c>
      <c r="G1283" s="22" t="s">
        <v>1354</v>
      </c>
      <c r="H1283" s="22" t="s">
        <v>4048</v>
      </c>
      <c r="I1283" s="22">
        <v>1</v>
      </c>
      <c r="J1283" s="22" t="s">
        <v>3579</v>
      </c>
      <c r="K1283" s="22" t="s">
        <v>5961</v>
      </c>
      <c r="L1283" s="24">
        <v>30870</v>
      </c>
      <c r="M1283" s="24" t="s">
        <v>3949</v>
      </c>
      <c r="N1283" s="24" t="s">
        <v>2009</v>
      </c>
      <c r="O1283" s="22" t="s">
        <v>40</v>
      </c>
      <c r="P1283" s="22" t="s">
        <v>1971</v>
      </c>
      <c r="Q1283" s="22" t="s">
        <v>4094</v>
      </c>
      <c r="R1283" s="22" t="s">
        <v>5514</v>
      </c>
      <c r="S1283" s="25">
        <v>45595</v>
      </c>
      <c r="T1283" s="22" t="s">
        <v>5909</v>
      </c>
      <c r="U1283" s="25">
        <v>45595</v>
      </c>
      <c r="V1283" s="25"/>
    </row>
    <row r="1284" spans="1:22" x14ac:dyDescent="0.35">
      <c r="A1284" s="22">
        <v>1252650</v>
      </c>
      <c r="B1284" s="22" t="s">
        <v>1355</v>
      </c>
      <c r="C1284" s="22" t="s">
        <v>17</v>
      </c>
      <c r="D1284" s="22" t="s">
        <v>18</v>
      </c>
      <c r="E1284" s="26" t="s">
        <v>59</v>
      </c>
      <c r="F1284" s="22" t="s">
        <v>1111</v>
      </c>
      <c r="G1284" s="22" t="s">
        <v>1356</v>
      </c>
      <c r="H1284" s="22" t="s">
        <v>4050</v>
      </c>
      <c r="I1284" s="22">
        <v>1</v>
      </c>
      <c r="J1284" s="22" t="s">
        <v>3580</v>
      </c>
      <c r="K1284" s="22" t="s">
        <v>5962</v>
      </c>
      <c r="L1284" s="24">
        <v>54300</v>
      </c>
      <c r="M1284" s="24" t="s">
        <v>3959</v>
      </c>
      <c r="N1284" s="24" t="s">
        <v>2006</v>
      </c>
      <c r="O1284" s="22" t="s">
        <v>67</v>
      </c>
      <c r="P1284" s="22" t="s">
        <v>1971</v>
      </c>
      <c r="Q1284" s="22" t="s">
        <v>4094</v>
      </c>
      <c r="R1284" s="22" t="s">
        <v>5514</v>
      </c>
      <c r="S1284" s="25">
        <v>45595</v>
      </c>
      <c r="T1284" s="22" t="s">
        <v>5909</v>
      </c>
      <c r="U1284" s="25">
        <v>45595</v>
      </c>
      <c r="V1284" s="25"/>
    </row>
    <row r="1285" spans="1:22" x14ac:dyDescent="0.35">
      <c r="A1285" s="22">
        <v>1252673</v>
      </c>
      <c r="B1285" s="22" t="s">
        <v>1357</v>
      </c>
      <c r="C1285" s="22" t="s">
        <v>17</v>
      </c>
      <c r="D1285" s="22" t="s">
        <v>18</v>
      </c>
      <c r="E1285" s="26" t="s">
        <v>46</v>
      </c>
      <c r="F1285" s="22" t="s">
        <v>1111</v>
      </c>
      <c r="G1285" s="22" t="s">
        <v>1358</v>
      </c>
      <c r="H1285" s="22" t="s">
        <v>4532</v>
      </c>
      <c r="I1285" s="22">
        <v>1</v>
      </c>
      <c r="J1285" s="22" t="s">
        <v>3581</v>
      </c>
      <c r="K1285" s="22" t="s">
        <v>5963</v>
      </c>
      <c r="L1285" s="24">
        <v>11876</v>
      </c>
      <c r="M1285" s="24" t="s">
        <v>3957</v>
      </c>
      <c r="N1285" s="24" t="s">
        <v>2011</v>
      </c>
      <c r="O1285" s="22" t="s">
        <v>45</v>
      </c>
      <c r="P1285" s="22" t="s">
        <v>1959</v>
      </c>
      <c r="Q1285" s="22" t="s">
        <v>4094</v>
      </c>
      <c r="R1285" s="22" t="s">
        <v>5514</v>
      </c>
      <c r="S1285" s="25">
        <v>45595</v>
      </c>
      <c r="T1285" s="22" t="s">
        <v>5909</v>
      </c>
      <c r="U1285" s="25">
        <v>45595</v>
      </c>
      <c r="V1285" s="25"/>
    </row>
    <row r="1286" spans="1:22" x14ac:dyDescent="0.35">
      <c r="A1286" s="22">
        <v>1252675</v>
      </c>
      <c r="B1286" s="22" t="s">
        <v>1359</v>
      </c>
      <c r="C1286" s="22" t="s">
        <v>17</v>
      </c>
      <c r="D1286" s="22" t="s">
        <v>18</v>
      </c>
      <c r="E1286" s="22" t="s">
        <v>25</v>
      </c>
      <c r="F1286" s="22" t="s">
        <v>1111</v>
      </c>
      <c r="G1286" s="22" t="s">
        <v>1360</v>
      </c>
      <c r="H1286" s="22" t="s">
        <v>4034</v>
      </c>
      <c r="I1286" s="22">
        <v>1</v>
      </c>
      <c r="J1286" s="22" t="s">
        <v>3582</v>
      </c>
      <c r="K1286" s="22" t="s">
        <v>5964</v>
      </c>
      <c r="L1286" s="24">
        <v>55583</v>
      </c>
      <c r="M1286" s="24" t="s">
        <v>3959</v>
      </c>
      <c r="N1286" s="24" t="s">
        <v>2006</v>
      </c>
      <c r="O1286" s="22" t="s">
        <v>104</v>
      </c>
      <c r="P1286" s="22" t="s">
        <v>1954</v>
      </c>
      <c r="Q1286" s="22" t="s">
        <v>4094</v>
      </c>
      <c r="R1286" s="22" t="s">
        <v>5514</v>
      </c>
      <c r="S1286" s="25">
        <v>45595</v>
      </c>
      <c r="T1286" s="22" t="s">
        <v>5909</v>
      </c>
      <c r="U1286" s="25">
        <v>45595</v>
      </c>
      <c r="V1286" s="25"/>
    </row>
    <row r="1287" spans="1:22" x14ac:dyDescent="0.35">
      <c r="A1287" s="22">
        <v>1252719</v>
      </c>
      <c r="B1287" s="22" t="s">
        <v>1361</v>
      </c>
      <c r="C1287" s="22" t="s">
        <v>17</v>
      </c>
      <c r="D1287" s="22" t="s">
        <v>18</v>
      </c>
      <c r="E1287" s="22" t="s">
        <v>25</v>
      </c>
      <c r="F1287" s="22" t="s">
        <v>1111</v>
      </c>
      <c r="G1287" s="22" t="s">
        <v>1362</v>
      </c>
      <c r="H1287" s="22" t="s">
        <v>4557</v>
      </c>
      <c r="I1287" s="22">
        <v>1</v>
      </c>
      <c r="J1287" s="22" t="s">
        <v>3583</v>
      </c>
      <c r="K1287" s="22" t="s">
        <v>5965</v>
      </c>
      <c r="L1287" s="24">
        <v>171107</v>
      </c>
      <c r="M1287" s="24" t="s">
        <v>3938</v>
      </c>
      <c r="N1287" s="24" t="s">
        <v>2002</v>
      </c>
      <c r="O1287" s="22" t="s">
        <v>314</v>
      </c>
      <c r="P1287" s="22" t="s">
        <v>1971</v>
      </c>
      <c r="Q1287" s="22" t="s">
        <v>4094</v>
      </c>
      <c r="R1287" s="22" t="s">
        <v>5514</v>
      </c>
      <c r="S1287" s="25">
        <v>45595</v>
      </c>
      <c r="T1287" s="22" t="s">
        <v>5909</v>
      </c>
      <c r="U1287" s="25">
        <v>45595</v>
      </c>
      <c r="V1287" s="25"/>
    </row>
    <row r="1288" spans="1:22" x14ac:dyDescent="0.35">
      <c r="A1288" s="22">
        <v>1253618</v>
      </c>
      <c r="B1288" s="22" t="s">
        <v>1363</v>
      </c>
      <c r="C1288" s="22" t="s">
        <v>17</v>
      </c>
      <c r="D1288" s="22" t="s">
        <v>18</v>
      </c>
      <c r="E1288" s="22" t="s">
        <v>25</v>
      </c>
      <c r="F1288" s="22" t="s">
        <v>1111</v>
      </c>
      <c r="G1288" s="22" t="s">
        <v>1364</v>
      </c>
      <c r="H1288" s="22" t="s">
        <v>4025</v>
      </c>
      <c r="I1288" s="22">
        <v>1</v>
      </c>
      <c r="J1288" s="22" t="s">
        <v>3584</v>
      </c>
      <c r="K1288" s="22" t="s">
        <v>5966</v>
      </c>
      <c r="L1288" s="24">
        <v>33791</v>
      </c>
      <c r="M1288" s="24" t="s">
        <v>3949</v>
      </c>
      <c r="N1288" s="24" t="s">
        <v>2009</v>
      </c>
      <c r="O1288" s="22" t="s">
        <v>291</v>
      </c>
      <c r="P1288" s="22" t="s">
        <v>1968</v>
      </c>
      <c r="Q1288" s="22" t="s">
        <v>4094</v>
      </c>
      <c r="R1288" s="22" t="s">
        <v>5514</v>
      </c>
      <c r="S1288" s="25">
        <v>45596</v>
      </c>
      <c r="T1288" s="22" t="s">
        <v>5909</v>
      </c>
      <c r="U1288" s="25">
        <v>45596</v>
      </c>
      <c r="V1288" s="25"/>
    </row>
    <row r="1289" spans="1:22" x14ac:dyDescent="0.35">
      <c r="A1289" s="22">
        <v>1254657</v>
      </c>
      <c r="B1289" s="22" t="s">
        <v>1365</v>
      </c>
      <c r="C1289" s="22" t="s">
        <v>17</v>
      </c>
      <c r="D1289" s="22" t="s">
        <v>18</v>
      </c>
      <c r="E1289" s="26" t="s">
        <v>59</v>
      </c>
      <c r="F1289" s="22" t="s">
        <v>1322</v>
      </c>
      <c r="G1289" s="22" t="s">
        <v>1366</v>
      </c>
      <c r="H1289" s="22" t="s">
        <v>4466</v>
      </c>
      <c r="I1289" s="22">
        <v>1</v>
      </c>
      <c r="J1289" s="22" t="s">
        <v>3585</v>
      </c>
      <c r="K1289" s="22" t="s">
        <v>5967</v>
      </c>
      <c r="L1289" s="24">
        <v>14050</v>
      </c>
      <c r="M1289" s="24" t="s">
        <v>3957</v>
      </c>
      <c r="N1289" s="24" t="s">
        <v>2011</v>
      </c>
      <c r="O1289" s="22" t="s">
        <v>58</v>
      </c>
      <c r="P1289" s="22" t="s">
        <v>1959</v>
      </c>
      <c r="Q1289" s="22" t="s">
        <v>4123</v>
      </c>
      <c r="R1289" s="22" t="s">
        <v>5514</v>
      </c>
      <c r="S1289" s="25">
        <v>45597</v>
      </c>
      <c r="T1289" s="22" t="s">
        <v>5968</v>
      </c>
      <c r="U1289" s="25">
        <v>45597</v>
      </c>
      <c r="V1289" s="25"/>
    </row>
    <row r="1290" spans="1:22" x14ac:dyDescent="0.35">
      <c r="A1290" s="22">
        <v>1254659</v>
      </c>
      <c r="B1290" s="22" t="s">
        <v>1367</v>
      </c>
      <c r="C1290" s="22" t="s">
        <v>17</v>
      </c>
      <c r="D1290" s="22" t="s">
        <v>18</v>
      </c>
      <c r="E1290" s="26" t="s">
        <v>59</v>
      </c>
      <c r="F1290" s="22" t="s">
        <v>1332</v>
      </c>
      <c r="G1290" s="22" t="s">
        <v>363</v>
      </c>
      <c r="H1290" s="22" t="s">
        <v>4050</v>
      </c>
      <c r="I1290" s="22">
        <v>1</v>
      </c>
      <c r="J1290" s="22" t="s">
        <v>3586</v>
      </c>
      <c r="K1290" s="22" t="s">
        <v>5969</v>
      </c>
      <c r="L1290" s="24">
        <v>244092</v>
      </c>
      <c r="M1290" s="24" t="s">
        <v>3938</v>
      </c>
      <c r="N1290" s="24" t="s">
        <v>2002</v>
      </c>
      <c r="O1290" s="22" t="s">
        <v>67</v>
      </c>
      <c r="P1290" s="22" t="s">
        <v>1971</v>
      </c>
      <c r="Q1290" s="22" t="s">
        <v>4123</v>
      </c>
      <c r="R1290" s="22" t="s">
        <v>5514</v>
      </c>
      <c r="S1290" s="25">
        <v>45597</v>
      </c>
      <c r="T1290" s="22" t="s">
        <v>5968</v>
      </c>
      <c r="U1290" s="25">
        <v>45597</v>
      </c>
      <c r="V1290" s="25"/>
    </row>
    <row r="1291" spans="1:22" x14ac:dyDescent="0.35">
      <c r="A1291" s="22">
        <v>1254678</v>
      </c>
      <c r="B1291" s="22" t="s">
        <v>1368</v>
      </c>
      <c r="C1291" s="22" t="s">
        <v>17</v>
      </c>
      <c r="D1291" s="22" t="s">
        <v>18</v>
      </c>
      <c r="E1291" s="26" t="s">
        <v>46</v>
      </c>
      <c r="F1291" s="22" t="s">
        <v>672</v>
      </c>
      <c r="G1291" s="22" t="s">
        <v>1369</v>
      </c>
      <c r="H1291" s="22" t="s">
        <v>5211</v>
      </c>
      <c r="I1291" s="22">
        <v>1</v>
      </c>
      <c r="J1291" s="22" t="s">
        <v>3587</v>
      </c>
      <c r="K1291" s="22" t="s">
        <v>5970</v>
      </c>
      <c r="L1291" s="24">
        <v>49693</v>
      </c>
      <c r="M1291" s="24" t="s">
        <v>3959</v>
      </c>
      <c r="N1291" s="24" t="s">
        <v>2009</v>
      </c>
      <c r="O1291" s="22" t="s">
        <v>540</v>
      </c>
      <c r="P1291" s="22" t="s">
        <v>1959</v>
      </c>
      <c r="Q1291" s="22" t="s">
        <v>4123</v>
      </c>
      <c r="R1291" s="22" t="s">
        <v>5514</v>
      </c>
      <c r="S1291" s="25">
        <v>45597</v>
      </c>
      <c r="T1291" s="22" t="s">
        <v>5968</v>
      </c>
      <c r="U1291" s="25">
        <v>45597</v>
      </c>
      <c r="V1291" s="25"/>
    </row>
    <row r="1292" spans="1:22" x14ac:dyDescent="0.35">
      <c r="A1292" s="22">
        <v>1254689</v>
      </c>
      <c r="B1292" s="22" t="s">
        <v>1370</v>
      </c>
      <c r="C1292" s="22" t="s">
        <v>17</v>
      </c>
      <c r="D1292" s="22" t="s">
        <v>18</v>
      </c>
      <c r="E1292" s="26" t="s">
        <v>73</v>
      </c>
      <c r="F1292" s="22" t="s">
        <v>631</v>
      </c>
      <c r="G1292" s="22" t="s">
        <v>1371</v>
      </c>
      <c r="H1292" s="22" t="s">
        <v>3954</v>
      </c>
      <c r="I1292" s="22">
        <v>1</v>
      </c>
      <c r="J1292" s="22" t="s">
        <v>3588</v>
      </c>
      <c r="K1292" s="22" t="s">
        <v>5971</v>
      </c>
      <c r="L1292" s="24">
        <v>12210</v>
      </c>
      <c r="M1292" s="24" t="s">
        <v>3957</v>
      </c>
      <c r="N1292" s="24" t="s">
        <v>2011</v>
      </c>
      <c r="O1292" s="22" t="s">
        <v>40</v>
      </c>
      <c r="P1292" s="22" t="s">
        <v>1971</v>
      </c>
      <c r="Q1292" s="22" t="s">
        <v>4123</v>
      </c>
      <c r="R1292" s="22" t="s">
        <v>5514</v>
      </c>
      <c r="S1292" s="25">
        <v>45597</v>
      </c>
      <c r="T1292" s="22" t="s">
        <v>5968</v>
      </c>
      <c r="U1292" s="25">
        <v>45597</v>
      </c>
      <c r="V1292" s="25"/>
    </row>
    <row r="1293" spans="1:22" x14ac:dyDescent="0.35">
      <c r="A1293" s="22">
        <v>1254725</v>
      </c>
      <c r="B1293" s="22" t="s">
        <v>1372</v>
      </c>
      <c r="C1293" s="22" t="s">
        <v>17</v>
      </c>
      <c r="D1293" s="22" t="s">
        <v>18</v>
      </c>
      <c r="E1293" s="26" t="s">
        <v>31</v>
      </c>
      <c r="F1293" s="22" t="s">
        <v>1137</v>
      </c>
      <c r="G1293" s="22" t="s">
        <v>731</v>
      </c>
      <c r="H1293" s="22" t="s">
        <v>3969</v>
      </c>
      <c r="I1293" s="22">
        <v>1</v>
      </c>
      <c r="J1293" s="22" t="s">
        <v>3589</v>
      </c>
      <c r="K1293" s="22" t="s">
        <v>5972</v>
      </c>
      <c r="L1293" s="24">
        <v>39327</v>
      </c>
      <c r="M1293" s="24" t="s">
        <v>3949</v>
      </c>
      <c r="N1293" s="24" t="s">
        <v>2009</v>
      </c>
      <c r="O1293" s="22" t="s">
        <v>40</v>
      </c>
      <c r="P1293" s="22" t="s">
        <v>1971</v>
      </c>
      <c r="Q1293" s="22" t="s">
        <v>4123</v>
      </c>
      <c r="R1293" s="22" t="s">
        <v>5514</v>
      </c>
      <c r="S1293" s="25">
        <v>45597</v>
      </c>
      <c r="T1293" s="22" t="s">
        <v>5968</v>
      </c>
      <c r="U1293" s="25">
        <v>45597</v>
      </c>
      <c r="V1293" s="25"/>
    </row>
    <row r="1294" spans="1:22" x14ac:dyDescent="0.35">
      <c r="A1294" s="22">
        <v>1259683</v>
      </c>
      <c r="B1294" s="22" t="s">
        <v>1373</v>
      </c>
      <c r="C1294" s="22" t="s">
        <v>17</v>
      </c>
      <c r="D1294" s="22" t="s">
        <v>18</v>
      </c>
      <c r="E1294" s="26" t="s">
        <v>59</v>
      </c>
      <c r="F1294" s="22" t="s">
        <v>1332</v>
      </c>
      <c r="G1294" s="22" t="s">
        <v>1374</v>
      </c>
      <c r="H1294" s="22" t="s">
        <v>4082</v>
      </c>
      <c r="I1294" s="22">
        <v>1</v>
      </c>
      <c r="J1294" s="22" t="s">
        <v>3590</v>
      </c>
      <c r="K1294" s="22" t="s">
        <v>5973</v>
      </c>
      <c r="L1294" s="24">
        <v>29577</v>
      </c>
      <c r="M1294" s="24" t="s">
        <v>3949</v>
      </c>
      <c r="N1294" s="24" t="s">
        <v>2009</v>
      </c>
      <c r="O1294" s="22" t="s">
        <v>67</v>
      </c>
      <c r="P1294" s="22" t="s">
        <v>1971</v>
      </c>
      <c r="Q1294" s="22" t="s">
        <v>4123</v>
      </c>
      <c r="R1294" s="22" t="s">
        <v>5514</v>
      </c>
      <c r="S1294" s="25">
        <v>45601</v>
      </c>
      <c r="T1294" s="22" t="s">
        <v>5968</v>
      </c>
      <c r="U1294" s="25">
        <v>45601</v>
      </c>
      <c r="V1294" s="25"/>
    </row>
    <row r="1295" spans="1:22" x14ac:dyDescent="0.35">
      <c r="A1295" s="22">
        <v>1259694</v>
      </c>
      <c r="B1295" s="22" t="s">
        <v>1375</v>
      </c>
      <c r="C1295" s="22" t="s">
        <v>17</v>
      </c>
      <c r="D1295" s="22" t="s">
        <v>18</v>
      </c>
      <c r="E1295" s="22" t="s">
        <v>25</v>
      </c>
      <c r="F1295" s="22" t="s">
        <v>1111</v>
      </c>
      <c r="G1295" s="22" t="s">
        <v>1362</v>
      </c>
      <c r="H1295" s="22" t="s">
        <v>4557</v>
      </c>
      <c r="I1295" s="22">
        <v>1</v>
      </c>
      <c r="J1295" s="22" t="s">
        <v>3591</v>
      </c>
      <c r="K1295" s="22" t="s">
        <v>5974</v>
      </c>
      <c r="L1295" s="24">
        <v>171107</v>
      </c>
      <c r="M1295" s="24" t="s">
        <v>3938</v>
      </c>
      <c r="N1295" s="24" t="s">
        <v>2002</v>
      </c>
      <c r="O1295" s="22" t="s">
        <v>314</v>
      </c>
      <c r="P1295" s="22" t="s">
        <v>1971</v>
      </c>
      <c r="Q1295" s="22" t="s">
        <v>4123</v>
      </c>
      <c r="R1295" s="22" t="s">
        <v>5514</v>
      </c>
      <c r="S1295" s="25">
        <v>45601</v>
      </c>
      <c r="T1295" s="22" t="s">
        <v>5968</v>
      </c>
      <c r="U1295" s="25">
        <v>45601</v>
      </c>
      <c r="V1295" s="25"/>
    </row>
    <row r="1296" spans="1:22" x14ac:dyDescent="0.35">
      <c r="A1296" s="22">
        <v>1260584</v>
      </c>
      <c r="B1296" s="22" t="s">
        <v>1376</v>
      </c>
      <c r="C1296" s="22" t="s">
        <v>17</v>
      </c>
      <c r="D1296" s="22" t="s">
        <v>18</v>
      </c>
      <c r="E1296" s="26" t="s">
        <v>46</v>
      </c>
      <c r="F1296" s="22" t="s">
        <v>1332</v>
      </c>
      <c r="G1296" s="22" t="s">
        <v>1377</v>
      </c>
      <c r="H1296" s="22" t="s">
        <v>4091</v>
      </c>
      <c r="I1296" s="22">
        <v>1</v>
      </c>
      <c r="J1296" s="22" t="s">
        <v>3592</v>
      </c>
      <c r="K1296" s="22" t="s">
        <v>5975</v>
      </c>
      <c r="L1296" s="24">
        <v>4915</v>
      </c>
      <c r="M1296" s="24" t="s">
        <v>3957</v>
      </c>
      <c r="N1296" s="24" t="s">
        <v>2015</v>
      </c>
      <c r="O1296" s="22" t="s">
        <v>339</v>
      </c>
      <c r="P1296" s="22" t="s">
        <v>1954</v>
      </c>
      <c r="Q1296" s="22" t="s">
        <v>4123</v>
      </c>
      <c r="R1296" s="22" t="s">
        <v>5514</v>
      </c>
      <c r="S1296" s="25">
        <v>45602</v>
      </c>
      <c r="T1296" s="22" t="s">
        <v>5968</v>
      </c>
      <c r="U1296" s="25">
        <v>45602</v>
      </c>
      <c r="V1296" s="25"/>
    </row>
    <row r="1297" spans="1:22" x14ac:dyDescent="0.35">
      <c r="A1297" s="22">
        <v>1260871</v>
      </c>
      <c r="B1297" s="22" t="s">
        <v>1378</v>
      </c>
      <c r="C1297" s="22" t="s">
        <v>17</v>
      </c>
      <c r="D1297" s="22" t="s">
        <v>18</v>
      </c>
      <c r="E1297" s="26" t="s">
        <v>31</v>
      </c>
      <c r="F1297" s="22" t="s">
        <v>1111</v>
      </c>
      <c r="G1297" s="22" t="s">
        <v>1051</v>
      </c>
      <c r="H1297" s="22" t="s">
        <v>4557</v>
      </c>
      <c r="I1297" s="22">
        <v>1</v>
      </c>
      <c r="J1297" s="22" t="s">
        <v>3593</v>
      </c>
      <c r="K1297" s="22" t="s">
        <v>5976</v>
      </c>
      <c r="L1297" s="24">
        <v>54586</v>
      </c>
      <c r="M1297" s="24" t="s">
        <v>3959</v>
      </c>
      <c r="N1297" s="24" t="s">
        <v>2006</v>
      </c>
      <c r="O1297" s="22" t="s">
        <v>314</v>
      </c>
      <c r="P1297" s="22" t="s">
        <v>1971</v>
      </c>
      <c r="Q1297" s="22" t="s">
        <v>4123</v>
      </c>
      <c r="R1297" s="22" t="s">
        <v>5514</v>
      </c>
      <c r="S1297" s="25">
        <v>45602</v>
      </c>
      <c r="T1297" s="22" t="s">
        <v>5968</v>
      </c>
      <c r="U1297" s="25">
        <v>45602</v>
      </c>
      <c r="V1297" s="25"/>
    </row>
    <row r="1298" spans="1:22" x14ac:dyDescent="0.35">
      <c r="A1298" s="22">
        <v>1262239</v>
      </c>
      <c r="B1298" s="22" t="s">
        <v>1379</v>
      </c>
      <c r="C1298" s="22" t="s">
        <v>17</v>
      </c>
      <c r="D1298" s="22" t="s">
        <v>18</v>
      </c>
      <c r="E1298" s="26" t="s">
        <v>59</v>
      </c>
      <c r="F1298" s="22" t="s">
        <v>672</v>
      </c>
      <c r="G1298" s="22" t="s">
        <v>156</v>
      </c>
      <c r="H1298" s="22" t="s">
        <v>3980</v>
      </c>
      <c r="I1298" s="22">
        <v>1</v>
      </c>
      <c r="J1298" s="22" t="s">
        <v>3594</v>
      </c>
      <c r="K1298" s="22" t="s">
        <v>5977</v>
      </c>
      <c r="L1298" s="24">
        <v>23989</v>
      </c>
      <c r="M1298" s="24" t="s">
        <v>3949</v>
      </c>
      <c r="N1298" s="24" t="s">
        <v>2011</v>
      </c>
      <c r="O1298" s="22" t="s">
        <v>58</v>
      </c>
      <c r="P1298" s="22" t="s">
        <v>1959</v>
      </c>
      <c r="Q1298" s="22" t="s">
        <v>4123</v>
      </c>
      <c r="R1298" s="22" t="s">
        <v>5514</v>
      </c>
      <c r="S1298" s="25">
        <v>45603</v>
      </c>
      <c r="T1298" s="22" t="s">
        <v>5968</v>
      </c>
      <c r="U1298" s="25">
        <v>45603</v>
      </c>
      <c r="V1298" s="25"/>
    </row>
    <row r="1299" spans="1:22" x14ac:dyDescent="0.35">
      <c r="A1299" s="22">
        <v>1263116</v>
      </c>
      <c r="B1299" s="22" t="s">
        <v>1380</v>
      </c>
      <c r="C1299" s="22" t="s">
        <v>17</v>
      </c>
      <c r="D1299" s="22" t="s">
        <v>18</v>
      </c>
      <c r="E1299" s="26" t="s">
        <v>46</v>
      </c>
      <c r="F1299" s="22" t="s">
        <v>631</v>
      </c>
      <c r="G1299" s="22" t="s">
        <v>309</v>
      </c>
      <c r="H1299" s="22" t="s">
        <v>254</v>
      </c>
      <c r="I1299" s="22">
        <v>1</v>
      </c>
      <c r="J1299" s="22" t="s">
        <v>3595</v>
      </c>
      <c r="K1299" s="22" t="s">
        <v>5978</v>
      </c>
      <c r="L1299" s="24">
        <v>34137</v>
      </c>
      <c r="M1299" s="24" t="s">
        <v>3949</v>
      </c>
      <c r="N1299" s="24" t="s">
        <v>2009</v>
      </c>
      <c r="O1299" s="22" t="s">
        <v>40</v>
      </c>
      <c r="P1299" s="22" t="s">
        <v>1971</v>
      </c>
      <c r="Q1299" s="22" t="s">
        <v>4123</v>
      </c>
      <c r="R1299" s="22" t="s">
        <v>5514</v>
      </c>
      <c r="S1299" s="25">
        <v>45604</v>
      </c>
      <c r="T1299" s="22" t="s">
        <v>5968</v>
      </c>
      <c r="U1299" s="25">
        <v>45604</v>
      </c>
      <c r="V1299" s="25"/>
    </row>
    <row r="1300" spans="1:22" x14ac:dyDescent="0.35">
      <c r="A1300" s="22">
        <v>1263460</v>
      </c>
      <c r="B1300" s="22" t="s">
        <v>1381</v>
      </c>
      <c r="C1300" s="22" t="s">
        <v>17</v>
      </c>
      <c r="D1300" s="22" t="s">
        <v>18</v>
      </c>
      <c r="E1300" s="26" t="s">
        <v>59</v>
      </c>
      <c r="F1300" s="22" t="s">
        <v>1137</v>
      </c>
      <c r="G1300" s="22" t="s">
        <v>409</v>
      </c>
      <c r="H1300" s="22" t="s">
        <v>4520</v>
      </c>
      <c r="I1300" s="22">
        <v>1</v>
      </c>
      <c r="J1300" s="22" t="s">
        <v>3596</v>
      </c>
      <c r="K1300" s="22" t="s">
        <v>5979</v>
      </c>
      <c r="L1300" s="24">
        <v>14308</v>
      </c>
      <c r="M1300" s="24" t="s">
        <v>3957</v>
      </c>
      <c r="N1300" s="24" t="s">
        <v>2011</v>
      </c>
      <c r="O1300" s="22" t="s">
        <v>40</v>
      </c>
      <c r="P1300" s="22" t="s">
        <v>1971</v>
      </c>
      <c r="Q1300" s="22" t="s">
        <v>4123</v>
      </c>
      <c r="R1300" s="22" t="s">
        <v>5514</v>
      </c>
      <c r="S1300" s="25">
        <v>45604</v>
      </c>
      <c r="T1300" s="22" t="s">
        <v>5968</v>
      </c>
      <c r="U1300" s="25">
        <v>45604</v>
      </c>
      <c r="V1300" s="25"/>
    </row>
    <row r="1301" spans="1:22" x14ac:dyDescent="0.35">
      <c r="A1301" s="22">
        <v>1263506</v>
      </c>
      <c r="B1301" s="22" t="s">
        <v>1382</v>
      </c>
      <c r="C1301" s="22" t="s">
        <v>17</v>
      </c>
      <c r="D1301" s="22" t="s">
        <v>18</v>
      </c>
      <c r="E1301" s="26" t="s">
        <v>21</v>
      </c>
      <c r="F1301" s="22" t="s">
        <v>1332</v>
      </c>
      <c r="G1301" s="22" t="s">
        <v>218</v>
      </c>
      <c r="H1301" s="22" t="s">
        <v>4311</v>
      </c>
      <c r="I1301" s="22">
        <v>1</v>
      </c>
      <c r="J1301" s="22" t="s">
        <v>3597</v>
      </c>
      <c r="K1301" s="22" t="s">
        <v>5980</v>
      </c>
      <c r="L1301" s="24">
        <v>12921</v>
      </c>
      <c r="M1301" s="24" t="s">
        <v>3957</v>
      </c>
      <c r="N1301" s="24" t="s">
        <v>2011</v>
      </c>
      <c r="O1301" s="22" t="s">
        <v>40</v>
      </c>
      <c r="P1301" s="22" t="s">
        <v>1971</v>
      </c>
      <c r="Q1301" s="22" t="s">
        <v>4123</v>
      </c>
      <c r="R1301" s="22" t="s">
        <v>5514</v>
      </c>
      <c r="S1301" s="25">
        <v>45604</v>
      </c>
      <c r="T1301" s="22" t="s">
        <v>5968</v>
      </c>
      <c r="U1301" s="25">
        <v>45604</v>
      </c>
      <c r="V1301" s="25"/>
    </row>
    <row r="1302" spans="1:22" x14ac:dyDescent="0.35">
      <c r="A1302" s="22">
        <v>1263512</v>
      </c>
      <c r="B1302" s="22" t="s">
        <v>1383</v>
      </c>
      <c r="C1302" s="22" t="s">
        <v>17</v>
      </c>
      <c r="D1302" s="22" t="s">
        <v>18</v>
      </c>
      <c r="E1302" s="26" t="s">
        <v>73</v>
      </c>
      <c r="F1302" s="22" t="s">
        <v>1111</v>
      </c>
      <c r="G1302" s="22" t="s">
        <v>1384</v>
      </c>
      <c r="H1302" s="22" t="s">
        <v>4962</v>
      </c>
      <c r="I1302" s="22">
        <v>1</v>
      </c>
      <c r="J1302" s="22" t="s">
        <v>3598</v>
      </c>
      <c r="K1302" s="22" t="s">
        <v>5981</v>
      </c>
      <c r="L1302" s="24">
        <v>26764</v>
      </c>
      <c r="M1302" s="24" t="s">
        <v>3949</v>
      </c>
      <c r="N1302" s="24" t="s">
        <v>2009</v>
      </c>
      <c r="O1302" s="22" t="s">
        <v>314</v>
      </c>
      <c r="P1302" s="22" t="s">
        <v>1971</v>
      </c>
      <c r="Q1302" s="22" t="s">
        <v>4123</v>
      </c>
      <c r="R1302" s="22" t="s">
        <v>5514</v>
      </c>
      <c r="S1302" s="25">
        <v>45604</v>
      </c>
      <c r="T1302" s="22" t="s">
        <v>5968</v>
      </c>
      <c r="U1302" s="25">
        <v>45604</v>
      </c>
      <c r="V1302" s="25"/>
    </row>
    <row r="1303" spans="1:22" x14ac:dyDescent="0.35">
      <c r="A1303" s="22">
        <v>1263542</v>
      </c>
      <c r="B1303" s="22" t="s">
        <v>1385</v>
      </c>
      <c r="C1303" s="22" t="s">
        <v>17</v>
      </c>
      <c r="D1303" s="22" t="s">
        <v>18</v>
      </c>
      <c r="E1303" s="26" t="s">
        <v>31</v>
      </c>
      <c r="F1303" s="22" t="s">
        <v>631</v>
      </c>
      <c r="G1303" s="22" t="s">
        <v>1386</v>
      </c>
      <c r="H1303" s="22" t="s">
        <v>4836</v>
      </c>
      <c r="I1303" s="22">
        <v>1</v>
      </c>
      <c r="J1303" s="22" t="s">
        <v>3599</v>
      </c>
      <c r="K1303" s="22" t="s">
        <v>5982</v>
      </c>
      <c r="L1303" s="24">
        <v>6256</v>
      </c>
      <c r="M1303" s="24" t="s">
        <v>3957</v>
      </c>
      <c r="N1303" s="24" t="s">
        <v>2015</v>
      </c>
      <c r="O1303" s="22" t="s">
        <v>314</v>
      </c>
      <c r="P1303" s="22" t="s">
        <v>1971</v>
      </c>
      <c r="Q1303" s="22" t="s">
        <v>4123</v>
      </c>
      <c r="R1303" s="22" t="s">
        <v>5514</v>
      </c>
      <c r="S1303" s="25">
        <v>45604</v>
      </c>
      <c r="T1303" s="22" t="s">
        <v>5968</v>
      </c>
      <c r="U1303" s="25">
        <v>45604</v>
      </c>
      <c r="V1303" s="25"/>
    </row>
    <row r="1304" spans="1:22" x14ac:dyDescent="0.35">
      <c r="A1304" s="22">
        <v>1268081</v>
      </c>
      <c r="B1304" s="22" t="s">
        <v>1387</v>
      </c>
      <c r="C1304" s="22" t="s">
        <v>17</v>
      </c>
      <c r="D1304" s="22" t="s">
        <v>18</v>
      </c>
      <c r="E1304" s="26" t="s">
        <v>21</v>
      </c>
      <c r="F1304" s="22" t="s">
        <v>1322</v>
      </c>
      <c r="G1304" s="22" t="s">
        <v>788</v>
      </c>
      <c r="H1304" s="22" t="s">
        <v>3942</v>
      </c>
      <c r="I1304" s="22">
        <v>1</v>
      </c>
      <c r="J1304" s="22" t="s">
        <v>3600</v>
      </c>
      <c r="K1304" s="22" t="s">
        <v>5983</v>
      </c>
      <c r="L1304" s="24">
        <v>22048</v>
      </c>
      <c r="M1304" s="24" t="s">
        <v>3949</v>
      </c>
      <c r="N1304" s="24" t="s">
        <v>2011</v>
      </c>
      <c r="O1304" s="22" t="s">
        <v>20</v>
      </c>
      <c r="P1304" s="22" t="s">
        <v>1971</v>
      </c>
      <c r="Q1304" s="22" t="s">
        <v>4123</v>
      </c>
      <c r="R1304" s="22" t="s">
        <v>5514</v>
      </c>
      <c r="S1304" s="25">
        <v>45607</v>
      </c>
      <c r="T1304" s="22" t="s">
        <v>5968</v>
      </c>
      <c r="U1304" s="25">
        <v>45607</v>
      </c>
      <c r="V1304" s="25"/>
    </row>
    <row r="1305" spans="1:22" x14ac:dyDescent="0.35">
      <c r="A1305" s="22">
        <v>1268479</v>
      </c>
      <c r="B1305" s="22" t="s">
        <v>2785</v>
      </c>
      <c r="C1305" s="22" t="s">
        <v>1950</v>
      </c>
      <c r="D1305" s="22" t="s">
        <v>2045</v>
      </c>
      <c r="E1305" s="26" t="s">
        <v>21</v>
      </c>
      <c r="F1305" s="22" t="s">
        <v>631</v>
      </c>
      <c r="G1305" s="22" t="s">
        <v>1636</v>
      </c>
      <c r="H1305" s="22" t="s">
        <v>4311</v>
      </c>
      <c r="I1305" s="22">
        <v>1</v>
      </c>
      <c r="J1305" s="22" t="s">
        <v>5984</v>
      </c>
      <c r="K1305" s="22" t="s">
        <v>5985</v>
      </c>
      <c r="L1305" s="24">
        <v>52696</v>
      </c>
      <c r="M1305" s="24" t="s">
        <v>3959</v>
      </c>
      <c r="N1305" s="24" t="s">
        <v>2006</v>
      </c>
      <c r="O1305" s="22" t="s">
        <v>40</v>
      </c>
      <c r="P1305" s="22" t="s">
        <v>1971</v>
      </c>
      <c r="Q1305" s="22" t="s">
        <v>4123</v>
      </c>
      <c r="R1305" s="22" t="s">
        <v>5514</v>
      </c>
      <c r="S1305" s="25">
        <v>45607</v>
      </c>
      <c r="T1305" s="22" t="s">
        <v>5968</v>
      </c>
      <c r="U1305" s="25">
        <v>45607</v>
      </c>
      <c r="V1305" s="25"/>
    </row>
    <row r="1306" spans="1:22" x14ac:dyDescent="0.35">
      <c r="A1306" s="22">
        <v>1268483</v>
      </c>
      <c r="B1306" s="22" t="s">
        <v>1388</v>
      </c>
      <c r="C1306" s="22" t="s">
        <v>17</v>
      </c>
      <c r="D1306" s="22" t="s">
        <v>18</v>
      </c>
      <c r="E1306" s="26" t="s">
        <v>31</v>
      </c>
      <c r="F1306" s="22" t="s">
        <v>1137</v>
      </c>
      <c r="G1306" s="22" t="s">
        <v>1389</v>
      </c>
      <c r="H1306" s="22" t="s">
        <v>4048</v>
      </c>
      <c r="I1306" s="22">
        <v>1</v>
      </c>
      <c r="J1306" s="22" t="s">
        <v>3601</v>
      </c>
      <c r="K1306" s="22" t="s">
        <v>5986</v>
      </c>
      <c r="L1306" s="24">
        <v>42320</v>
      </c>
      <c r="M1306" s="24" t="s">
        <v>3949</v>
      </c>
      <c r="N1306" s="24" t="s">
        <v>2009</v>
      </c>
      <c r="O1306" s="22" t="s">
        <v>40</v>
      </c>
      <c r="P1306" s="22" t="s">
        <v>1971</v>
      </c>
      <c r="Q1306" s="22" t="s">
        <v>4123</v>
      </c>
      <c r="R1306" s="22" t="s">
        <v>5514</v>
      </c>
      <c r="S1306" s="25">
        <v>45607</v>
      </c>
      <c r="T1306" s="22" t="s">
        <v>5968</v>
      </c>
      <c r="U1306" s="25">
        <v>45607</v>
      </c>
      <c r="V1306" s="25"/>
    </row>
    <row r="1307" spans="1:22" x14ac:dyDescent="0.35">
      <c r="A1307" s="22">
        <v>1269254</v>
      </c>
      <c r="B1307" s="22" t="s">
        <v>1390</v>
      </c>
      <c r="C1307" s="22" t="s">
        <v>17</v>
      </c>
      <c r="D1307" s="22" t="s">
        <v>18</v>
      </c>
      <c r="E1307" s="26" t="s">
        <v>21</v>
      </c>
      <c r="F1307" s="22" t="s">
        <v>631</v>
      </c>
      <c r="G1307" s="22" t="s">
        <v>1391</v>
      </c>
      <c r="H1307" s="22" t="s">
        <v>4195</v>
      </c>
      <c r="I1307" s="22">
        <v>1</v>
      </c>
      <c r="J1307" s="22" t="s">
        <v>3602</v>
      </c>
      <c r="K1307" s="22" t="s">
        <v>5987</v>
      </c>
      <c r="L1307" s="24">
        <v>19901</v>
      </c>
      <c r="M1307" s="24" t="s">
        <v>3957</v>
      </c>
      <c r="N1307" s="24" t="s">
        <v>2011</v>
      </c>
      <c r="O1307" s="22" t="s">
        <v>30</v>
      </c>
      <c r="P1307" s="22" t="s">
        <v>1968</v>
      </c>
      <c r="Q1307" s="22" t="s">
        <v>4123</v>
      </c>
      <c r="R1307" s="22" t="s">
        <v>5514</v>
      </c>
      <c r="S1307" s="25">
        <v>45608</v>
      </c>
      <c r="T1307" s="22" t="s">
        <v>5968</v>
      </c>
      <c r="U1307" s="25">
        <v>45608</v>
      </c>
      <c r="V1307" s="25"/>
    </row>
    <row r="1308" spans="1:22" x14ac:dyDescent="0.35">
      <c r="A1308" s="22">
        <v>1269586</v>
      </c>
      <c r="B1308" s="22" t="s">
        <v>1392</v>
      </c>
      <c r="C1308" s="22" t="s">
        <v>17</v>
      </c>
      <c r="D1308" s="22" t="s">
        <v>18</v>
      </c>
      <c r="E1308" s="26" t="s">
        <v>21</v>
      </c>
      <c r="F1308" s="22" t="s">
        <v>631</v>
      </c>
      <c r="G1308" s="22" t="s">
        <v>190</v>
      </c>
      <c r="H1308" s="22" t="s">
        <v>1967</v>
      </c>
      <c r="I1308" s="22">
        <v>1</v>
      </c>
      <c r="J1308" s="22" t="s">
        <v>3603</v>
      </c>
      <c r="K1308" s="22" t="s">
        <v>5988</v>
      </c>
      <c r="L1308" s="24">
        <v>2982818</v>
      </c>
      <c r="M1308" s="24" t="s">
        <v>3938</v>
      </c>
      <c r="N1308" s="24" t="s">
        <v>2002</v>
      </c>
      <c r="O1308" s="22" t="s">
        <v>191</v>
      </c>
      <c r="P1308" s="22" t="s">
        <v>1968</v>
      </c>
      <c r="Q1308" s="22" t="s">
        <v>4123</v>
      </c>
      <c r="R1308" s="22" t="s">
        <v>5514</v>
      </c>
      <c r="S1308" s="25">
        <v>45608</v>
      </c>
      <c r="T1308" s="22" t="s">
        <v>5968</v>
      </c>
      <c r="U1308" s="25">
        <v>45608</v>
      </c>
      <c r="V1308" s="25"/>
    </row>
    <row r="1309" spans="1:22" x14ac:dyDescent="0.35">
      <c r="A1309" s="22">
        <v>1269616</v>
      </c>
      <c r="B1309" s="22" t="s">
        <v>1393</v>
      </c>
      <c r="C1309" s="22" t="s">
        <v>17</v>
      </c>
      <c r="D1309" s="22" t="s">
        <v>18</v>
      </c>
      <c r="E1309" s="26" t="s">
        <v>73</v>
      </c>
      <c r="F1309" s="22" t="s">
        <v>1322</v>
      </c>
      <c r="G1309" s="22" t="s">
        <v>441</v>
      </c>
      <c r="H1309" s="22" t="s">
        <v>4079</v>
      </c>
      <c r="I1309" s="22">
        <v>1</v>
      </c>
      <c r="J1309" s="22" t="s">
        <v>3604</v>
      </c>
      <c r="K1309" s="22" t="s">
        <v>5989</v>
      </c>
      <c r="L1309" s="24">
        <v>40005</v>
      </c>
      <c r="M1309" s="24" t="s">
        <v>3949</v>
      </c>
      <c r="N1309" s="24" t="s">
        <v>2009</v>
      </c>
      <c r="O1309" s="22" t="s">
        <v>36</v>
      </c>
      <c r="P1309" s="22" t="s">
        <v>1959</v>
      </c>
      <c r="Q1309" s="22" t="s">
        <v>4123</v>
      </c>
      <c r="R1309" s="22" t="s">
        <v>5514</v>
      </c>
      <c r="S1309" s="25">
        <v>45608</v>
      </c>
      <c r="T1309" s="22" t="s">
        <v>5968</v>
      </c>
      <c r="U1309" s="25">
        <v>45608</v>
      </c>
      <c r="V1309" s="25"/>
    </row>
    <row r="1310" spans="1:22" x14ac:dyDescent="0.35">
      <c r="A1310" s="22">
        <v>1270701</v>
      </c>
      <c r="B1310" s="22" t="s">
        <v>1394</v>
      </c>
      <c r="C1310" s="22" t="s">
        <v>17</v>
      </c>
      <c r="D1310" s="22" t="s">
        <v>18</v>
      </c>
      <c r="E1310" s="26" t="s">
        <v>46</v>
      </c>
      <c r="F1310" s="22" t="s">
        <v>631</v>
      </c>
      <c r="G1310" s="22" t="s">
        <v>1395</v>
      </c>
      <c r="H1310" s="22" t="s">
        <v>4539</v>
      </c>
      <c r="I1310" s="22">
        <v>1</v>
      </c>
      <c r="J1310" s="22" t="s">
        <v>3605</v>
      </c>
      <c r="K1310" s="22" t="s">
        <v>5990</v>
      </c>
      <c r="L1310" s="24">
        <v>14731</v>
      </c>
      <c r="M1310" s="24" t="s">
        <v>3957</v>
      </c>
      <c r="N1310" s="24" t="s">
        <v>2011</v>
      </c>
      <c r="O1310" s="22" t="s">
        <v>339</v>
      </c>
      <c r="P1310" s="22" t="s">
        <v>1954</v>
      </c>
      <c r="Q1310" s="22" t="s">
        <v>4123</v>
      </c>
      <c r="R1310" s="22" t="s">
        <v>5514</v>
      </c>
      <c r="S1310" s="25">
        <v>45609</v>
      </c>
      <c r="T1310" s="22" t="s">
        <v>5968</v>
      </c>
      <c r="U1310" s="25">
        <v>45609</v>
      </c>
      <c r="V1310" s="25"/>
    </row>
    <row r="1311" spans="1:22" x14ac:dyDescent="0.35">
      <c r="A1311" s="22">
        <v>1271514</v>
      </c>
      <c r="B1311" s="22" t="s">
        <v>1396</v>
      </c>
      <c r="C1311" s="22" t="s">
        <v>17</v>
      </c>
      <c r="D1311" s="22" t="s">
        <v>18</v>
      </c>
      <c r="E1311" s="22" t="s">
        <v>25</v>
      </c>
      <c r="F1311" s="22" t="s">
        <v>631</v>
      </c>
      <c r="G1311" s="22" t="s">
        <v>371</v>
      </c>
      <c r="H1311" s="22" t="s">
        <v>4205</v>
      </c>
      <c r="I1311" s="22">
        <v>1</v>
      </c>
      <c r="J1311" s="22" t="s">
        <v>3606</v>
      </c>
      <c r="K1311" s="22" t="s">
        <v>5991</v>
      </c>
      <c r="L1311" s="24">
        <v>54795</v>
      </c>
      <c r="M1311" s="24" t="s">
        <v>3959</v>
      </c>
      <c r="N1311" s="24" t="s">
        <v>2006</v>
      </c>
      <c r="O1311" s="22" t="s">
        <v>24</v>
      </c>
      <c r="P1311" s="22" t="s">
        <v>1968</v>
      </c>
      <c r="Q1311" s="22" t="s">
        <v>4123</v>
      </c>
      <c r="R1311" s="22" t="s">
        <v>5514</v>
      </c>
      <c r="S1311" s="25">
        <v>45610</v>
      </c>
      <c r="T1311" s="22" t="s">
        <v>5968</v>
      </c>
      <c r="U1311" s="25">
        <v>45610</v>
      </c>
      <c r="V1311" s="25"/>
    </row>
    <row r="1312" spans="1:22" x14ac:dyDescent="0.35">
      <c r="A1312" s="22">
        <v>1271859</v>
      </c>
      <c r="B1312" s="22" t="s">
        <v>1397</v>
      </c>
      <c r="C1312" s="22" t="s">
        <v>17</v>
      </c>
      <c r="D1312" s="22" t="s">
        <v>18</v>
      </c>
      <c r="E1312" s="26" t="s">
        <v>59</v>
      </c>
      <c r="F1312" s="22" t="s">
        <v>631</v>
      </c>
      <c r="G1312" s="22" t="s">
        <v>144</v>
      </c>
      <c r="H1312" s="22" t="s">
        <v>4195</v>
      </c>
      <c r="I1312" s="22">
        <v>1</v>
      </c>
      <c r="J1312" s="22" t="s">
        <v>3607</v>
      </c>
      <c r="K1312" s="22" t="s">
        <v>5992</v>
      </c>
      <c r="L1312" s="24">
        <v>24233</v>
      </c>
      <c r="M1312" s="24" t="s">
        <v>3949</v>
      </c>
      <c r="N1312" s="24" t="s">
        <v>2011</v>
      </c>
      <c r="O1312" s="22" t="s">
        <v>30</v>
      </c>
      <c r="P1312" s="22" t="s">
        <v>1968</v>
      </c>
      <c r="Q1312" s="22" t="s">
        <v>4123</v>
      </c>
      <c r="R1312" s="22" t="s">
        <v>5514</v>
      </c>
      <c r="S1312" s="25">
        <v>45610</v>
      </c>
      <c r="T1312" s="22" t="s">
        <v>5968</v>
      </c>
      <c r="U1312" s="25">
        <v>45610</v>
      </c>
      <c r="V1312" s="25"/>
    </row>
    <row r="1313" spans="1:22" x14ac:dyDescent="0.35">
      <c r="A1313" s="22">
        <v>1271860</v>
      </c>
      <c r="B1313" s="22" t="s">
        <v>1398</v>
      </c>
      <c r="C1313" s="22" t="s">
        <v>17</v>
      </c>
      <c r="D1313" s="22" t="s">
        <v>18</v>
      </c>
      <c r="E1313" s="26" t="s">
        <v>59</v>
      </c>
      <c r="F1313" s="22" t="s">
        <v>631</v>
      </c>
      <c r="G1313" s="22" t="s">
        <v>1399</v>
      </c>
      <c r="H1313" s="22" t="s">
        <v>4195</v>
      </c>
      <c r="I1313" s="22">
        <v>1</v>
      </c>
      <c r="J1313" s="22" t="s">
        <v>3608</v>
      </c>
      <c r="K1313" s="22" t="s">
        <v>5993</v>
      </c>
      <c r="L1313" s="24">
        <v>8125</v>
      </c>
      <c r="M1313" s="24" t="s">
        <v>3957</v>
      </c>
      <c r="N1313" s="24" t="s">
        <v>2015</v>
      </c>
      <c r="O1313" s="22" t="s">
        <v>30</v>
      </c>
      <c r="P1313" s="22" t="s">
        <v>1968</v>
      </c>
      <c r="Q1313" s="22" t="s">
        <v>4123</v>
      </c>
      <c r="R1313" s="22" t="s">
        <v>5514</v>
      </c>
      <c r="S1313" s="25">
        <v>45610</v>
      </c>
      <c r="T1313" s="22" t="s">
        <v>5968</v>
      </c>
      <c r="U1313" s="25">
        <v>45610</v>
      </c>
      <c r="V1313" s="25"/>
    </row>
    <row r="1314" spans="1:22" x14ac:dyDescent="0.35">
      <c r="A1314" s="22">
        <v>1271876</v>
      </c>
      <c r="B1314" s="22" t="s">
        <v>1400</v>
      </c>
      <c r="C1314" s="22" t="s">
        <v>17</v>
      </c>
      <c r="D1314" s="22" t="s">
        <v>18</v>
      </c>
      <c r="E1314" s="26" t="s">
        <v>31</v>
      </c>
      <c r="F1314" s="22" t="s">
        <v>631</v>
      </c>
      <c r="G1314" s="22" t="s">
        <v>1401</v>
      </c>
      <c r="H1314" s="22" t="s">
        <v>3963</v>
      </c>
      <c r="I1314" s="22">
        <v>1</v>
      </c>
      <c r="J1314" s="22" t="s">
        <v>3609</v>
      </c>
      <c r="K1314" s="22" t="s">
        <v>5994</v>
      </c>
      <c r="L1314" s="24">
        <v>8063</v>
      </c>
      <c r="M1314" s="24" t="s">
        <v>3957</v>
      </c>
      <c r="N1314" s="24" t="s">
        <v>2015</v>
      </c>
      <c r="O1314" s="22" t="s">
        <v>30</v>
      </c>
      <c r="P1314" s="22" t="s">
        <v>1968</v>
      </c>
      <c r="Q1314" s="22" t="s">
        <v>4123</v>
      </c>
      <c r="R1314" s="22" t="s">
        <v>5514</v>
      </c>
      <c r="S1314" s="25">
        <v>45610</v>
      </c>
      <c r="T1314" s="22" t="s">
        <v>5968</v>
      </c>
      <c r="U1314" s="25">
        <v>45610</v>
      </c>
      <c r="V1314" s="25"/>
    </row>
    <row r="1315" spans="1:22" x14ac:dyDescent="0.35">
      <c r="A1315" s="22">
        <v>1271927</v>
      </c>
      <c r="B1315" s="22" t="s">
        <v>1402</v>
      </c>
      <c r="C1315" s="22" t="s">
        <v>17</v>
      </c>
      <c r="D1315" s="22" t="s">
        <v>18</v>
      </c>
      <c r="E1315" s="26" t="s">
        <v>21</v>
      </c>
      <c r="F1315" s="22" t="s">
        <v>1332</v>
      </c>
      <c r="G1315" s="22" t="s">
        <v>1403</v>
      </c>
      <c r="H1315" s="22" t="s">
        <v>3942</v>
      </c>
      <c r="I1315" s="22">
        <v>1</v>
      </c>
      <c r="J1315" s="22" t="s">
        <v>3610</v>
      </c>
      <c r="K1315" s="22" t="s">
        <v>5995</v>
      </c>
      <c r="L1315" s="24">
        <v>31232</v>
      </c>
      <c r="M1315" s="24" t="s">
        <v>3949</v>
      </c>
      <c r="N1315" s="24" t="s">
        <v>2009</v>
      </c>
      <c r="O1315" s="22" t="s">
        <v>20</v>
      </c>
      <c r="P1315" s="22" t="s">
        <v>1971</v>
      </c>
      <c r="Q1315" s="22" t="s">
        <v>4123</v>
      </c>
      <c r="R1315" s="22" t="s">
        <v>5514</v>
      </c>
      <c r="S1315" s="25">
        <v>45610</v>
      </c>
      <c r="T1315" s="22" t="s">
        <v>5968</v>
      </c>
      <c r="U1315" s="25">
        <v>45610</v>
      </c>
      <c r="V1315" s="25"/>
    </row>
    <row r="1316" spans="1:22" x14ac:dyDescent="0.35">
      <c r="A1316" s="22">
        <v>1277970</v>
      </c>
      <c r="B1316" s="22" t="s">
        <v>1404</v>
      </c>
      <c r="C1316" s="22" t="s">
        <v>17</v>
      </c>
      <c r="D1316" s="22" t="s">
        <v>18</v>
      </c>
      <c r="E1316" s="26" t="s">
        <v>73</v>
      </c>
      <c r="F1316" s="22" t="s">
        <v>672</v>
      </c>
      <c r="G1316" s="22" t="s">
        <v>1405</v>
      </c>
      <c r="H1316" s="22" t="s">
        <v>3960</v>
      </c>
      <c r="I1316" s="22">
        <v>1</v>
      </c>
      <c r="J1316" s="22" t="s">
        <v>3611</v>
      </c>
      <c r="K1316" s="22" t="s">
        <v>5996</v>
      </c>
      <c r="L1316" s="24">
        <v>7778</v>
      </c>
      <c r="M1316" s="24" t="s">
        <v>3957</v>
      </c>
      <c r="N1316" s="24" t="s">
        <v>2015</v>
      </c>
      <c r="O1316" s="22" t="s">
        <v>40</v>
      </c>
      <c r="P1316" s="22" t="s">
        <v>1971</v>
      </c>
      <c r="Q1316" s="22" t="s">
        <v>4123</v>
      </c>
      <c r="R1316" s="22" t="s">
        <v>5514</v>
      </c>
      <c r="S1316" s="25">
        <v>45614</v>
      </c>
      <c r="T1316" s="22" t="s">
        <v>5968</v>
      </c>
      <c r="U1316" s="25">
        <v>45614</v>
      </c>
      <c r="V1316" s="25"/>
    </row>
    <row r="1317" spans="1:22" x14ac:dyDescent="0.35">
      <c r="A1317" s="22">
        <v>1277972</v>
      </c>
      <c r="B1317" s="22" t="s">
        <v>1406</v>
      </c>
      <c r="C1317" s="22" t="s">
        <v>17</v>
      </c>
      <c r="D1317" s="22" t="s">
        <v>18</v>
      </c>
      <c r="E1317" s="22" t="s">
        <v>25</v>
      </c>
      <c r="F1317" s="22" t="s">
        <v>1111</v>
      </c>
      <c r="G1317" s="22" t="s">
        <v>1407</v>
      </c>
      <c r="H1317" s="22" t="s">
        <v>4557</v>
      </c>
      <c r="I1317" s="22">
        <v>1</v>
      </c>
      <c r="J1317" s="22" t="s">
        <v>3612</v>
      </c>
      <c r="K1317" s="22" t="s">
        <v>5997</v>
      </c>
      <c r="L1317" s="24">
        <v>149786</v>
      </c>
      <c r="M1317" s="24" t="s">
        <v>3938</v>
      </c>
      <c r="N1317" s="24" t="s">
        <v>2002</v>
      </c>
      <c r="O1317" s="22" t="s">
        <v>314</v>
      </c>
      <c r="P1317" s="22" t="s">
        <v>1971</v>
      </c>
      <c r="Q1317" s="22" t="s">
        <v>4123</v>
      </c>
      <c r="R1317" s="22" t="s">
        <v>5514</v>
      </c>
      <c r="S1317" s="25">
        <v>45614</v>
      </c>
      <c r="T1317" s="22" t="s">
        <v>5968</v>
      </c>
      <c r="U1317" s="25">
        <v>45614</v>
      </c>
      <c r="V1317" s="25"/>
    </row>
    <row r="1318" spans="1:22" x14ac:dyDescent="0.35">
      <c r="A1318" s="22">
        <v>1279325</v>
      </c>
      <c r="B1318" s="22" t="s">
        <v>1408</v>
      </c>
      <c r="C1318" s="22" t="s">
        <v>17</v>
      </c>
      <c r="D1318" s="22" t="s">
        <v>18</v>
      </c>
      <c r="E1318" s="26" t="s">
        <v>21</v>
      </c>
      <c r="F1318" s="22" t="s">
        <v>631</v>
      </c>
      <c r="G1318" s="22" t="s">
        <v>1409</v>
      </c>
      <c r="H1318" s="22" t="s">
        <v>3935</v>
      </c>
      <c r="I1318" s="22">
        <v>1</v>
      </c>
      <c r="J1318" s="22" t="s">
        <v>3613</v>
      </c>
      <c r="K1318" s="22" t="s">
        <v>5998</v>
      </c>
      <c r="L1318" s="24">
        <v>39481</v>
      </c>
      <c r="M1318" s="24" t="s">
        <v>3949</v>
      </c>
      <c r="N1318" s="24" t="s">
        <v>2009</v>
      </c>
      <c r="O1318" s="22" t="s">
        <v>30</v>
      </c>
      <c r="P1318" s="22" t="s">
        <v>1968</v>
      </c>
      <c r="Q1318" s="22" t="s">
        <v>4123</v>
      </c>
      <c r="R1318" s="22" t="s">
        <v>5514</v>
      </c>
      <c r="S1318" s="25">
        <v>45615</v>
      </c>
      <c r="T1318" s="22" t="s">
        <v>5968</v>
      </c>
      <c r="U1318" s="25">
        <v>45615</v>
      </c>
      <c r="V1318" s="25"/>
    </row>
    <row r="1319" spans="1:22" x14ac:dyDescent="0.35">
      <c r="A1319" s="22">
        <v>1279333</v>
      </c>
      <c r="B1319" s="22" t="s">
        <v>1410</v>
      </c>
      <c r="C1319" s="22" t="s">
        <v>17</v>
      </c>
      <c r="D1319" s="22" t="s">
        <v>18</v>
      </c>
      <c r="E1319" s="26" t="s">
        <v>31</v>
      </c>
      <c r="F1319" s="22" t="s">
        <v>631</v>
      </c>
      <c r="G1319" s="22" t="s">
        <v>774</v>
      </c>
      <c r="H1319" s="22" t="s">
        <v>4004</v>
      </c>
      <c r="I1319" s="22">
        <v>1</v>
      </c>
      <c r="J1319" s="22" t="s">
        <v>3614</v>
      </c>
      <c r="K1319" s="22" t="s">
        <v>5999</v>
      </c>
      <c r="L1319" s="24">
        <v>43348</v>
      </c>
      <c r="M1319" s="24" t="s">
        <v>3949</v>
      </c>
      <c r="N1319" s="24" t="s">
        <v>2009</v>
      </c>
      <c r="O1319" s="22" t="s">
        <v>40</v>
      </c>
      <c r="P1319" s="22" t="s">
        <v>1971</v>
      </c>
      <c r="Q1319" s="22" t="s">
        <v>4123</v>
      </c>
      <c r="R1319" s="22" t="s">
        <v>5514</v>
      </c>
      <c r="S1319" s="25">
        <v>45615</v>
      </c>
      <c r="T1319" s="22" t="s">
        <v>5968</v>
      </c>
      <c r="U1319" s="25">
        <v>45615</v>
      </c>
      <c r="V1319" s="25"/>
    </row>
    <row r="1320" spans="1:22" x14ac:dyDescent="0.35">
      <c r="A1320" s="22">
        <v>1279337</v>
      </c>
      <c r="B1320" s="22" t="s">
        <v>1411</v>
      </c>
      <c r="C1320" s="22" t="s">
        <v>17</v>
      </c>
      <c r="D1320" s="22" t="s">
        <v>18</v>
      </c>
      <c r="E1320" s="26" t="s">
        <v>21</v>
      </c>
      <c r="F1320" s="22" t="s">
        <v>672</v>
      </c>
      <c r="G1320" s="22" t="s">
        <v>190</v>
      </c>
      <c r="H1320" s="22" t="s">
        <v>1967</v>
      </c>
      <c r="I1320" s="22">
        <v>1</v>
      </c>
      <c r="J1320" s="22" t="s">
        <v>3615</v>
      </c>
      <c r="K1320" s="22" t="s">
        <v>6000</v>
      </c>
      <c r="L1320" s="24">
        <v>2982818</v>
      </c>
      <c r="M1320" s="24" t="s">
        <v>3938</v>
      </c>
      <c r="N1320" s="24" t="s">
        <v>2002</v>
      </c>
      <c r="O1320" s="22" t="s">
        <v>191</v>
      </c>
      <c r="P1320" s="22" t="s">
        <v>1968</v>
      </c>
      <c r="Q1320" s="22" t="s">
        <v>4123</v>
      </c>
      <c r="R1320" s="22" t="s">
        <v>5514</v>
      </c>
      <c r="S1320" s="25">
        <v>45615</v>
      </c>
      <c r="T1320" s="22" t="s">
        <v>5968</v>
      </c>
      <c r="U1320" s="25">
        <v>45615</v>
      </c>
      <c r="V1320" s="25"/>
    </row>
    <row r="1321" spans="1:22" x14ac:dyDescent="0.35">
      <c r="A1321" s="22">
        <v>1279340</v>
      </c>
      <c r="B1321" s="22" t="s">
        <v>1412</v>
      </c>
      <c r="C1321" s="22" t="s">
        <v>17</v>
      </c>
      <c r="D1321" s="22" t="s">
        <v>18</v>
      </c>
      <c r="E1321" s="26" t="s">
        <v>77</v>
      </c>
      <c r="F1321" s="22" t="s">
        <v>631</v>
      </c>
      <c r="G1321" s="22" t="s">
        <v>1413</v>
      </c>
      <c r="H1321" s="22" t="s">
        <v>4017</v>
      </c>
      <c r="I1321" s="22">
        <v>1</v>
      </c>
      <c r="J1321" s="22" t="s">
        <v>3616</v>
      </c>
      <c r="K1321" s="22" t="s">
        <v>6001</v>
      </c>
      <c r="L1321" s="24">
        <v>54239</v>
      </c>
      <c r="M1321" s="24" t="s">
        <v>3959</v>
      </c>
      <c r="N1321" s="24" t="s">
        <v>2006</v>
      </c>
      <c r="O1321" s="22" t="s">
        <v>40</v>
      </c>
      <c r="P1321" s="22" t="s">
        <v>1971</v>
      </c>
      <c r="Q1321" s="22" t="s">
        <v>4123</v>
      </c>
      <c r="R1321" s="22" t="s">
        <v>5514</v>
      </c>
      <c r="S1321" s="25">
        <v>45615</v>
      </c>
      <c r="T1321" s="22" t="s">
        <v>5968</v>
      </c>
      <c r="U1321" s="25">
        <v>45615</v>
      </c>
      <c r="V1321" s="25"/>
    </row>
    <row r="1322" spans="1:22" x14ac:dyDescent="0.35">
      <c r="A1322" s="22">
        <v>1279361</v>
      </c>
      <c r="B1322" s="22" t="s">
        <v>1414</v>
      </c>
      <c r="C1322" s="22" t="s">
        <v>17</v>
      </c>
      <c r="D1322" s="22" t="s">
        <v>18</v>
      </c>
      <c r="E1322" s="26" t="s">
        <v>31</v>
      </c>
      <c r="F1322" s="22" t="s">
        <v>1137</v>
      </c>
      <c r="G1322" s="22" t="s">
        <v>1415</v>
      </c>
      <c r="H1322" s="22" t="s">
        <v>4048</v>
      </c>
      <c r="I1322" s="22">
        <v>1</v>
      </c>
      <c r="J1322" s="22" t="s">
        <v>3617</v>
      </c>
      <c r="K1322" s="22" t="s">
        <v>6002</v>
      </c>
      <c r="L1322" s="24">
        <v>20950</v>
      </c>
      <c r="M1322" s="24" t="s">
        <v>3949</v>
      </c>
      <c r="N1322" s="24" t="s">
        <v>2011</v>
      </c>
      <c r="O1322" s="22" t="s">
        <v>40</v>
      </c>
      <c r="P1322" s="22" t="s">
        <v>1971</v>
      </c>
      <c r="Q1322" s="22" t="s">
        <v>4123</v>
      </c>
      <c r="R1322" s="22" t="s">
        <v>5514</v>
      </c>
      <c r="S1322" s="25">
        <v>45615</v>
      </c>
      <c r="T1322" s="22" t="s">
        <v>5968</v>
      </c>
      <c r="U1322" s="25">
        <v>45615</v>
      </c>
      <c r="V1322" s="25"/>
    </row>
    <row r="1323" spans="1:22" x14ac:dyDescent="0.35">
      <c r="A1323" s="22">
        <v>1280063</v>
      </c>
      <c r="B1323" s="22" t="s">
        <v>1416</v>
      </c>
      <c r="C1323" s="22" t="s">
        <v>17</v>
      </c>
      <c r="D1323" s="22" t="s">
        <v>18</v>
      </c>
      <c r="E1323" s="22" t="s">
        <v>25</v>
      </c>
      <c r="F1323" s="22" t="s">
        <v>1111</v>
      </c>
      <c r="G1323" s="22" t="s">
        <v>1362</v>
      </c>
      <c r="H1323" s="22" t="s">
        <v>4557</v>
      </c>
      <c r="I1323" s="22">
        <v>1</v>
      </c>
      <c r="J1323" s="22" t="s">
        <v>3618</v>
      </c>
      <c r="K1323" s="22" t="s">
        <v>6003</v>
      </c>
      <c r="L1323" s="24">
        <v>171107</v>
      </c>
      <c r="M1323" s="24" t="s">
        <v>3938</v>
      </c>
      <c r="N1323" s="24" t="s">
        <v>2002</v>
      </c>
      <c r="O1323" s="22" t="s">
        <v>314</v>
      </c>
      <c r="P1323" s="22" t="s">
        <v>1971</v>
      </c>
      <c r="Q1323" s="22" t="s">
        <v>4123</v>
      </c>
      <c r="R1323" s="22" t="s">
        <v>5514</v>
      </c>
      <c r="S1323" s="25">
        <v>45616</v>
      </c>
      <c r="T1323" s="22" t="s">
        <v>5968</v>
      </c>
      <c r="U1323" s="25">
        <v>45616</v>
      </c>
      <c r="V1323" s="25"/>
    </row>
    <row r="1324" spans="1:22" x14ac:dyDescent="0.35">
      <c r="A1324" s="22">
        <v>1280068</v>
      </c>
      <c r="B1324" s="22" t="s">
        <v>1417</v>
      </c>
      <c r="C1324" s="22" t="s">
        <v>17</v>
      </c>
      <c r="D1324" s="22" t="s">
        <v>18</v>
      </c>
      <c r="E1324" s="26" t="s">
        <v>31</v>
      </c>
      <c r="F1324" s="22" t="s">
        <v>1332</v>
      </c>
      <c r="G1324" s="22" t="s">
        <v>807</v>
      </c>
      <c r="H1324" s="22" t="s">
        <v>4292</v>
      </c>
      <c r="I1324" s="22">
        <v>1</v>
      </c>
      <c r="J1324" s="22" t="s">
        <v>3619</v>
      </c>
      <c r="K1324" s="22" t="s">
        <v>6004</v>
      </c>
      <c r="L1324" s="24">
        <v>94062</v>
      </c>
      <c r="M1324" s="24" t="s">
        <v>3959</v>
      </c>
      <c r="N1324" s="24" t="s">
        <v>2006</v>
      </c>
      <c r="O1324" s="22" t="s">
        <v>40</v>
      </c>
      <c r="P1324" s="22" t="s">
        <v>1971</v>
      </c>
      <c r="Q1324" s="22" t="s">
        <v>4123</v>
      </c>
      <c r="R1324" s="22" t="s">
        <v>5514</v>
      </c>
      <c r="S1324" s="25">
        <v>45616</v>
      </c>
      <c r="T1324" s="22" t="s">
        <v>5968</v>
      </c>
      <c r="U1324" s="25">
        <v>45616</v>
      </c>
      <c r="V1324" s="25"/>
    </row>
    <row r="1325" spans="1:22" x14ac:dyDescent="0.35">
      <c r="A1325" s="22">
        <v>1280078</v>
      </c>
      <c r="B1325" s="22" t="s">
        <v>2786</v>
      </c>
      <c r="C1325" s="22" t="s">
        <v>1950</v>
      </c>
      <c r="D1325" s="22" t="s">
        <v>1951</v>
      </c>
      <c r="E1325" s="22" t="s">
        <v>25</v>
      </c>
      <c r="F1325" s="22" t="s">
        <v>1111</v>
      </c>
      <c r="G1325" s="22" t="s">
        <v>2703</v>
      </c>
      <c r="H1325" s="22" t="s">
        <v>4962</v>
      </c>
      <c r="I1325" s="22">
        <v>1</v>
      </c>
      <c r="J1325" s="22" t="s">
        <v>6005</v>
      </c>
      <c r="K1325" s="22" t="s">
        <v>6006</v>
      </c>
      <c r="L1325" s="24">
        <v>460313</v>
      </c>
      <c r="M1325" s="24" t="s">
        <v>3938</v>
      </c>
      <c r="N1325" s="24" t="s">
        <v>2002</v>
      </c>
      <c r="O1325" s="22" t="s">
        <v>314</v>
      </c>
      <c r="P1325" s="22" t="s">
        <v>1971</v>
      </c>
      <c r="Q1325" s="22" t="s">
        <v>4123</v>
      </c>
      <c r="R1325" s="22" t="s">
        <v>5514</v>
      </c>
      <c r="S1325" s="25">
        <v>45616</v>
      </c>
      <c r="T1325" s="22" t="s">
        <v>5968</v>
      </c>
      <c r="U1325" s="25">
        <v>45616</v>
      </c>
      <c r="V1325" s="25"/>
    </row>
    <row r="1326" spans="1:22" x14ac:dyDescent="0.35">
      <c r="A1326" s="22">
        <v>1282172</v>
      </c>
      <c r="B1326" s="22" t="s">
        <v>1418</v>
      </c>
      <c r="C1326" s="22" t="s">
        <v>17</v>
      </c>
      <c r="D1326" s="22" t="s">
        <v>18</v>
      </c>
      <c r="E1326" s="26" t="s">
        <v>77</v>
      </c>
      <c r="F1326" s="22" t="s">
        <v>1332</v>
      </c>
      <c r="G1326" s="22" t="s">
        <v>1419</v>
      </c>
      <c r="H1326" s="22" t="s">
        <v>4574</v>
      </c>
      <c r="I1326" s="22">
        <v>1</v>
      </c>
      <c r="J1326" s="22" t="s">
        <v>3620</v>
      </c>
      <c r="K1326" s="22" t="s">
        <v>6007</v>
      </c>
      <c r="L1326" s="24">
        <v>14100</v>
      </c>
      <c r="M1326" s="24" t="s">
        <v>3957</v>
      </c>
      <c r="N1326" s="24" t="s">
        <v>2011</v>
      </c>
      <c r="O1326" s="22" t="s">
        <v>76</v>
      </c>
      <c r="P1326" s="22" t="s">
        <v>1959</v>
      </c>
      <c r="Q1326" s="22" t="s">
        <v>4123</v>
      </c>
      <c r="R1326" s="22" t="s">
        <v>5514</v>
      </c>
      <c r="S1326" s="25">
        <v>45617</v>
      </c>
      <c r="T1326" s="22" t="s">
        <v>5968</v>
      </c>
      <c r="U1326" s="25">
        <v>45617</v>
      </c>
      <c r="V1326" s="25"/>
    </row>
    <row r="1327" spans="1:22" x14ac:dyDescent="0.35">
      <c r="A1327" s="22">
        <v>1282237</v>
      </c>
      <c r="B1327" s="22" t="s">
        <v>1420</v>
      </c>
      <c r="C1327" s="22" t="s">
        <v>17</v>
      </c>
      <c r="D1327" s="22" t="s">
        <v>18</v>
      </c>
      <c r="E1327" s="26" t="s">
        <v>77</v>
      </c>
      <c r="F1327" s="22" t="s">
        <v>1322</v>
      </c>
      <c r="G1327" s="22" t="s">
        <v>1421</v>
      </c>
      <c r="H1327" s="22" t="s">
        <v>4103</v>
      </c>
      <c r="I1327" s="22">
        <v>1</v>
      </c>
      <c r="J1327" s="22" t="s">
        <v>3621</v>
      </c>
      <c r="K1327" s="22" t="s">
        <v>6008</v>
      </c>
      <c r="L1327" s="24">
        <v>17609</v>
      </c>
      <c r="M1327" s="24" t="s">
        <v>3957</v>
      </c>
      <c r="N1327" s="24" t="s">
        <v>2011</v>
      </c>
      <c r="O1327" s="22" t="s">
        <v>76</v>
      </c>
      <c r="P1327" s="22" t="s">
        <v>1959</v>
      </c>
      <c r="Q1327" s="22" t="s">
        <v>4123</v>
      </c>
      <c r="R1327" s="22" t="s">
        <v>5514</v>
      </c>
      <c r="S1327" s="25">
        <v>45617</v>
      </c>
      <c r="T1327" s="22" t="s">
        <v>5968</v>
      </c>
      <c r="U1327" s="25">
        <v>45617</v>
      </c>
      <c r="V1327" s="25"/>
    </row>
    <row r="1328" spans="1:22" x14ac:dyDescent="0.35">
      <c r="A1328" s="22">
        <v>1283369</v>
      </c>
      <c r="B1328" s="22" t="s">
        <v>1422</v>
      </c>
      <c r="C1328" s="22" t="s">
        <v>17</v>
      </c>
      <c r="D1328" s="22" t="s">
        <v>18</v>
      </c>
      <c r="E1328" s="26" t="s">
        <v>73</v>
      </c>
      <c r="F1328" s="22" t="s">
        <v>1332</v>
      </c>
      <c r="G1328" s="22" t="s">
        <v>1423</v>
      </c>
      <c r="H1328" s="22" t="s">
        <v>4375</v>
      </c>
      <c r="I1328" s="22">
        <v>1</v>
      </c>
      <c r="J1328" s="22" t="s">
        <v>3622</v>
      </c>
      <c r="K1328" s="22" t="s">
        <v>6009</v>
      </c>
      <c r="L1328" s="24">
        <v>26501</v>
      </c>
      <c r="M1328" s="24" t="s">
        <v>3949</v>
      </c>
      <c r="N1328" s="24" t="s">
        <v>2009</v>
      </c>
      <c r="O1328" s="22" t="s">
        <v>181</v>
      </c>
      <c r="P1328" s="22" t="s">
        <v>1959</v>
      </c>
      <c r="Q1328" s="22" t="s">
        <v>4123</v>
      </c>
      <c r="R1328" s="22" t="s">
        <v>5514</v>
      </c>
      <c r="S1328" s="25">
        <v>45618</v>
      </c>
      <c r="T1328" s="22" t="s">
        <v>5968</v>
      </c>
      <c r="U1328" s="25">
        <v>45618</v>
      </c>
      <c r="V1328" s="25"/>
    </row>
    <row r="1329" spans="1:22" x14ac:dyDescent="0.35">
      <c r="A1329" s="22">
        <v>1283414</v>
      </c>
      <c r="B1329" s="22" t="s">
        <v>1424</v>
      </c>
      <c r="C1329" s="22" t="s">
        <v>17</v>
      </c>
      <c r="D1329" s="22" t="s">
        <v>18</v>
      </c>
      <c r="E1329" s="26" t="s">
        <v>21</v>
      </c>
      <c r="F1329" s="22" t="s">
        <v>672</v>
      </c>
      <c r="G1329" s="22" t="s">
        <v>1425</v>
      </c>
      <c r="H1329" s="22" t="s">
        <v>3935</v>
      </c>
      <c r="I1329" s="22">
        <v>1</v>
      </c>
      <c r="J1329" s="22" t="s">
        <v>3623</v>
      </c>
      <c r="K1329" s="22" t="s">
        <v>6010</v>
      </c>
      <c r="L1329" s="24">
        <v>22939</v>
      </c>
      <c r="M1329" s="24" t="s">
        <v>3949</v>
      </c>
      <c r="N1329" s="24" t="s">
        <v>2011</v>
      </c>
      <c r="O1329" s="22" t="s">
        <v>30</v>
      </c>
      <c r="P1329" s="22" t="s">
        <v>1968</v>
      </c>
      <c r="Q1329" s="22" t="s">
        <v>4123</v>
      </c>
      <c r="R1329" s="22" t="s">
        <v>5514</v>
      </c>
      <c r="S1329" s="25">
        <v>45618</v>
      </c>
      <c r="T1329" s="22" t="s">
        <v>5968</v>
      </c>
      <c r="U1329" s="25">
        <v>45618</v>
      </c>
      <c r="V1329" s="25"/>
    </row>
    <row r="1330" spans="1:22" x14ac:dyDescent="0.35">
      <c r="A1330" s="22">
        <v>1283426</v>
      </c>
      <c r="B1330" s="22" t="s">
        <v>1426</v>
      </c>
      <c r="C1330" s="22" t="s">
        <v>17</v>
      </c>
      <c r="D1330" s="22" t="s">
        <v>18</v>
      </c>
      <c r="E1330" s="26" t="s">
        <v>73</v>
      </c>
      <c r="F1330" s="22" t="s">
        <v>1111</v>
      </c>
      <c r="G1330" s="22" t="s">
        <v>1427</v>
      </c>
      <c r="H1330" s="22" t="s">
        <v>5198</v>
      </c>
      <c r="I1330" s="22">
        <v>1</v>
      </c>
      <c r="J1330" s="22" t="s">
        <v>3624</v>
      </c>
      <c r="K1330" s="22" t="s">
        <v>6011</v>
      </c>
      <c r="L1330" s="24">
        <v>36329</v>
      </c>
      <c r="M1330" s="24" t="s">
        <v>3949</v>
      </c>
      <c r="N1330" s="24" t="s">
        <v>2009</v>
      </c>
      <c r="O1330" s="22" t="s">
        <v>314</v>
      </c>
      <c r="P1330" s="22" t="s">
        <v>1971</v>
      </c>
      <c r="Q1330" s="22" t="s">
        <v>4123</v>
      </c>
      <c r="R1330" s="22" t="s">
        <v>5514</v>
      </c>
      <c r="S1330" s="25">
        <v>45618</v>
      </c>
      <c r="T1330" s="22" t="s">
        <v>5968</v>
      </c>
      <c r="U1330" s="25">
        <v>45618</v>
      </c>
      <c r="V1330" s="25"/>
    </row>
    <row r="1331" spans="1:22" x14ac:dyDescent="0.35">
      <c r="A1331" s="22">
        <v>1283427</v>
      </c>
      <c r="B1331" s="22" t="s">
        <v>1428</v>
      </c>
      <c r="C1331" s="22" t="s">
        <v>17</v>
      </c>
      <c r="D1331" s="22" t="s">
        <v>18</v>
      </c>
      <c r="E1331" s="26" t="s">
        <v>46</v>
      </c>
      <c r="F1331" s="22" t="s">
        <v>1137</v>
      </c>
      <c r="G1331" s="22" t="s">
        <v>1429</v>
      </c>
      <c r="H1331" s="22" t="s">
        <v>4091</v>
      </c>
      <c r="I1331" s="22">
        <v>1</v>
      </c>
      <c r="J1331" s="22" t="s">
        <v>3625</v>
      </c>
      <c r="K1331" s="22" t="s">
        <v>6012</v>
      </c>
      <c r="L1331" s="24">
        <v>9158</v>
      </c>
      <c r="M1331" s="24" t="s">
        <v>3957</v>
      </c>
      <c r="N1331" s="24" t="s">
        <v>2015</v>
      </c>
      <c r="O1331" s="22" t="s">
        <v>339</v>
      </c>
      <c r="P1331" s="22" t="s">
        <v>1954</v>
      </c>
      <c r="Q1331" s="22" t="s">
        <v>4123</v>
      </c>
      <c r="R1331" s="22" t="s">
        <v>5514</v>
      </c>
      <c r="S1331" s="25">
        <v>45618</v>
      </c>
      <c r="T1331" s="22" t="s">
        <v>5968</v>
      </c>
      <c r="U1331" s="25">
        <v>45618</v>
      </c>
      <c r="V1331" s="25"/>
    </row>
    <row r="1332" spans="1:22" x14ac:dyDescent="0.35">
      <c r="A1332" s="22">
        <v>1287961</v>
      </c>
      <c r="B1332" s="22" t="s">
        <v>1430</v>
      </c>
      <c r="C1332" s="22" t="s">
        <v>17</v>
      </c>
      <c r="D1332" s="22" t="s">
        <v>18</v>
      </c>
      <c r="E1332" s="26" t="s">
        <v>21</v>
      </c>
      <c r="F1332" s="22" t="s">
        <v>1322</v>
      </c>
      <c r="G1332" s="22" t="s">
        <v>1431</v>
      </c>
      <c r="H1332" s="22" t="s">
        <v>4145</v>
      </c>
      <c r="I1332" s="22">
        <v>1</v>
      </c>
      <c r="J1332" s="22" t="s">
        <v>3626</v>
      </c>
      <c r="K1332" s="22" t="s">
        <v>6013</v>
      </c>
      <c r="L1332" s="24">
        <v>44839</v>
      </c>
      <c r="M1332" s="24" t="s">
        <v>3949</v>
      </c>
      <c r="N1332" s="24" t="s">
        <v>2009</v>
      </c>
      <c r="O1332" s="22" t="s">
        <v>36</v>
      </c>
      <c r="P1332" s="22" t="s">
        <v>1959</v>
      </c>
      <c r="Q1332" s="22" t="s">
        <v>4123</v>
      </c>
      <c r="R1332" s="22" t="s">
        <v>5514</v>
      </c>
      <c r="S1332" s="25">
        <v>45621</v>
      </c>
      <c r="T1332" s="22" t="s">
        <v>5968</v>
      </c>
      <c r="U1332" s="25">
        <v>45621</v>
      </c>
      <c r="V1332" s="25"/>
    </row>
    <row r="1333" spans="1:22" x14ac:dyDescent="0.35">
      <c r="A1333" s="22">
        <v>1287978</v>
      </c>
      <c r="B1333" s="22" t="s">
        <v>1432</v>
      </c>
      <c r="C1333" s="22" t="s">
        <v>17</v>
      </c>
      <c r="D1333" s="22" t="s">
        <v>18</v>
      </c>
      <c r="E1333" s="26" t="s">
        <v>31</v>
      </c>
      <c r="F1333" s="22" t="s">
        <v>1137</v>
      </c>
      <c r="G1333" s="22" t="s">
        <v>1433</v>
      </c>
      <c r="H1333" s="22" t="s">
        <v>4048</v>
      </c>
      <c r="I1333" s="22">
        <v>1</v>
      </c>
      <c r="J1333" s="22" t="s">
        <v>3627</v>
      </c>
      <c r="K1333" s="22" t="s">
        <v>6014</v>
      </c>
      <c r="L1333" s="24">
        <v>33227</v>
      </c>
      <c r="M1333" s="24" t="s">
        <v>3949</v>
      </c>
      <c r="N1333" s="24" t="s">
        <v>2009</v>
      </c>
      <c r="O1333" s="22" t="s">
        <v>40</v>
      </c>
      <c r="P1333" s="22" t="s">
        <v>1971</v>
      </c>
      <c r="Q1333" s="22" t="s">
        <v>4123</v>
      </c>
      <c r="R1333" s="22" t="s">
        <v>5514</v>
      </c>
      <c r="S1333" s="25">
        <v>45621</v>
      </c>
      <c r="T1333" s="22" t="s">
        <v>5968</v>
      </c>
      <c r="U1333" s="25">
        <v>45621</v>
      </c>
      <c r="V1333" s="25"/>
    </row>
    <row r="1334" spans="1:22" x14ac:dyDescent="0.35">
      <c r="A1334" s="22">
        <v>1288017</v>
      </c>
      <c r="B1334" s="22" t="s">
        <v>1434</v>
      </c>
      <c r="C1334" s="22" t="s">
        <v>17</v>
      </c>
      <c r="D1334" s="22" t="s">
        <v>18</v>
      </c>
      <c r="E1334" s="22" t="s">
        <v>25</v>
      </c>
      <c r="F1334" s="22" t="s">
        <v>631</v>
      </c>
      <c r="G1334" s="22" t="s">
        <v>1435</v>
      </c>
      <c r="H1334" s="22" t="s">
        <v>4733</v>
      </c>
      <c r="I1334" s="22">
        <v>1</v>
      </c>
      <c r="J1334" s="22" t="s">
        <v>3628</v>
      </c>
      <c r="K1334" s="22" t="s">
        <v>6015</v>
      </c>
      <c r="L1334" s="24">
        <v>487200</v>
      </c>
      <c r="M1334" s="24" t="s">
        <v>3938</v>
      </c>
      <c r="N1334" s="24" t="s">
        <v>2002</v>
      </c>
      <c r="O1334" s="22" t="s">
        <v>1436</v>
      </c>
      <c r="P1334" s="22" t="s">
        <v>1954</v>
      </c>
      <c r="Q1334" s="22" t="s">
        <v>4123</v>
      </c>
      <c r="R1334" s="22" t="s">
        <v>5514</v>
      </c>
      <c r="S1334" s="25">
        <v>45621</v>
      </c>
      <c r="T1334" s="22" t="s">
        <v>5968</v>
      </c>
      <c r="U1334" s="25">
        <v>45621</v>
      </c>
      <c r="V1334" s="25"/>
    </row>
    <row r="1335" spans="1:22" x14ac:dyDescent="0.35">
      <c r="A1335" s="22">
        <v>1288978</v>
      </c>
      <c r="B1335" s="22" t="s">
        <v>1437</v>
      </c>
      <c r="C1335" s="22" t="s">
        <v>17</v>
      </c>
      <c r="D1335" s="22" t="s">
        <v>18</v>
      </c>
      <c r="E1335" s="26" t="s">
        <v>59</v>
      </c>
      <c r="F1335" s="22" t="s">
        <v>1137</v>
      </c>
      <c r="G1335" s="22" t="s">
        <v>1438</v>
      </c>
      <c r="H1335" s="22" t="s">
        <v>4281</v>
      </c>
      <c r="I1335" s="22">
        <v>1</v>
      </c>
      <c r="J1335" s="22" t="s">
        <v>3629</v>
      </c>
      <c r="K1335" s="22" t="s">
        <v>6016</v>
      </c>
      <c r="L1335" s="24">
        <v>84404</v>
      </c>
      <c r="M1335" s="24" t="s">
        <v>3959</v>
      </c>
      <c r="N1335" s="24" t="s">
        <v>2006</v>
      </c>
      <c r="O1335" s="22" t="s">
        <v>58</v>
      </c>
      <c r="P1335" s="22" t="s">
        <v>1959</v>
      </c>
      <c r="Q1335" s="22" t="s">
        <v>4123</v>
      </c>
      <c r="R1335" s="22" t="s">
        <v>5514</v>
      </c>
      <c r="S1335" s="25">
        <v>45622</v>
      </c>
      <c r="T1335" s="22" t="s">
        <v>5968</v>
      </c>
      <c r="U1335" s="25">
        <v>45622</v>
      </c>
      <c r="V1335" s="25"/>
    </row>
    <row r="1336" spans="1:22" x14ac:dyDescent="0.35">
      <c r="A1336" s="22">
        <v>1289016</v>
      </c>
      <c r="B1336" s="22" t="s">
        <v>1439</v>
      </c>
      <c r="C1336" s="22" t="s">
        <v>17</v>
      </c>
      <c r="D1336" s="22" t="s">
        <v>18</v>
      </c>
      <c r="E1336" s="26" t="s">
        <v>59</v>
      </c>
      <c r="F1336" s="22" t="s">
        <v>1111</v>
      </c>
      <c r="G1336" s="22" t="s">
        <v>108</v>
      </c>
      <c r="H1336" s="22" t="s">
        <v>4166</v>
      </c>
      <c r="I1336" s="22">
        <v>1</v>
      </c>
      <c r="J1336" s="22" t="s">
        <v>3630</v>
      </c>
      <c r="K1336" s="22" t="s">
        <v>6017</v>
      </c>
      <c r="L1336" s="24">
        <v>41197</v>
      </c>
      <c r="M1336" s="24" t="s">
        <v>3949</v>
      </c>
      <c r="N1336" s="24" t="s">
        <v>2009</v>
      </c>
      <c r="O1336" s="22" t="s">
        <v>67</v>
      </c>
      <c r="P1336" s="22" t="s">
        <v>1971</v>
      </c>
      <c r="Q1336" s="22" t="s">
        <v>4123</v>
      </c>
      <c r="R1336" s="22" t="s">
        <v>5514</v>
      </c>
      <c r="S1336" s="25">
        <v>45622</v>
      </c>
      <c r="T1336" s="22" t="s">
        <v>5968</v>
      </c>
      <c r="U1336" s="25">
        <v>45622</v>
      </c>
      <c r="V1336" s="25"/>
    </row>
    <row r="1337" spans="1:22" x14ac:dyDescent="0.35">
      <c r="A1337" s="22">
        <v>1289808</v>
      </c>
      <c r="B1337" s="22" t="s">
        <v>2787</v>
      </c>
      <c r="C1337" s="22" t="s">
        <v>1950</v>
      </c>
      <c r="D1337" s="22" t="s">
        <v>2045</v>
      </c>
      <c r="E1337" s="26" t="s">
        <v>21</v>
      </c>
      <c r="F1337" s="22" t="s">
        <v>1332</v>
      </c>
      <c r="G1337" s="22" t="s">
        <v>1403</v>
      </c>
      <c r="H1337" s="22" t="s">
        <v>3942</v>
      </c>
      <c r="I1337" s="22">
        <v>1</v>
      </c>
      <c r="J1337" s="22" t="s">
        <v>6018</v>
      </c>
      <c r="K1337" s="22" t="s">
        <v>6019</v>
      </c>
      <c r="L1337" s="24">
        <v>31232</v>
      </c>
      <c r="M1337" s="24" t="s">
        <v>3949</v>
      </c>
      <c r="N1337" s="24" t="s">
        <v>2009</v>
      </c>
      <c r="O1337" s="22" t="s">
        <v>20</v>
      </c>
      <c r="P1337" s="22" t="s">
        <v>1971</v>
      </c>
      <c r="Q1337" s="22" t="s">
        <v>4123</v>
      </c>
      <c r="R1337" s="22" t="s">
        <v>5514</v>
      </c>
      <c r="S1337" s="25">
        <v>45623</v>
      </c>
      <c r="T1337" s="22" t="s">
        <v>5968</v>
      </c>
      <c r="U1337" s="25">
        <v>45623</v>
      </c>
      <c r="V1337" s="25"/>
    </row>
    <row r="1338" spans="1:22" x14ac:dyDescent="0.35">
      <c r="A1338" s="22">
        <v>1291538</v>
      </c>
      <c r="B1338" s="22" t="s">
        <v>1440</v>
      </c>
      <c r="C1338" s="22" t="s">
        <v>17</v>
      </c>
      <c r="D1338" s="22" t="s">
        <v>18</v>
      </c>
      <c r="E1338" s="26" t="s">
        <v>31</v>
      </c>
      <c r="F1338" s="22" t="s">
        <v>1332</v>
      </c>
      <c r="G1338" s="22" t="s">
        <v>1441</v>
      </c>
      <c r="H1338" s="22" t="s">
        <v>4048</v>
      </c>
      <c r="I1338" s="22">
        <v>1</v>
      </c>
      <c r="J1338" s="22" t="s">
        <v>3631</v>
      </c>
      <c r="K1338" s="22" t="s">
        <v>6020</v>
      </c>
      <c r="L1338" s="24">
        <v>16334</v>
      </c>
      <c r="M1338" s="24" t="s">
        <v>3957</v>
      </c>
      <c r="N1338" s="24" t="s">
        <v>2011</v>
      </c>
      <c r="O1338" s="22" t="s">
        <v>40</v>
      </c>
      <c r="P1338" s="22" t="s">
        <v>1971</v>
      </c>
      <c r="Q1338" s="22" t="s">
        <v>4123</v>
      </c>
      <c r="R1338" s="22" t="s">
        <v>5514</v>
      </c>
      <c r="S1338" s="25">
        <v>45624</v>
      </c>
      <c r="T1338" s="22" t="s">
        <v>5968</v>
      </c>
      <c r="U1338" s="25">
        <v>45624</v>
      </c>
      <c r="V1338" s="25"/>
    </row>
    <row r="1339" spans="1:22" x14ac:dyDescent="0.35">
      <c r="A1339" s="22">
        <v>1292520</v>
      </c>
      <c r="B1339" s="22" t="s">
        <v>2788</v>
      </c>
      <c r="C1339" s="22" t="s">
        <v>17</v>
      </c>
      <c r="D1339" s="22" t="s">
        <v>18</v>
      </c>
      <c r="E1339" s="26" t="s">
        <v>31</v>
      </c>
      <c r="F1339" s="22" t="s">
        <v>1322</v>
      </c>
      <c r="G1339" s="22" t="s">
        <v>407</v>
      </c>
      <c r="H1339" s="22" t="s">
        <v>4593</v>
      </c>
      <c r="I1339" s="22">
        <v>1</v>
      </c>
      <c r="J1339" s="22" t="s">
        <v>3633</v>
      </c>
      <c r="K1339" s="22" t="s">
        <v>6021</v>
      </c>
      <c r="L1339" s="24">
        <v>247331</v>
      </c>
      <c r="M1339" s="24" t="s">
        <v>3938</v>
      </c>
      <c r="N1339" s="24" t="s">
        <v>2002</v>
      </c>
      <c r="O1339" s="22" t="s">
        <v>314</v>
      </c>
      <c r="P1339" s="22" t="s">
        <v>1971</v>
      </c>
      <c r="Q1339" s="22" t="s">
        <v>4123</v>
      </c>
      <c r="R1339" s="22" t="s">
        <v>5514</v>
      </c>
      <c r="S1339" s="25">
        <v>45625</v>
      </c>
      <c r="T1339" s="22" t="s">
        <v>5968</v>
      </c>
      <c r="U1339" s="25">
        <v>45625</v>
      </c>
      <c r="V1339" s="25"/>
    </row>
    <row r="1340" spans="1:22" x14ac:dyDescent="0.35">
      <c r="A1340" s="22">
        <v>1293066</v>
      </c>
      <c r="B1340" s="22" t="s">
        <v>1442</v>
      </c>
      <c r="C1340" s="22" t="s">
        <v>17</v>
      </c>
      <c r="D1340" s="22" t="s">
        <v>18</v>
      </c>
      <c r="E1340" s="22" t="s">
        <v>25</v>
      </c>
      <c r="F1340" s="22" t="s">
        <v>1322</v>
      </c>
      <c r="G1340" s="22" t="s">
        <v>459</v>
      </c>
      <c r="H1340" s="22" t="s">
        <v>4205</v>
      </c>
      <c r="I1340" s="22">
        <v>1</v>
      </c>
      <c r="J1340" s="22" t="s">
        <v>3634</v>
      </c>
      <c r="K1340" s="22" t="s">
        <v>6022</v>
      </c>
      <c r="L1340" s="24">
        <v>17830</v>
      </c>
      <c r="M1340" s="24" t="s">
        <v>3957</v>
      </c>
      <c r="N1340" s="24" t="s">
        <v>2011</v>
      </c>
      <c r="O1340" s="22" t="s">
        <v>24</v>
      </c>
      <c r="P1340" s="22" t="s">
        <v>1968</v>
      </c>
      <c r="Q1340" s="22" t="s">
        <v>4123</v>
      </c>
      <c r="R1340" s="22" t="s">
        <v>5514</v>
      </c>
      <c r="S1340" s="25">
        <v>45625</v>
      </c>
      <c r="T1340" s="22" t="s">
        <v>5968</v>
      </c>
      <c r="U1340" s="25">
        <v>45625</v>
      </c>
      <c r="V1340" s="25"/>
    </row>
    <row r="1341" spans="1:22" x14ac:dyDescent="0.35">
      <c r="A1341" s="22">
        <v>36576</v>
      </c>
      <c r="B1341" s="22" t="s">
        <v>16</v>
      </c>
      <c r="C1341" s="22" t="s">
        <v>17</v>
      </c>
      <c r="D1341" s="22" t="s">
        <v>18</v>
      </c>
      <c r="E1341" s="26" t="s">
        <v>21</v>
      </c>
      <c r="F1341" s="22" t="s">
        <v>631</v>
      </c>
      <c r="G1341" s="22" t="s">
        <v>19</v>
      </c>
      <c r="H1341" s="22" t="s">
        <v>3942</v>
      </c>
      <c r="I1341" s="22">
        <v>1</v>
      </c>
      <c r="J1341" s="22" t="s">
        <v>2848</v>
      </c>
      <c r="K1341" s="22" t="s">
        <v>6023</v>
      </c>
      <c r="L1341" s="24">
        <v>20229</v>
      </c>
      <c r="M1341" s="24" t="s">
        <v>3949</v>
      </c>
      <c r="N1341" s="24" t="s">
        <v>2011</v>
      </c>
      <c r="O1341" s="22" t="s">
        <v>20</v>
      </c>
      <c r="P1341" s="22" t="s">
        <v>1971</v>
      </c>
      <c r="Q1341" s="22" t="s">
        <v>4044</v>
      </c>
      <c r="R1341" s="22" t="s">
        <v>6024</v>
      </c>
      <c r="S1341" s="25">
        <v>44090</v>
      </c>
      <c r="T1341" s="22" t="s">
        <v>6025</v>
      </c>
      <c r="U1341" s="25">
        <v>44090</v>
      </c>
      <c r="V1341" s="25"/>
    </row>
    <row r="1342" spans="1:22" x14ac:dyDescent="0.35">
      <c r="A1342" s="22">
        <v>992785</v>
      </c>
      <c r="B1342" s="22" t="s">
        <v>2789</v>
      </c>
      <c r="C1342" s="22" t="s">
        <v>1950</v>
      </c>
      <c r="D1342" s="22" t="s">
        <v>1963</v>
      </c>
      <c r="E1342" s="26" t="s">
        <v>1956</v>
      </c>
      <c r="F1342" s="22" t="s">
        <v>2790</v>
      </c>
      <c r="G1342" s="22" t="s">
        <v>967</v>
      </c>
      <c r="H1342" s="22" t="s">
        <v>4091</v>
      </c>
      <c r="I1342" s="22">
        <v>1</v>
      </c>
      <c r="J1342" s="22" t="s">
        <v>6026</v>
      </c>
      <c r="K1342" s="22" t="s">
        <v>6027</v>
      </c>
      <c r="L1342" s="24">
        <v>35957</v>
      </c>
      <c r="M1342" s="24" t="s">
        <v>3949</v>
      </c>
      <c r="N1342" s="24" t="s">
        <v>2009</v>
      </c>
      <c r="O1342" s="22" t="s">
        <v>339</v>
      </c>
      <c r="P1342" s="22" t="s">
        <v>1954</v>
      </c>
      <c r="Q1342" s="22" t="s">
        <v>3945</v>
      </c>
      <c r="R1342" s="22" t="s">
        <v>5514</v>
      </c>
      <c r="S1342" s="25">
        <v>45393</v>
      </c>
      <c r="T1342" s="22" t="s">
        <v>5636</v>
      </c>
      <c r="U1342" s="25">
        <v>45393</v>
      </c>
      <c r="V1342" s="25"/>
    </row>
    <row r="1343" spans="1:22" x14ac:dyDescent="0.35">
      <c r="A1343" s="22">
        <v>1301408</v>
      </c>
      <c r="B1343" s="22" t="s">
        <v>1443</v>
      </c>
      <c r="C1343" s="22" t="s">
        <v>17</v>
      </c>
      <c r="D1343" s="22" t="s">
        <v>18</v>
      </c>
      <c r="E1343" s="26" t="s">
        <v>59</v>
      </c>
      <c r="F1343" s="22" t="s">
        <v>631</v>
      </c>
      <c r="G1343" s="22" t="s">
        <v>502</v>
      </c>
      <c r="H1343" s="22" t="s">
        <v>4071</v>
      </c>
      <c r="I1343" s="22">
        <v>1</v>
      </c>
      <c r="J1343" s="22" t="s">
        <v>3635</v>
      </c>
      <c r="K1343" s="22" t="s">
        <v>6028</v>
      </c>
      <c r="L1343" s="24">
        <v>32694</v>
      </c>
      <c r="M1343" s="24" t="s">
        <v>3949</v>
      </c>
      <c r="N1343" s="24" t="s">
        <v>2009</v>
      </c>
      <c r="O1343" s="22" t="s">
        <v>67</v>
      </c>
      <c r="P1343" s="22" t="s">
        <v>1971</v>
      </c>
      <c r="Q1343" s="22" t="s">
        <v>4142</v>
      </c>
      <c r="R1343" s="22" t="s">
        <v>5514</v>
      </c>
      <c r="S1343" s="25">
        <v>45628</v>
      </c>
      <c r="T1343" s="22" t="s">
        <v>6029</v>
      </c>
      <c r="U1343" s="25">
        <v>45628</v>
      </c>
      <c r="V1343" s="25"/>
    </row>
    <row r="1344" spans="1:22" x14ac:dyDescent="0.35">
      <c r="A1344" s="22">
        <v>1302418</v>
      </c>
      <c r="B1344" s="22" t="s">
        <v>1444</v>
      </c>
      <c r="C1344" s="22" t="s">
        <v>17</v>
      </c>
      <c r="D1344" s="22" t="s">
        <v>18</v>
      </c>
      <c r="E1344" s="26" t="s">
        <v>73</v>
      </c>
      <c r="F1344" s="22" t="s">
        <v>672</v>
      </c>
      <c r="G1344" s="22" t="s">
        <v>1445</v>
      </c>
      <c r="H1344" s="22" t="s">
        <v>4000</v>
      </c>
      <c r="I1344" s="22">
        <v>1</v>
      </c>
      <c r="J1344" s="22" t="s">
        <v>3636</v>
      </c>
      <c r="K1344" s="22" t="s">
        <v>6030</v>
      </c>
      <c r="L1344" s="24">
        <v>6302</v>
      </c>
      <c r="M1344" s="24" t="s">
        <v>3957</v>
      </c>
      <c r="N1344" s="24" t="s">
        <v>2015</v>
      </c>
      <c r="O1344" s="22" t="s">
        <v>72</v>
      </c>
      <c r="P1344" s="22" t="s">
        <v>1954</v>
      </c>
      <c r="Q1344" s="22" t="s">
        <v>4142</v>
      </c>
      <c r="R1344" s="22" t="s">
        <v>5514</v>
      </c>
      <c r="S1344" s="25">
        <v>45629</v>
      </c>
      <c r="T1344" s="22" t="s">
        <v>6029</v>
      </c>
      <c r="U1344" s="25">
        <v>45629</v>
      </c>
      <c r="V1344" s="25"/>
    </row>
    <row r="1345" spans="1:22" x14ac:dyDescent="0.35">
      <c r="A1345" s="22">
        <v>1302428</v>
      </c>
      <c r="B1345" s="22" t="s">
        <v>1446</v>
      </c>
      <c r="C1345" s="22" t="s">
        <v>17</v>
      </c>
      <c r="D1345" s="22" t="s">
        <v>18</v>
      </c>
      <c r="E1345" s="26" t="s">
        <v>73</v>
      </c>
      <c r="F1345" s="22" t="s">
        <v>631</v>
      </c>
      <c r="G1345" s="22" t="s">
        <v>853</v>
      </c>
      <c r="H1345" s="22" t="s">
        <v>4821</v>
      </c>
      <c r="I1345" s="22">
        <v>1</v>
      </c>
      <c r="J1345" s="22" t="s">
        <v>3637</v>
      </c>
      <c r="K1345" s="22" t="s">
        <v>6031</v>
      </c>
      <c r="L1345" s="24">
        <v>143837</v>
      </c>
      <c r="M1345" s="24" t="s">
        <v>3938</v>
      </c>
      <c r="N1345" s="24" t="s">
        <v>2002</v>
      </c>
      <c r="O1345" s="22" t="s">
        <v>72</v>
      </c>
      <c r="P1345" s="22" t="s">
        <v>1954</v>
      </c>
      <c r="Q1345" s="22" t="s">
        <v>4142</v>
      </c>
      <c r="R1345" s="22" t="s">
        <v>5514</v>
      </c>
      <c r="S1345" s="25">
        <v>45629</v>
      </c>
      <c r="T1345" s="22" t="s">
        <v>6029</v>
      </c>
      <c r="U1345" s="25">
        <v>45629</v>
      </c>
      <c r="V1345" s="25"/>
    </row>
    <row r="1346" spans="1:22" x14ac:dyDescent="0.35">
      <c r="A1346" s="22">
        <v>1302518</v>
      </c>
      <c r="B1346" s="22" t="s">
        <v>1447</v>
      </c>
      <c r="C1346" s="22" t="s">
        <v>17</v>
      </c>
      <c r="D1346" s="22" t="s">
        <v>18</v>
      </c>
      <c r="E1346" s="26" t="s">
        <v>1449</v>
      </c>
      <c r="F1346" s="22" t="s">
        <v>1449</v>
      </c>
      <c r="G1346" s="22" t="s">
        <v>1448</v>
      </c>
      <c r="H1346" s="22" t="s">
        <v>4557</v>
      </c>
      <c r="I1346" s="22">
        <v>1</v>
      </c>
      <c r="J1346" s="22" t="s">
        <v>3638</v>
      </c>
      <c r="K1346" s="22" t="s">
        <v>6032</v>
      </c>
      <c r="L1346" s="24">
        <v>330339</v>
      </c>
      <c r="M1346" s="24" t="s">
        <v>3938</v>
      </c>
      <c r="N1346" s="24" t="s">
        <v>2002</v>
      </c>
      <c r="O1346" s="22" t="s">
        <v>314</v>
      </c>
      <c r="P1346" s="22" t="s">
        <v>1971</v>
      </c>
      <c r="Q1346" s="22" t="s">
        <v>4142</v>
      </c>
      <c r="R1346" s="22" t="s">
        <v>5514</v>
      </c>
      <c r="S1346" s="25">
        <v>45629</v>
      </c>
      <c r="T1346" s="22" t="s">
        <v>6029</v>
      </c>
      <c r="U1346" s="25">
        <v>45629</v>
      </c>
      <c r="V1346" s="25"/>
    </row>
    <row r="1347" spans="1:22" x14ac:dyDescent="0.35">
      <c r="A1347" s="22">
        <v>1302532</v>
      </c>
      <c r="B1347" s="22" t="s">
        <v>1450</v>
      </c>
      <c r="C1347" s="22" t="s">
        <v>17</v>
      </c>
      <c r="D1347" s="22" t="s">
        <v>18</v>
      </c>
      <c r="E1347" s="26" t="s">
        <v>59</v>
      </c>
      <c r="F1347" s="22" t="s">
        <v>631</v>
      </c>
      <c r="G1347" s="22" t="s">
        <v>148</v>
      </c>
      <c r="H1347" s="22" t="s">
        <v>4062</v>
      </c>
      <c r="I1347" s="22">
        <v>1</v>
      </c>
      <c r="J1347" s="22" t="s">
        <v>3639</v>
      </c>
      <c r="K1347" s="22" t="s">
        <v>6033</v>
      </c>
      <c r="L1347" s="24">
        <v>15070</v>
      </c>
      <c r="M1347" s="24" t="s">
        <v>3957</v>
      </c>
      <c r="N1347" s="24" t="s">
        <v>2011</v>
      </c>
      <c r="O1347" s="22" t="s">
        <v>67</v>
      </c>
      <c r="P1347" s="22" t="s">
        <v>1971</v>
      </c>
      <c r="Q1347" s="22" t="s">
        <v>4142</v>
      </c>
      <c r="R1347" s="22" t="s">
        <v>5514</v>
      </c>
      <c r="S1347" s="25">
        <v>45629</v>
      </c>
      <c r="T1347" s="22" t="s">
        <v>6029</v>
      </c>
      <c r="U1347" s="25">
        <v>45629</v>
      </c>
      <c r="V1347" s="25"/>
    </row>
    <row r="1348" spans="1:22" x14ac:dyDescent="0.35">
      <c r="A1348" s="22">
        <v>1304084</v>
      </c>
      <c r="B1348" s="22" t="s">
        <v>1451</v>
      </c>
      <c r="C1348" s="22" t="s">
        <v>17</v>
      </c>
      <c r="D1348" s="22" t="s">
        <v>18</v>
      </c>
      <c r="E1348" s="26" t="s">
        <v>31</v>
      </c>
      <c r="F1348" s="22" t="s">
        <v>1322</v>
      </c>
      <c r="G1348" s="22" t="s">
        <v>1452</v>
      </c>
      <c r="H1348" s="22" t="s">
        <v>3978</v>
      </c>
      <c r="I1348" s="22">
        <v>1</v>
      </c>
      <c r="J1348" s="22" t="s">
        <v>3640</v>
      </c>
      <c r="K1348" s="22" t="s">
        <v>6034</v>
      </c>
      <c r="L1348" s="24">
        <v>38478</v>
      </c>
      <c r="M1348" s="24" t="s">
        <v>3949</v>
      </c>
      <c r="N1348" s="24" t="s">
        <v>2009</v>
      </c>
      <c r="O1348" s="22" t="s">
        <v>36</v>
      </c>
      <c r="P1348" s="22" t="s">
        <v>1959</v>
      </c>
      <c r="Q1348" s="22" t="s">
        <v>4142</v>
      </c>
      <c r="R1348" s="22" t="s">
        <v>5514</v>
      </c>
      <c r="S1348" s="25">
        <v>45630</v>
      </c>
      <c r="T1348" s="22" t="s">
        <v>6029</v>
      </c>
      <c r="U1348" s="25">
        <v>45630</v>
      </c>
      <c r="V1348" s="25"/>
    </row>
    <row r="1349" spans="1:22" x14ac:dyDescent="0.35">
      <c r="A1349" s="22">
        <v>1305290</v>
      </c>
      <c r="B1349" s="22" t="s">
        <v>1453</v>
      </c>
      <c r="C1349" s="22" t="s">
        <v>17</v>
      </c>
      <c r="D1349" s="22" t="s">
        <v>18</v>
      </c>
      <c r="E1349" s="26" t="s">
        <v>73</v>
      </c>
      <c r="F1349" s="22" t="s">
        <v>631</v>
      </c>
      <c r="G1349" s="22" t="s">
        <v>1454</v>
      </c>
      <c r="H1349" s="22" t="s">
        <v>4108</v>
      </c>
      <c r="I1349" s="22">
        <v>1</v>
      </c>
      <c r="J1349" s="22" t="s">
        <v>3641</v>
      </c>
      <c r="K1349" s="22" t="s">
        <v>6035</v>
      </c>
      <c r="L1349" s="24">
        <v>4694</v>
      </c>
      <c r="M1349" s="24" t="s">
        <v>3957</v>
      </c>
      <c r="N1349" s="24" t="s">
        <v>2015</v>
      </c>
      <c r="O1349" s="22" t="s">
        <v>359</v>
      </c>
      <c r="P1349" s="22" t="s">
        <v>1991</v>
      </c>
      <c r="Q1349" s="22" t="s">
        <v>4142</v>
      </c>
      <c r="R1349" s="22" t="s">
        <v>5514</v>
      </c>
      <c r="S1349" s="25">
        <v>45631</v>
      </c>
      <c r="T1349" s="22" t="s">
        <v>6029</v>
      </c>
      <c r="U1349" s="25">
        <v>45631</v>
      </c>
      <c r="V1349" s="25"/>
    </row>
    <row r="1350" spans="1:22" x14ac:dyDescent="0.35">
      <c r="A1350" s="22">
        <v>1305313</v>
      </c>
      <c r="B1350" s="22" t="s">
        <v>1455</v>
      </c>
      <c r="C1350" s="22" t="s">
        <v>17</v>
      </c>
      <c r="D1350" s="22" t="s">
        <v>18</v>
      </c>
      <c r="E1350" s="26" t="s">
        <v>46</v>
      </c>
      <c r="F1350" s="22" t="s">
        <v>1322</v>
      </c>
      <c r="G1350" s="22" t="s">
        <v>1456</v>
      </c>
      <c r="H1350" s="22" t="s">
        <v>3969</v>
      </c>
      <c r="I1350" s="22">
        <v>1</v>
      </c>
      <c r="J1350" s="22" t="s">
        <v>3642</v>
      </c>
      <c r="K1350" s="22" t="s">
        <v>6036</v>
      </c>
      <c r="L1350" s="24">
        <v>48475</v>
      </c>
      <c r="M1350" s="24" t="s">
        <v>3949</v>
      </c>
      <c r="N1350" s="24" t="s">
        <v>2009</v>
      </c>
      <c r="O1350" s="22" t="s">
        <v>40</v>
      </c>
      <c r="P1350" s="22" t="s">
        <v>1971</v>
      </c>
      <c r="Q1350" s="22" t="s">
        <v>4142</v>
      </c>
      <c r="R1350" s="22" t="s">
        <v>5514</v>
      </c>
      <c r="S1350" s="25">
        <v>45631</v>
      </c>
      <c r="T1350" s="22" t="s">
        <v>6029</v>
      </c>
      <c r="U1350" s="25">
        <v>45631</v>
      </c>
      <c r="V1350" s="25"/>
    </row>
    <row r="1351" spans="1:22" x14ac:dyDescent="0.35">
      <c r="A1351" s="22">
        <v>1305741</v>
      </c>
      <c r="B1351" s="22" t="s">
        <v>1457</v>
      </c>
      <c r="C1351" s="22" t="s">
        <v>17</v>
      </c>
      <c r="D1351" s="22" t="s">
        <v>18</v>
      </c>
      <c r="E1351" s="26" t="s">
        <v>77</v>
      </c>
      <c r="F1351" s="22" t="s">
        <v>1322</v>
      </c>
      <c r="G1351" s="22" t="s">
        <v>1458</v>
      </c>
      <c r="H1351" s="22" t="s">
        <v>4469</v>
      </c>
      <c r="I1351" s="22">
        <v>1</v>
      </c>
      <c r="J1351" s="22" t="s">
        <v>3643</v>
      </c>
      <c r="K1351" s="22" t="s">
        <v>6037</v>
      </c>
      <c r="L1351" s="24">
        <v>34179</v>
      </c>
      <c r="M1351" s="24" t="s">
        <v>3949</v>
      </c>
      <c r="N1351" s="24" t="s">
        <v>2009</v>
      </c>
      <c r="O1351" s="22" t="s">
        <v>36</v>
      </c>
      <c r="P1351" s="22" t="s">
        <v>1959</v>
      </c>
      <c r="Q1351" s="22" t="s">
        <v>4142</v>
      </c>
      <c r="R1351" s="22" t="s">
        <v>5514</v>
      </c>
      <c r="S1351" s="25">
        <v>45631</v>
      </c>
      <c r="T1351" s="22" t="s">
        <v>6029</v>
      </c>
      <c r="U1351" s="25">
        <v>45631</v>
      </c>
      <c r="V1351" s="25"/>
    </row>
    <row r="1352" spans="1:22" x14ac:dyDescent="0.35">
      <c r="A1352" s="22">
        <v>1305901</v>
      </c>
      <c r="B1352" s="22" t="s">
        <v>1459</v>
      </c>
      <c r="C1352" s="22" t="s">
        <v>17</v>
      </c>
      <c r="D1352" s="22" t="s">
        <v>18</v>
      </c>
      <c r="E1352" s="26" t="s">
        <v>73</v>
      </c>
      <c r="F1352" s="22" t="s">
        <v>1322</v>
      </c>
      <c r="G1352" s="22" t="s">
        <v>1460</v>
      </c>
      <c r="H1352" s="22" t="s">
        <v>5293</v>
      </c>
      <c r="I1352" s="22">
        <v>1</v>
      </c>
      <c r="J1352" s="22" t="s">
        <v>3644</v>
      </c>
      <c r="K1352" s="22" t="s">
        <v>6038</v>
      </c>
      <c r="L1352" s="24">
        <v>10382</v>
      </c>
      <c r="M1352" s="24" t="s">
        <v>3957</v>
      </c>
      <c r="N1352" s="24" t="s">
        <v>2011</v>
      </c>
      <c r="O1352" s="22" t="s">
        <v>181</v>
      </c>
      <c r="P1352" s="22" t="s">
        <v>1959</v>
      </c>
      <c r="Q1352" s="22" t="s">
        <v>4142</v>
      </c>
      <c r="R1352" s="22" t="s">
        <v>5514</v>
      </c>
      <c r="S1352" s="25">
        <v>45631</v>
      </c>
      <c r="T1352" s="22" t="s">
        <v>6029</v>
      </c>
      <c r="U1352" s="25">
        <v>45631</v>
      </c>
      <c r="V1352" s="25"/>
    </row>
    <row r="1353" spans="1:22" x14ac:dyDescent="0.35">
      <c r="A1353" s="22">
        <v>1307667</v>
      </c>
      <c r="B1353" s="22" t="s">
        <v>1461</v>
      </c>
      <c r="C1353" s="22" t="s">
        <v>17</v>
      </c>
      <c r="D1353" s="22" t="s">
        <v>18</v>
      </c>
      <c r="E1353" s="26" t="s">
        <v>31</v>
      </c>
      <c r="F1353" s="22" t="s">
        <v>631</v>
      </c>
      <c r="G1353" s="22" t="s">
        <v>1462</v>
      </c>
      <c r="H1353" s="22" t="s">
        <v>1794</v>
      </c>
      <c r="I1353" s="22">
        <v>1</v>
      </c>
      <c r="J1353" s="22" t="s">
        <v>3645</v>
      </c>
      <c r="K1353" s="22" t="s">
        <v>6039</v>
      </c>
      <c r="L1353" s="24">
        <v>35902</v>
      </c>
      <c r="M1353" s="24" t="s">
        <v>3949</v>
      </c>
      <c r="N1353" s="24" t="s">
        <v>2009</v>
      </c>
      <c r="O1353" s="22" t="s">
        <v>314</v>
      </c>
      <c r="P1353" s="22" t="s">
        <v>1971</v>
      </c>
      <c r="Q1353" s="22" t="s">
        <v>4142</v>
      </c>
      <c r="R1353" s="22" t="s">
        <v>5514</v>
      </c>
      <c r="S1353" s="25">
        <v>45632</v>
      </c>
      <c r="T1353" s="22" t="s">
        <v>6029</v>
      </c>
      <c r="U1353" s="25">
        <v>45632</v>
      </c>
      <c r="V1353" s="25"/>
    </row>
    <row r="1354" spans="1:22" x14ac:dyDescent="0.35">
      <c r="A1354" s="22">
        <v>1314570</v>
      </c>
      <c r="B1354" s="22" t="s">
        <v>1463</v>
      </c>
      <c r="C1354" s="22" t="s">
        <v>17</v>
      </c>
      <c r="D1354" s="22" t="s">
        <v>18</v>
      </c>
      <c r="E1354" s="26" t="s">
        <v>73</v>
      </c>
      <c r="F1354" s="22" t="s">
        <v>1137</v>
      </c>
      <c r="G1354" s="22" t="s">
        <v>853</v>
      </c>
      <c r="H1354" s="22" t="s">
        <v>4821</v>
      </c>
      <c r="I1354" s="22">
        <v>1</v>
      </c>
      <c r="J1354" s="22" t="s">
        <v>3646</v>
      </c>
      <c r="K1354" s="22" t="s">
        <v>6040</v>
      </c>
      <c r="L1354" s="24">
        <v>143837</v>
      </c>
      <c r="M1354" s="24" t="s">
        <v>3938</v>
      </c>
      <c r="N1354" s="24" t="s">
        <v>2002</v>
      </c>
      <c r="O1354" s="22" t="s">
        <v>72</v>
      </c>
      <c r="P1354" s="22" t="s">
        <v>1954</v>
      </c>
      <c r="Q1354" s="22" t="s">
        <v>4142</v>
      </c>
      <c r="R1354" s="22" t="s">
        <v>5514</v>
      </c>
      <c r="S1354" s="25">
        <v>45635</v>
      </c>
      <c r="T1354" s="22" t="s">
        <v>6029</v>
      </c>
      <c r="U1354" s="25">
        <v>45635</v>
      </c>
      <c r="V1354" s="25"/>
    </row>
    <row r="1355" spans="1:22" x14ac:dyDescent="0.35">
      <c r="A1355" s="22">
        <v>1315214</v>
      </c>
      <c r="B1355" s="22" t="s">
        <v>1464</v>
      </c>
      <c r="C1355" s="22" t="s">
        <v>17</v>
      </c>
      <c r="D1355" s="22" t="s">
        <v>18</v>
      </c>
      <c r="E1355" s="26" t="s">
        <v>77</v>
      </c>
      <c r="F1355" s="22" t="s">
        <v>631</v>
      </c>
      <c r="G1355" s="22" t="s">
        <v>1465</v>
      </c>
      <c r="H1355" s="22" t="s">
        <v>5373</v>
      </c>
      <c r="I1355" s="22">
        <v>1</v>
      </c>
      <c r="J1355" s="22" t="s">
        <v>3647</v>
      </c>
      <c r="K1355" s="22" t="s">
        <v>6041</v>
      </c>
      <c r="L1355" s="24">
        <v>158620</v>
      </c>
      <c r="M1355" s="24" t="s">
        <v>3938</v>
      </c>
      <c r="N1355" s="24" t="s">
        <v>2002</v>
      </c>
      <c r="O1355" s="22" t="s">
        <v>231</v>
      </c>
      <c r="P1355" s="22" t="s">
        <v>1991</v>
      </c>
      <c r="Q1355" s="22" t="s">
        <v>4142</v>
      </c>
      <c r="R1355" s="22" t="s">
        <v>5514</v>
      </c>
      <c r="S1355" s="25">
        <v>45635</v>
      </c>
      <c r="T1355" s="22" t="s">
        <v>6029</v>
      </c>
      <c r="U1355" s="25">
        <v>45635</v>
      </c>
      <c r="V1355" s="25"/>
    </row>
    <row r="1356" spans="1:22" x14ac:dyDescent="0.35">
      <c r="A1356" s="22">
        <v>1315241</v>
      </c>
      <c r="B1356" s="22" t="s">
        <v>2791</v>
      </c>
      <c r="C1356" s="22" t="s">
        <v>1950</v>
      </c>
      <c r="D1356" s="22" t="s">
        <v>1951</v>
      </c>
      <c r="E1356" s="22" t="s">
        <v>25</v>
      </c>
      <c r="F1356" s="22" t="s">
        <v>1111</v>
      </c>
      <c r="G1356" s="22" t="s">
        <v>2703</v>
      </c>
      <c r="H1356" s="22" t="s">
        <v>4962</v>
      </c>
      <c r="I1356" s="22">
        <v>1</v>
      </c>
      <c r="J1356" s="22" t="s">
        <v>6042</v>
      </c>
      <c r="K1356" s="22" t="s">
        <v>6043</v>
      </c>
      <c r="L1356" s="24">
        <v>460313</v>
      </c>
      <c r="M1356" s="24" t="s">
        <v>3938</v>
      </c>
      <c r="N1356" s="24" t="s">
        <v>2002</v>
      </c>
      <c r="O1356" s="22" t="s">
        <v>314</v>
      </c>
      <c r="P1356" s="22" t="s">
        <v>1971</v>
      </c>
      <c r="Q1356" s="22" t="s">
        <v>4142</v>
      </c>
      <c r="R1356" s="22" t="s">
        <v>5514</v>
      </c>
      <c r="S1356" s="25">
        <v>45635</v>
      </c>
      <c r="T1356" s="22" t="s">
        <v>6029</v>
      </c>
      <c r="U1356" s="25">
        <v>45635</v>
      </c>
      <c r="V1356" s="25"/>
    </row>
    <row r="1357" spans="1:22" x14ac:dyDescent="0.35">
      <c r="A1357" s="22">
        <v>1317006</v>
      </c>
      <c r="B1357" s="22" t="s">
        <v>1466</v>
      </c>
      <c r="C1357" s="22" t="s">
        <v>17</v>
      </c>
      <c r="D1357" s="22" t="s">
        <v>18</v>
      </c>
      <c r="E1357" s="26" t="s">
        <v>73</v>
      </c>
      <c r="F1357" s="22" t="s">
        <v>631</v>
      </c>
      <c r="G1357" s="22" t="s">
        <v>1467</v>
      </c>
      <c r="H1357" s="22" t="s">
        <v>5716</v>
      </c>
      <c r="I1357" s="22">
        <v>1</v>
      </c>
      <c r="J1357" s="22" t="s">
        <v>3648</v>
      </c>
      <c r="K1357" s="22" t="s">
        <v>6044</v>
      </c>
      <c r="L1357" s="24">
        <v>29257</v>
      </c>
      <c r="M1357" s="24" t="s">
        <v>3949</v>
      </c>
      <c r="N1357" s="24" t="s">
        <v>2009</v>
      </c>
      <c r="O1357" s="22" t="s">
        <v>314</v>
      </c>
      <c r="P1357" s="22" t="s">
        <v>1971</v>
      </c>
      <c r="Q1357" s="22" t="s">
        <v>4142</v>
      </c>
      <c r="R1357" s="22" t="s">
        <v>5514</v>
      </c>
      <c r="S1357" s="25">
        <v>45636</v>
      </c>
      <c r="T1357" s="22" t="s">
        <v>6029</v>
      </c>
      <c r="U1357" s="25">
        <v>45636</v>
      </c>
      <c r="V1357" s="25"/>
    </row>
    <row r="1358" spans="1:22" x14ac:dyDescent="0.35">
      <c r="A1358" s="22">
        <v>1318932</v>
      </c>
      <c r="B1358" s="22" t="s">
        <v>1468</v>
      </c>
      <c r="C1358" s="22" t="s">
        <v>17</v>
      </c>
      <c r="D1358" s="22" t="s">
        <v>18</v>
      </c>
      <c r="E1358" s="26" t="s">
        <v>31</v>
      </c>
      <c r="F1358" s="22" t="s">
        <v>1332</v>
      </c>
      <c r="G1358" s="22" t="s">
        <v>1297</v>
      </c>
      <c r="H1358" s="22" t="s">
        <v>5922</v>
      </c>
      <c r="I1358" s="22">
        <v>1</v>
      </c>
      <c r="J1358" s="22" t="s">
        <v>3649</v>
      </c>
      <c r="K1358" s="22" t="s">
        <v>6045</v>
      </c>
      <c r="L1358" s="24">
        <v>80304</v>
      </c>
      <c r="M1358" s="24" t="s">
        <v>3959</v>
      </c>
      <c r="N1358" s="24" t="s">
        <v>2006</v>
      </c>
      <c r="O1358" s="22" t="s">
        <v>593</v>
      </c>
      <c r="P1358" s="22" t="s">
        <v>1959</v>
      </c>
      <c r="Q1358" s="22" t="s">
        <v>4142</v>
      </c>
      <c r="R1358" s="22" t="s">
        <v>5514</v>
      </c>
      <c r="S1358" s="25">
        <v>45637</v>
      </c>
      <c r="T1358" s="22" t="s">
        <v>6029</v>
      </c>
      <c r="U1358" s="25">
        <v>45637</v>
      </c>
      <c r="V1358" s="25"/>
    </row>
    <row r="1359" spans="1:22" x14ac:dyDescent="0.35">
      <c r="A1359" s="22">
        <v>1318951</v>
      </c>
      <c r="B1359" s="22" t="s">
        <v>1469</v>
      </c>
      <c r="C1359" s="22" t="s">
        <v>17</v>
      </c>
      <c r="D1359" s="22" t="s">
        <v>18</v>
      </c>
      <c r="E1359" s="26" t="s">
        <v>31</v>
      </c>
      <c r="F1359" s="22" t="s">
        <v>1332</v>
      </c>
      <c r="G1359" s="22" t="s">
        <v>1470</v>
      </c>
      <c r="H1359" s="22" t="s">
        <v>5890</v>
      </c>
      <c r="I1359" s="22">
        <v>1</v>
      </c>
      <c r="J1359" s="22" t="s">
        <v>3650</v>
      </c>
      <c r="K1359" s="22" t="s">
        <v>6046</v>
      </c>
      <c r="L1359" s="24">
        <v>128560</v>
      </c>
      <c r="M1359" s="24" t="s">
        <v>3938</v>
      </c>
      <c r="N1359" s="24" t="s">
        <v>2002</v>
      </c>
      <c r="O1359" s="22" t="s">
        <v>314</v>
      </c>
      <c r="P1359" s="22" t="s">
        <v>1971</v>
      </c>
      <c r="Q1359" s="22" t="s">
        <v>4142</v>
      </c>
      <c r="R1359" s="22" t="s">
        <v>5514</v>
      </c>
      <c r="S1359" s="25">
        <v>45637</v>
      </c>
      <c r="T1359" s="22" t="s">
        <v>6029</v>
      </c>
      <c r="U1359" s="25">
        <v>45637</v>
      </c>
      <c r="V1359" s="25"/>
    </row>
    <row r="1360" spans="1:22" x14ac:dyDescent="0.35">
      <c r="A1360" s="22">
        <v>1320961</v>
      </c>
      <c r="B1360" s="22" t="s">
        <v>1471</v>
      </c>
      <c r="C1360" s="22" t="s">
        <v>17</v>
      </c>
      <c r="D1360" s="22" t="s">
        <v>18</v>
      </c>
      <c r="E1360" s="26" t="s">
        <v>77</v>
      </c>
      <c r="F1360" s="22" t="s">
        <v>1137</v>
      </c>
      <c r="G1360" s="23" t="s">
        <v>1472</v>
      </c>
      <c r="H1360" s="22" t="s">
        <v>4103</v>
      </c>
      <c r="I1360" s="22">
        <v>1</v>
      </c>
      <c r="J1360" s="22" t="s">
        <v>3651</v>
      </c>
      <c r="K1360" s="22" t="s">
        <v>6047</v>
      </c>
      <c r="L1360" s="24">
        <v>54425</v>
      </c>
      <c r="M1360" s="24" t="s">
        <v>3959</v>
      </c>
      <c r="N1360" s="24" t="s">
        <v>2006</v>
      </c>
      <c r="O1360" s="22" t="s">
        <v>76</v>
      </c>
      <c r="P1360" s="22" t="s">
        <v>1959</v>
      </c>
      <c r="Q1360" s="22" t="s">
        <v>4142</v>
      </c>
      <c r="R1360" s="22" t="s">
        <v>5514</v>
      </c>
      <c r="S1360" s="25">
        <v>45638</v>
      </c>
      <c r="T1360" s="22" t="s">
        <v>6029</v>
      </c>
      <c r="U1360" s="25">
        <v>45638</v>
      </c>
      <c r="V1360" s="25"/>
    </row>
    <row r="1361" spans="1:22" x14ac:dyDescent="0.35">
      <c r="A1361" s="22">
        <v>1320966</v>
      </c>
      <c r="B1361" s="22" t="s">
        <v>1473</v>
      </c>
      <c r="C1361" s="22" t="s">
        <v>17</v>
      </c>
      <c r="D1361" s="22" t="s">
        <v>18</v>
      </c>
      <c r="E1361" s="26" t="s">
        <v>59</v>
      </c>
      <c r="F1361" s="22" t="s">
        <v>672</v>
      </c>
      <c r="G1361" s="22" t="s">
        <v>1474</v>
      </c>
      <c r="H1361" s="22" t="s">
        <v>4520</v>
      </c>
      <c r="I1361" s="22">
        <v>1</v>
      </c>
      <c r="J1361" s="22" t="s">
        <v>3652</v>
      </c>
      <c r="K1361" s="22" t="s">
        <v>6048</v>
      </c>
      <c r="L1361" s="24">
        <v>5834</v>
      </c>
      <c r="M1361" s="24" t="s">
        <v>3957</v>
      </c>
      <c r="N1361" s="24" t="s">
        <v>2015</v>
      </c>
      <c r="O1361" s="22" t="s">
        <v>40</v>
      </c>
      <c r="P1361" s="22" t="s">
        <v>1971</v>
      </c>
      <c r="Q1361" s="22" t="s">
        <v>4142</v>
      </c>
      <c r="R1361" s="22" t="s">
        <v>5514</v>
      </c>
      <c r="S1361" s="25">
        <v>45638</v>
      </c>
      <c r="T1361" s="22" t="s">
        <v>6029</v>
      </c>
      <c r="U1361" s="25">
        <v>45638</v>
      </c>
      <c r="V1361" s="25"/>
    </row>
    <row r="1362" spans="1:22" x14ac:dyDescent="0.35">
      <c r="A1362" s="22">
        <v>1320979</v>
      </c>
      <c r="B1362" s="22" t="s">
        <v>1475</v>
      </c>
      <c r="C1362" s="22" t="s">
        <v>17</v>
      </c>
      <c r="D1362" s="22" t="s">
        <v>18</v>
      </c>
      <c r="E1362" s="26" t="s">
        <v>46</v>
      </c>
      <c r="F1362" s="22" t="s">
        <v>631</v>
      </c>
      <c r="G1362" s="22" t="s">
        <v>967</v>
      </c>
      <c r="H1362" s="22" t="s">
        <v>4091</v>
      </c>
      <c r="I1362" s="22">
        <v>1</v>
      </c>
      <c r="J1362" s="22" t="s">
        <v>3653</v>
      </c>
      <c r="K1362" s="22" t="s">
        <v>6049</v>
      </c>
      <c r="L1362" s="24">
        <v>35957</v>
      </c>
      <c r="M1362" s="24" t="s">
        <v>3949</v>
      </c>
      <c r="N1362" s="24" t="s">
        <v>2009</v>
      </c>
      <c r="O1362" s="22" t="s">
        <v>339</v>
      </c>
      <c r="P1362" s="22" t="s">
        <v>1954</v>
      </c>
      <c r="Q1362" s="22" t="s">
        <v>4142</v>
      </c>
      <c r="R1362" s="22" t="s">
        <v>5514</v>
      </c>
      <c r="S1362" s="25">
        <v>45638</v>
      </c>
      <c r="T1362" s="22" t="s">
        <v>6029</v>
      </c>
      <c r="U1362" s="25">
        <v>45638</v>
      </c>
      <c r="V1362" s="25"/>
    </row>
    <row r="1363" spans="1:22" x14ac:dyDescent="0.35">
      <c r="A1363" s="22">
        <v>1321041</v>
      </c>
      <c r="B1363" s="22" t="s">
        <v>1476</v>
      </c>
      <c r="C1363" s="22" t="s">
        <v>17</v>
      </c>
      <c r="D1363" s="22" t="s">
        <v>18</v>
      </c>
      <c r="E1363" s="26" t="s">
        <v>46</v>
      </c>
      <c r="F1363" s="22" t="s">
        <v>631</v>
      </c>
      <c r="G1363" s="22" t="s">
        <v>767</v>
      </c>
      <c r="H1363" s="22" t="s">
        <v>3995</v>
      </c>
      <c r="I1363" s="22">
        <v>1</v>
      </c>
      <c r="J1363" s="22" t="s">
        <v>3654</v>
      </c>
      <c r="K1363" s="22" t="s">
        <v>6050</v>
      </c>
      <c r="L1363" s="24">
        <v>23579</v>
      </c>
      <c r="M1363" s="24" t="s">
        <v>3949</v>
      </c>
      <c r="N1363" s="24" t="s">
        <v>2011</v>
      </c>
      <c r="O1363" s="22" t="s">
        <v>45</v>
      </c>
      <c r="P1363" s="22" t="s">
        <v>1959</v>
      </c>
      <c r="Q1363" s="22" t="s">
        <v>4142</v>
      </c>
      <c r="R1363" s="22" t="s">
        <v>5514</v>
      </c>
      <c r="S1363" s="25">
        <v>45638</v>
      </c>
      <c r="T1363" s="22" t="s">
        <v>6029</v>
      </c>
      <c r="U1363" s="25">
        <v>45638</v>
      </c>
      <c r="V1363" s="25"/>
    </row>
    <row r="1364" spans="1:22" x14ac:dyDescent="0.35">
      <c r="A1364" s="22">
        <v>1332357</v>
      </c>
      <c r="B1364" s="22" t="s">
        <v>1477</v>
      </c>
      <c r="C1364" s="22" t="s">
        <v>17</v>
      </c>
      <c r="D1364" s="22" t="s">
        <v>18</v>
      </c>
      <c r="E1364" s="26" t="s">
        <v>77</v>
      </c>
      <c r="F1364" s="22" t="s">
        <v>672</v>
      </c>
      <c r="G1364" s="22" t="s">
        <v>1478</v>
      </c>
      <c r="H1364" s="22" t="s">
        <v>4017</v>
      </c>
      <c r="I1364" s="22">
        <v>1</v>
      </c>
      <c r="J1364" s="22" t="s">
        <v>3655</v>
      </c>
      <c r="K1364" s="22" t="s">
        <v>6051</v>
      </c>
      <c r="L1364" s="24">
        <v>19214</v>
      </c>
      <c r="M1364" s="24" t="s">
        <v>3957</v>
      </c>
      <c r="N1364" s="24" t="s">
        <v>2011</v>
      </c>
      <c r="O1364" s="22" t="s">
        <v>40</v>
      </c>
      <c r="P1364" s="22" t="s">
        <v>1971</v>
      </c>
      <c r="Q1364" s="22" t="s">
        <v>4142</v>
      </c>
      <c r="R1364" s="22" t="s">
        <v>5514</v>
      </c>
      <c r="S1364" s="25">
        <v>45642</v>
      </c>
      <c r="T1364" s="22" t="s">
        <v>6029</v>
      </c>
      <c r="U1364" s="25">
        <v>45642</v>
      </c>
      <c r="V1364" s="25"/>
    </row>
    <row r="1365" spans="1:22" x14ac:dyDescent="0.35">
      <c r="A1365" s="22">
        <v>1334721</v>
      </c>
      <c r="B1365" s="22" t="s">
        <v>1479</v>
      </c>
      <c r="C1365" s="22" t="s">
        <v>17</v>
      </c>
      <c r="D1365" s="22" t="s">
        <v>18</v>
      </c>
      <c r="E1365" s="26" t="s">
        <v>59</v>
      </c>
      <c r="F1365" s="22" t="s">
        <v>672</v>
      </c>
      <c r="G1365" s="22" t="s">
        <v>650</v>
      </c>
      <c r="H1365" s="22" t="s">
        <v>4520</v>
      </c>
      <c r="I1365" s="22">
        <v>1</v>
      </c>
      <c r="J1365" s="22" t="s">
        <v>3656</v>
      </c>
      <c r="K1365" s="22" t="s">
        <v>6052</v>
      </c>
      <c r="L1365" s="24">
        <v>17554</v>
      </c>
      <c r="M1365" s="24" t="s">
        <v>3957</v>
      </c>
      <c r="N1365" s="24" t="s">
        <v>2011</v>
      </c>
      <c r="O1365" s="22" t="s">
        <v>40</v>
      </c>
      <c r="P1365" s="22" t="s">
        <v>1971</v>
      </c>
      <c r="Q1365" s="22" t="s">
        <v>4142</v>
      </c>
      <c r="R1365" s="22" t="s">
        <v>5514</v>
      </c>
      <c r="S1365" s="25">
        <v>45643</v>
      </c>
      <c r="T1365" s="22" t="s">
        <v>6029</v>
      </c>
      <c r="U1365" s="25">
        <v>45643</v>
      </c>
      <c r="V1365" s="25"/>
    </row>
    <row r="1366" spans="1:22" x14ac:dyDescent="0.35">
      <c r="A1366" s="22">
        <v>1334738</v>
      </c>
      <c r="B1366" s="22" t="s">
        <v>1480</v>
      </c>
      <c r="C1366" s="22" t="s">
        <v>17</v>
      </c>
      <c r="D1366" s="22" t="s">
        <v>18</v>
      </c>
      <c r="E1366" s="26" t="s">
        <v>59</v>
      </c>
      <c r="F1366" s="22" t="s">
        <v>672</v>
      </c>
      <c r="G1366" s="22" t="s">
        <v>1481</v>
      </c>
      <c r="H1366" s="22" t="s">
        <v>4281</v>
      </c>
      <c r="I1366" s="22">
        <v>1</v>
      </c>
      <c r="J1366" s="22" t="s">
        <v>3657</v>
      </c>
      <c r="K1366" s="22" t="s">
        <v>6053</v>
      </c>
      <c r="L1366" s="24">
        <v>21865</v>
      </c>
      <c r="M1366" s="24" t="s">
        <v>3949</v>
      </c>
      <c r="N1366" s="24" t="s">
        <v>2011</v>
      </c>
      <c r="O1366" s="22" t="s">
        <v>58</v>
      </c>
      <c r="P1366" s="22" t="s">
        <v>1959</v>
      </c>
      <c r="Q1366" s="22" t="s">
        <v>4142</v>
      </c>
      <c r="R1366" s="22" t="s">
        <v>5514</v>
      </c>
      <c r="S1366" s="25">
        <v>45643</v>
      </c>
      <c r="T1366" s="22" t="s">
        <v>6029</v>
      </c>
      <c r="U1366" s="25">
        <v>45643</v>
      </c>
      <c r="V1366" s="25"/>
    </row>
    <row r="1367" spans="1:22" x14ac:dyDescent="0.35">
      <c r="A1367" s="22">
        <v>1340428</v>
      </c>
      <c r="B1367" s="22" t="s">
        <v>1482</v>
      </c>
      <c r="C1367" s="22" t="s">
        <v>17</v>
      </c>
      <c r="D1367" s="22" t="s">
        <v>18</v>
      </c>
      <c r="E1367" s="26" t="s">
        <v>46</v>
      </c>
      <c r="F1367" s="22" t="s">
        <v>1111</v>
      </c>
      <c r="G1367" s="22" t="s">
        <v>1483</v>
      </c>
      <c r="H1367" s="22" t="s">
        <v>3986</v>
      </c>
      <c r="I1367" s="22">
        <v>1</v>
      </c>
      <c r="J1367" s="22" t="s">
        <v>3658</v>
      </c>
      <c r="K1367" s="22" t="s">
        <v>6054</v>
      </c>
      <c r="L1367" s="24">
        <v>7842</v>
      </c>
      <c r="M1367" s="24" t="s">
        <v>3957</v>
      </c>
      <c r="N1367" s="24" t="s">
        <v>2015</v>
      </c>
      <c r="O1367" s="22" t="s">
        <v>540</v>
      </c>
      <c r="P1367" s="22" t="s">
        <v>1959</v>
      </c>
      <c r="Q1367" s="22" t="s">
        <v>4142</v>
      </c>
      <c r="R1367" s="22" t="s">
        <v>5514</v>
      </c>
      <c r="S1367" s="25">
        <v>45645</v>
      </c>
      <c r="T1367" s="22" t="s">
        <v>6029</v>
      </c>
      <c r="U1367" s="25">
        <v>45645</v>
      </c>
      <c r="V1367" s="25"/>
    </row>
    <row r="1368" spans="1:22" x14ac:dyDescent="0.35">
      <c r="A1368" s="22">
        <v>1343626</v>
      </c>
      <c r="B1368" s="22" t="s">
        <v>1484</v>
      </c>
      <c r="C1368" s="22" t="s">
        <v>17</v>
      </c>
      <c r="D1368" s="22" t="s">
        <v>18</v>
      </c>
      <c r="E1368" s="26" t="s">
        <v>77</v>
      </c>
      <c r="F1368" s="22" t="s">
        <v>631</v>
      </c>
      <c r="G1368" s="22" t="s">
        <v>1485</v>
      </c>
      <c r="H1368" s="22" t="s">
        <v>5325</v>
      </c>
      <c r="I1368" s="22">
        <v>1</v>
      </c>
      <c r="J1368" s="22" t="s">
        <v>3659</v>
      </c>
      <c r="K1368" s="22" t="s">
        <v>6055</v>
      </c>
      <c r="L1368" s="24">
        <v>11371</v>
      </c>
      <c r="M1368" s="24" t="s">
        <v>3957</v>
      </c>
      <c r="N1368" s="24" t="s">
        <v>2011</v>
      </c>
      <c r="O1368" s="22" t="s">
        <v>231</v>
      </c>
      <c r="P1368" s="22" t="s">
        <v>1991</v>
      </c>
      <c r="Q1368" s="22" t="s">
        <v>4142</v>
      </c>
      <c r="R1368" s="22" t="s">
        <v>5514</v>
      </c>
      <c r="S1368" s="25">
        <v>45646</v>
      </c>
      <c r="T1368" s="22" t="s">
        <v>6029</v>
      </c>
      <c r="U1368" s="25">
        <v>45646</v>
      </c>
      <c r="V1368" s="25"/>
    </row>
    <row r="1369" spans="1:22" x14ac:dyDescent="0.35">
      <c r="A1369" s="22">
        <v>1343649</v>
      </c>
      <c r="B1369" s="22" t="s">
        <v>1486</v>
      </c>
      <c r="C1369" s="22" t="s">
        <v>17</v>
      </c>
      <c r="D1369" s="22" t="s">
        <v>18</v>
      </c>
      <c r="E1369" s="26" t="s">
        <v>73</v>
      </c>
      <c r="F1369" s="22" t="s">
        <v>672</v>
      </c>
      <c r="G1369" s="22" t="s">
        <v>318</v>
      </c>
      <c r="H1369" s="22" t="s">
        <v>4000</v>
      </c>
      <c r="I1369" s="22">
        <v>1</v>
      </c>
      <c r="J1369" s="22" t="s">
        <v>3660</v>
      </c>
      <c r="K1369" s="22" t="s">
        <v>6056</v>
      </c>
      <c r="L1369" s="24">
        <v>31683</v>
      </c>
      <c r="M1369" s="24" t="s">
        <v>3949</v>
      </c>
      <c r="N1369" s="24" t="s">
        <v>2009</v>
      </c>
      <c r="O1369" s="22" t="s">
        <v>72</v>
      </c>
      <c r="P1369" s="22" t="s">
        <v>1954</v>
      </c>
      <c r="Q1369" s="22" t="s">
        <v>4142</v>
      </c>
      <c r="R1369" s="22" t="s">
        <v>5514</v>
      </c>
      <c r="S1369" s="25">
        <v>45646</v>
      </c>
      <c r="T1369" s="22" t="s">
        <v>6029</v>
      </c>
      <c r="U1369" s="25">
        <v>45646</v>
      </c>
      <c r="V1369" s="25"/>
    </row>
    <row r="1370" spans="1:22" x14ac:dyDescent="0.35">
      <c r="A1370" s="22">
        <v>1380842</v>
      </c>
      <c r="B1370" s="22" t="s">
        <v>1487</v>
      </c>
      <c r="C1370" s="22" t="s">
        <v>17</v>
      </c>
      <c r="D1370" s="22" t="s">
        <v>18</v>
      </c>
      <c r="E1370" s="26" t="s">
        <v>21</v>
      </c>
      <c r="F1370" s="22" t="s">
        <v>672</v>
      </c>
      <c r="G1370" s="22" t="s">
        <v>1488</v>
      </c>
      <c r="H1370" s="22" t="s">
        <v>3983</v>
      </c>
      <c r="I1370" s="22">
        <v>1</v>
      </c>
      <c r="J1370" s="22" t="s">
        <v>3661</v>
      </c>
      <c r="K1370" s="22" t="s">
        <v>6057</v>
      </c>
      <c r="L1370" s="24">
        <v>32584</v>
      </c>
      <c r="M1370" s="24" t="s">
        <v>3949</v>
      </c>
      <c r="N1370" s="24" t="s">
        <v>2009</v>
      </c>
      <c r="O1370" s="22" t="s">
        <v>20</v>
      </c>
      <c r="P1370" s="22" t="s">
        <v>1971</v>
      </c>
      <c r="Q1370" s="22" t="s">
        <v>4177</v>
      </c>
      <c r="R1370" s="22" t="s">
        <v>6058</v>
      </c>
      <c r="S1370" s="25">
        <v>45659</v>
      </c>
      <c r="T1370" s="22" t="s">
        <v>6059</v>
      </c>
      <c r="U1370" s="25">
        <v>45659</v>
      </c>
      <c r="V1370" s="25"/>
    </row>
    <row r="1371" spans="1:22" x14ac:dyDescent="0.35">
      <c r="A1371" s="22">
        <v>1380854</v>
      </c>
      <c r="B1371" s="22" t="s">
        <v>2792</v>
      </c>
      <c r="C1371" s="22" t="s">
        <v>1950</v>
      </c>
      <c r="D1371" s="22" t="s">
        <v>2045</v>
      </c>
      <c r="E1371" s="26" t="s">
        <v>46</v>
      </c>
      <c r="F1371" s="22" t="s">
        <v>631</v>
      </c>
      <c r="G1371" s="22" t="s">
        <v>1723</v>
      </c>
      <c r="H1371" s="22" t="s">
        <v>3986</v>
      </c>
      <c r="I1371" s="22">
        <v>1</v>
      </c>
      <c r="J1371" s="22" t="s">
        <v>6060</v>
      </c>
      <c r="K1371" s="22" t="s">
        <v>6061</v>
      </c>
      <c r="L1371" s="24">
        <v>24329</v>
      </c>
      <c r="M1371" s="24" t="s">
        <v>3949</v>
      </c>
      <c r="N1371" s="24" t="s">
        <v>2011</v>
      </c>
      <c r="O1371" s="22" t="s">
        <v>540</v>
      </c>
      <c r="P1371" s="22" t="s">
        <v>1959</v>
      </c>
      <c r="Q1371" s="22" t="s">
        <v>4177</v>
      </c>
      <c r="R1371" s="22" t="s">
        <v>6058</v>
      </c>
      <c r="S1371" s="25">
        <v>45659</v>
      </c>
      <c r="T1371" s="22" t="s">
        <v>6059</v>
      </c>
      <c r="U1371" s="25">
        <v>45659</v>
      </c>
      <c r="V1371" s="25"/>
    </row>
    <row r="1372" spans="1:22" x14ac:dyDescent="0.35">
      <c r="A1372" s="22">
        <v>1380901</v>
      </c>
      <c r="B1372" s="22" t="s">
        <v>1489</v>
      </c>
      <c r="C1372" s="22" t="s">
        <v>17</v>
      </c>
      <c r="D1372" s="22" t="s">
        <v>18</v>
      </c>
      <c r="E1372" s="26" t="s">
        <v>21</v>
      </c>
      <c r="F1372" s="22" t="s">
        <v>631</v>
      </c>
      <c r="G1372" s="22" t="s">
        <v>1142</v>
      </c>
      <c r="H1372" s="22" t="s">
        <v>4311</v>
      </c>
      <c r="I1372" s="22">
        <v>1</v>
      </c>
      <c r="J1372" s="22" t="s">
        <v>3662</v>
      </c>
      <c r="K1372" s="22" t="s">
        <v>6062</v>
      </c>
      <c r="L1372" s="24">
        <v>11075</v>
      </c>
      <c r="M1372" s="24" t="s">
        <v>3957</v>
      </c>
      <c r="N1372" s="24" t="s">
        <v>2011</v>
      </c>
      <c r="O1372" s="22" t="s">
        <v>40</v>
      </c>
      <c r="P1372" s="22" t="s">
        <v>1971</v>
      </c>
      <c r="Q1372" s="22" t="s">
        <v>4177</v>
      </c>
      <c r="R1372" s="22" t="s">
        <v>6058</v>
      </c>
      <c r="S1372" s="25">
        <v>45659</v>
      </c>
      <c r="T1372" s="22" t="s">
        <v>6059</v>
      </c>
      <c r="U1372" s="25">
        <v>45659</v>
      </c>
      <c r="V1372" s="25"/>
    </row>
    <row r="1373" spans="1:22" x14ac:dyDescent="0.35">
      <c r="A1373" s="22">
        <v>1386601</v>
      </c>
      <c r="B1373" s="22" t="s">
        <v>1490</v>
      </c>
      <c r="C1373" s="22" t="s">
        <v>17</v>
      </c>
      <c r="D1373" s="22" t="s">
        <v>18</v>
      </c>
      <c r="E1373" s="26" t="s">
        <v>21</v>
      </c>
      <c r="F1373" s="22" t="s">
        <v>1137</v>
      </c>
      <c r="G1373" s="22" t="s">
        <v>1403</v>
      </c>
      <c r="H1373" s="22" t="s">
        <v>3942</v>
      </c>
      <c r="I1373" s="22">
        <v>1</v>
      </c>
      <c r="J1373" s="22" t="s">
        <v>3663</v>
      </c>
      <c r="K1373" s="22" t="s">
        <v>6063</v>
      </c>
      <c r="L1373" s="24">
        <v>31232</v>
      </c>
      <c r="M1373" s="24" t="s">
        <v>3949</v>
      </c>
      <c r="N1373" s="24" t="s">
        <v>2009</v>
      </c>
      <c r="O1373" s="22" t="s">
        <v>20</v>
      </c>
      <c r="P1373" s="22" t="s">
        <v>1971</v>
      </c>
      <c r="Q1373" s="22" t="s">
        <v>4177</v>
      </c>
      <c r="R1373" s="22" t="s">
        <v>6058</v>
      </c>
      <c r="S1373" s="25">
        <v>45663</v>
      </c>
      <c r="T1373" s="22" t="s">
        <v>6059</v>
      </c>
      <c r="U1373" s="25">
        <v>45663</v>
      </c>
      <c r="V1373" s="25"/>
    </row>
    <row r="1374" spans="1:22" x14ac:dyDescent="0.35">
      <c r="A1374" s="22">
        <v>1388152</v>
      </c>
      <c r="B1374" s="22" t="s">
        <v>1491</v>
      </c>
      <c r="C1374" s="22" t="s">
        <v>17</v>
      </c>
      <c r="D1374" s="22" t="s">
        <v>18</v>
      </c>
      <c r="E1374" s="26" t="s">
        <v>77</v>
      </c>
      <c r="F1374" s="22" t="s">
        <v>672</v>
      </c>
      <c r="G1374" s="22" t="s">
        <v>126</v>
      </c>
      <c r="H1374" s="22" t="s">
        <v>4085</v>
      </c>
      <c r="I1374" s="22">
        <v>1</v>
      </c>
      <c r="J1374" s="22" t="s">
        <v>3664</v>
      </c>
      <c r="K1374" s="22" t="s">
        <v>6064</v>
      </c>
      <c r="L1374" s="24">
        <v>47575</v>
      </c>
      <c r="M1374" s="24" t="s">
        <v>3949</v>
      </c>
      <c r="N1374" s="24" t="s">
        <v>2009</v>
      </c>
      <c r="O1374" s="22" t="s">
        <v>76</v>
      </c>
      <c r="P1374" s="22" t="s">
        <v>1959</v>
      </c>
      <c r="Q1374" s="22" t="s">
        <v>4177</v>
      </c>
      <c r="R1374" s="22" t="s">
        <v>6058</v>
      </c>
      <c r="S1374" s="25">
        <v>45664</v>
      </c>
      <c r="T1374" s="22" t="s">
        <v>6059</v>
      </c>
      <c r="U1374" s="25">
        <v>45664</v>
      </c>
      <c r="V1374" s="25"/>
    </row>
    <row r="1375" spans="1:22" x14ac:dyDescent="0.35">
      <c r="A1375" s="22">
        <v>1388161</v>
      </c>
      <c r="B1375" s="22" t="s">
        <v>1492</v>
      </c>
      <c r="C1375" s="22" t="s">
        <v>17</v>
      </c>
      <c r="D1375" s="22" t="s">
        <v>18</v>
      </c>
      <c r="E1375" s="26" t="s">
        <v>77</v>
      </c>
      <c r="F1375" s="22" t="s">
        <v>1111</v>
      </c>
      <c r="G1375" s="22" t="s">
        <v>1197</v>
      </c>
      <c r="H1375" s="22" t="s">
        <v>4160</v>
      </c>
      <c r="I1375" s="22">
        <v>1</v>
      </c>
      <c r="J1375" s="22" t="s">
        <v>3665</v>
      </c>
      <c r="K1375" s="22" t="s">
        <v>6065</v>
      </c>
      <c r="L1375" s="24">
        <v>16485</v>
      </c>
      <c r="M1375" s="24" t="s">
        <v>3957</v>
      </c>
      <c r="N1375" s="24" t="s">
        <v>2011</v>
      </c>
      <c r="O1375" s="22" t="s">
        <v>36</v>
      </c>
      <c r="P1375" s="22" t="s">
        <v>1959</v>
      </c>
      <c r="Q1375" s="22" t="s">
        <v>4177</v>
      </c>
      <c r="R1375" s="22" t="s">
        <v>6058</v>
      </c>
      <c r="S1375" s="25">
        <v>45664</v>
      </c>
      <c r="T1375" s="22" t="s">
        <v>6059</v>
      </c>
      <c r="U1375" s="25">
        <v>45664</v>
      </c>
      <c r="V1375" s="25"/>
    </row>
    <row r="1376" spans="1:22" x14ac:dyDescent="0.35">
      <c r="A1376" s="22">
        <v>1388211</v>
      </c>
      <c r="B1376" s="22" t="s">
        <v>1493</v>
      </c>
      <c r="C1376" s="22" t="s">
        <v>17</v>
      </c>
      <c r="D1376" s="22" t="s">
        <v>18</v>
      </c>
      <c r="E1376" s="26" t="s">
        <v>46</v>
      </c>
      <c r="F1376" s="22" t="s">
        <v>1322</v>
      </c>
      <c r="G1376" s="22" t="s">
        <v>1494</v>
      </c>
      <c r="H1376" s="22" t="s">
        <v>3969</v>
      </c>
      <c r="I1376" s="22">
        <v>1</v>
      </c>
      <c r="J1376" s="22" t="s">
        <v>3666</v>
      </c>
      <c r="K1376" s="22" t="s">
        <v>6066</v>
      </c>
      <c r="L1376" s="24">
        <v>24254</v>
      </c>
      <c r="M1376" s="24" t="s">
        <v>3949</v>
      </c>
      <c r="N1376" s="24" t="s">
        <v>2011</v>
      </c>
      <c r="O1376" s="22" t="s">
        <v>40</v>
      </c>
      <c r="P1376" s="22" t="s">
        <v>1971</v>
      </c>
      <c r="Q1376" s="22" t="s">
        <v>4177</v>
      </c>
      <c r="R1376" s="22" t="s">
        <v>6058</v>
      </c>
      <c r="S1376" s="25">
        <v>45664</v>
      </c>
      <c r="T1376" s="22" t="s">
        <v>6059</v>
      </c>
      <c r="U1376" s="25">
        <v>45664</v>
      </c>
      <c r="V1376" s="25"/>
    </row>
    <row r="1377" spans="1:22" x14ac:dyDescent="0.35">
      <c r="A1377" s="22">
        <v>1388215</v>
      </c>
      <c r="B1377" s="22" t="s">
        <v>1495</v>
      </c>
      <c r="C1377" s="22" t="s">
        <v>17</v>
      </c>
      <c r="D1377" s="22" t="s">
        <v>18</v>
      </c>
      <c r="E1377" s="26" t="s">
        <v>46</v>
      </c>
      <c r="F1377" s="22" t="s">
        <v>672</v>
      </c>
      <c r="G1377" s="22" t="s">
        <v>1496</v>
      </c>
      <c r="H1377" s="22" t="s">
        <v>6067</v>
      </c>
      <c r="I1377" s="22">
        <v>1</v>
      </c>
      <c r="J1377" s="22" t="s">
        <v>3667</v>
      </c>
      <c r="K1377" s="22" t="s">
        <v>6068</v>
      </c>
      <c r="L1377" s="24">
        <v>12127</v>
      </c>
      <c r="M1377" s="24" t="s">
        <v>3957</v>
      </c>
      <c r="N1377" s="24" t="s">
        <v>2011</v>
      </c>
      <c r="O1377" s="22" t="s">
        <v>417</v>
      </c>
      <c r="P1377" s="22" t="s">
        <v>1991</v>
      </c>
      <c r="Q1377" s="22" t="s">
        <v>4177</v>
      </c>
      <c r="R1377" s="22" t="s">
        <v>6058</v>
      </c>
      <c r="S1377" s="25">
        <v>45664</v>
      </c>
      <c r="T1377" s="22" t="s">
        <v>6059</v>
      </c>
      <c r="U1377" s="25">
        <v>45664</v>
      </c>
      <c r="V1377" s="25"/>
    </row>
    <row r="1378" spans="1:22" x14ac:dyDescent="0.35">
      <c r="A1378" s="22">
        <v>1389439</v>
      </c>
      <c r="B1378" s="22" t="s">
        <v>1497</v>
      </c>
      <c r="C1378" s="22" t="s">
        <v>17</v>
      </c>
      <c r="D1378" s="22" t="s">
        <v>18</v>
      </c>
      <c r="E1378" s="26" t="s">
        <v>46</v>
      </c>
      <c r="F1378" s="22" t="s">
        <v>1137</v>
      </c>
      <c r="G1378" s="22" t="s">
        <v>1498</v>
      </c>
      <c r="H1378" s="22" t="s">
        <v>4091</v>
      </c>
      <c r="I1378" s="22">
        <v>1</v>
      </c>
      <c r="J1378" s="22" t="s">
        <v>3668</v>
      </c>
      <c r="K1378" s="22" t="s">
        <v>6069</v>
      </c>
      <c r="L1378" s="24">
        <v>4772</v>
      </c>
      <c r="M1378" s="24" t="s">
        <v>3957</v>
      </c>
      <c r="N1378" s="24" t="s">
        <v>2015</v>
      </c>
      <c r="O1378" s="22" t="s">
        <v>339</v>
      </c>
      <c r="P1378" s="22" t="s">
        <v>1954</v>
      </c>
      <c r="Q1378" s="22" t="s">
        <v>4177</v>
      </c>
      <c r="R1378" s="22" t="s">
        <v>6058</v>
      </c>
      <c r="S1378" s="25">
        <v>45665</v>
      </c>
      <c r="T1378" s="22" t="s">
        <v>6059</v>
      </c>
      <c r="U1378" s="25">
        <v>45665</v>
      </c>
      <c r="V1378" s="25"/>
    </row>
    <row r="1379" spans="1:22" x14ac:dyDescent="0.35">
      <c r="A1379" s="22">
        <v>1389471</v>
      </c>
      <c r="B1379" s="22" t="s">
        <v>1499</v>
      </c>
      <c r="C1379" s="22" t="s">
        <v>17</v>
      </c>
      <c r="D1379" s="22" t="s">
        <v>18</v>
      </c>
      <c r="E1379" s="26" t="s">
        <v>73</v>
      </c>
      <c r="F1379" s="22" t="s">
        <v>1322</v>
      </c>
      <c r="G1379" s="22" t="s">
        <v>1288</v>
      </c>
      <c r="H1379" s="22" t="s">
        <v>3954</v>
      </c>
      <c r="I1379" s="22">
        <v>1</v>
      </c>
      <c r="J1379" s="22" t="s">
        <v>3669</v>
      </c>
      <c r="K1379" s="22" t="s">
        <v>6070</v>
      </c>
      <c r="L1379" s="24">
        <v>40011</v>
      </c>
      <c r="M1379" s="24" t="s">
        <v>3949</v>
      </c>
      <c r="N1379" s="24" t="s">
        <v>2009</v>
      </c>
      <c r="O1379" s="22" t="s">
        <v>40</v>
      </c>
      <c r="P1379" s="22" t="s">
        <v>1971</v>
      </c>
      <c r="Q1379" s="22" t="s">
        <v>4177</v>
      </c>
      <c r="R1379" s="22" t="s">
        <v>6058</v>
      </c>
      <c r="S1379" s="25">
        <v>45665</v>
      </c>
      <c r="T1379" s="22" t="s">
        <v>6059</v>
      </c>
      <c r="U1379" s="25">
        <v>45665</v>
      </c>
      <c r="V1379" s="25"/>
    </row>
    <row r="1380" spans="1:22" x14ac:dyDescent="0.35">
      <c r="A1380" s="22">
        <v>1389473</v>
      </c>
      <c r="B1380" s="22" t="s">
        <v>1500</v>
      </c>
      <c r="C1380" s="22" t="s">
        <v>17</v>
      </c>
      <c r="D1380" s="22" t="s">
        <v>18</v>
      </c>
      <c r="E1380" s="26" t="s">
        <v>59</v>
      </c>
      <c r="F1380" s="22" t="s">
        <v>1111</v>
      </c>
      <c r="G1380" s="22" t="s">
        <v>1501</v>
      </c>
      <c r="H1380" s="22" t="s">
        <v>4466</v>
      </c>
      <c r="I1380" s="22">
        <v>1</v>
      </c>
      <c r="J1380" s="22" t="s">
        <v>3670</v>
      </c>
      <c r="K1380" s="22" t="s">
        <v>6071</v>
      </c>
      <c r="L1380" s="24">
        <v>6324</v>
      </c>
      <c r="M1380" s="24" t="s">
        <v>3957</v>
      </c>
      <c r="N1380" s="24" t="s">
        <v>2015</v>
      </c>
      <c r="O1380" s="22" t="s">
        <v>58</v>
      </c>
      <c r="P1380" s="22" t="s">
        <v>1959</v>
      </c>
      <c r="Q1380" s="22" t="s">
        <v>4177</v>
      </c>
      <c r="R1380" s="22" t="s">
        <v>6058</v>
      </c>
      <c r="S1380" s="25">
        <v>45665</v>
      </c>
      <c r="T1380" s="22" t="s">
        <v>6059</v>
      </c>
      <c r="U1380" s="25">
        <v>45665</v>
      </c>
      <c r="V1380" s="25"/>
    </row>
    <row r="1381" spans="1:22" x14ac:dyDescent="0.35">
      <c r="A1381" s="22">
        <v>1389481</v>
      </c>
      <c r="B1381" s="22" t="s">
        <v>1502</v>
      </c>
      <c r="C1381" s="22" t="s">
        <v>17</v>
      </c>
      <c r="D1381" s="22" t="s">
        <v>18</v>
      </c>
      <c r="E1381" s="26" t="s">
        <v>77</v>
      </c>
      <c r="F1381" s="22" t="s">
        <v>672</v>
      </c>
      <c r="G1381" s="22" t="s">
        <v>1503</v>
      </c>
      <c r="H1381" s="22" t="s">
        <v>4085</v>
      </c>
      <c r="I1381" s="22">
        <v>1</v>
      </c>
      <c r="J1381" s="22" t="s">
        <v>3671</v>
      </c>
      <c r="K1381" s="22" t="s">
        <v>6072</v>
      </c>
      <c r="L1381" s="24">
        <v>24624</v>
      </c>
      <c r="M1381" s="24" t="s">
        <v>3949</v>
      </c>
      <c r="N1381" s="24" t="s">
        <v>2011</v>
      </c>
      <c r="O1381" s="22" t="s">
        <v>76</v>
      </c>
      <c r="P1381" s="22" t="s">
        <v>1959</v>
      </c>
      <c r="Q1381" s="22" t="s">
        <v>4177</v>
      </c>
      <c r="R1381" s="22" t="s">
        <v>6058</v>
      </c>
      <c r="S1381" s="25">
        <v>45665</v>
      </c>
      <c r="T1381" s="22" t="s">
        <v>6059</v>
      </c>
      <c r="U1381" s="25">
        <v>45665</v>
      </c>
      <c r="V1381" s="25"/>
    </row>
    <row r="1382" spans="1:22" x14ac:dyDescent="0.35">
      <c r="A1382" s="22">
        <v>1389518</v>
      </c>
      <c r="B1382" s="22" t="s">
        <v>1504</v>
      </c>
      <c r="C1382" s="22" t="s">
        <v>17</v>
      </c>
      <c r="D1382" s="22" t="s">
        <v>18</v>
      </c>
      <c r="E1382" s="26" t="s">
        <v>46</v>
      </c>
      <c r="F1382" s="22" t="s">
        <v>1322</v>
      </c>
      <c r="G1382" s="22" t="s">
        <v>1505</v>
      </c>
      <c r="H1382" s="22" t="s">
        <v>254</v>
      </c>
      <c r="I1382" s="22">
        <v>1</v>
      </c>
      <c r="J1382" s="22" t="s">
        <v>3672</v>
      </c>
      <c r="K1382" s="22" t="s">
        <v>6073</v>
      </c>
      <c r="L1382" s="24">
        <v>20492</v>
      </c>
      <c r="M1382" s="24" t="s">
        <v>3949</v>
      </c>
      <c r="N1382" s="24" t="s">
        <v>2011</v>
      </c>
      <c r="O1382" s="22" t="s">
        <v>40</v>
      </c>
      <c r="P1382" s="22" t="s">
        <v>1971</v>
      </c>
      <c r="Q1382" s="22" t="s">
        <v>4177</v>
      </c>
      <c r="R1382" s="22" t="s">
        <v>6058</v>
      </c>
      <c r="S1382" s="25">
        <v>45665</v>
      </c>
      <c r="T1382" s="22" t="s">
        <v>6059</v>
      </c>
      <c r="U1382" s="25">
        <v>45665</v>
      </c>
      <c r="V1382" s="25"/>
    </row>
    <row r="1383" spans="1:22" x14ac:dyDescent="0.35">
      <c r="A1383" s="22">
        <v>1390434</v>
      </c>
      <c r="B1383" s="22" t="s">
        <v>1506</v>
      </c>
      <c r="C1383" s="22" t="s">
        <v>17</v>
      </c>
      <c r="D1383" s="22" t="s">
        <v>18</v>
      </c>
      <c r="E1383" s="26" t="s">
        <v>31</v>
      </c>
      <c r="F1383" s="22" t="s">
        <v>631</v>
      </c>
      <c r="G1383" s="22" t="s">
        <v>1507</v>
      </c>
      <c r="H1383" s="22" t="s">
        <v>1794</v>
      </c>
      <c r="I1383" s="22">
        <v>1</v>
      </c>
      <c r="J1383" s="22" t="s">
        <v>3673</v>
      </c>
      <c r="K1383" s="22" t="s">
        <v>6074</v>
      </c>
      <c r="L1383" s="24">
        <v>40383</v>
      </c>
      <c r="M1383" s="24" t="s">
        <v>3949</v>
      </c>
      <c r="N1383" s="24" t="s">
        <v>2009</v>
      </c>
      <c r="O1383" s="22" t="s">
        <v>314</v>
      </c>
      <c r="P1383" s="22" t="s">
        <v>1971</v>
      </c>
      <c r="Q1383" s="22" t="s">
        <v>4177</v>
      </c>
      <c r="R1383" s="22" t="s">
        <v>6058</v>
      </c>
      <c r="S1383" s="25">
        <v>45666</v>
      </c>
      <c r="T1383" s="22" t="s">
        <v>6059</v>
      </c>
      <c r="U1383" s="25">
        <v>45666</v>
      </c>
      <c r="V1383" s="25"/>
    </row>
    <row r="1384" spans="1:22" x14ac:dyDescent="0.35">
      <c r="A1384" s="22">
        <v>1390438</v>
      </c>
      <c r="B1384" s="22" t="s">
        <v>1508</v>
      </c>
      <c r="C1384" s="22" t="s">
        <v>17</v>
      </c>
      <c r="D1384" s="22" t="s">
        <v>18</v>
      </c>
      <c r="E1384" s="26" t="s">
        <v>59</v>
      </c>
      <c r="F1384" s="22" t="s">
        <v>631</v>
      </c>
      <c r="G1384" s="22" t="s">
        <v>1509</v>
      </c>
      <c r="H1384" s="22" t="s">
        <v>4062</v>
      </c>
      <c r="I1384" s="22">
        <v>1</v>
      </c>
      <c r="J1384" s="22" t="s">
        <v>3674</v>
      </c>
      <c r="K1384" s="22" t="s">
        <v>6075</v>
      </c>
      <c r="L1384" s="24">
        <v>10559</v>
      </c>
      <c r="M1384" s="24" t="s">
        <v>3957</v>
      </c>
      <c r="N1384" s="24" t="s">
        <v>2011</v>
      </c>
      <c r="O1384" s="22" t="s">
        <v>67</v>
      </c>
      <c r="P1384" s="22" t="s">
        <v>1971</v>
      </c>
      <c r="Q1384" s="22" t="s">
        <v>4177</v>
      </c>
      <c r="R1384" s="22" t="s">
        <v>6058</v>
      </c>
      <c r="S1384" s="25">
        <v>45666</v>
      </c>
      <c r="T1384" s="22" t="s">
        <v>6059</v>
      </c>
      <c r="U1384" s="25">
        <v>45666</v>
      </c>
      <c r="V1384" s="25"/>
    </row>
    <row r="1385" spans="1:22" x14ac:dyDescent="0.35">
      <c r="A1385" s="22">
        <v>1390820</v>
      </c>
      <c r="B1385" s="22" t="s">
        <v>1510</v>
      </c>
      <c r="C1385" s="22" t="s">
        <v>17</v>
      </c>
      <c r="D1385" s="22" t="s">
        <v>18</v>
      </c>
      <c r="E1385" s="22" t="s">
        <v>25</v>
      </c>
      <c r="F1385" s="22" t="s">
        <v>1111</v>
      </c>
      <c r="G1385" s="22" t="s">
        <v>1407</v>
      </c>
      <c r="H1385" s="22" t="s">
        <v>4557</v>
      </c>
      <c r="I1385" s="22">
        <v>1</v>
      </c>
      <c r="J1385" s="22" t="s">
        <v>3675</v>
      </c>
      <c r="K1385" s="22" t="s">
        <v>6076</v>
      </c>
      <c r="L1385" s="24">
        <v>149786</v>
      </c>
      <c r="M1385" s="24" t="s">
        <v>3938</v>
      </c>
      <c r="N1385" s="24" t="s">
        <v>2002</v>
      </c>
      <c r="O1385" s="22" t="s">
        <v>314</v>
      </c>
      <c r="P1385" s="22" t="s">
        <v>1971</v>
      </c>
      <c r="Q1385" s="22" t="s">
        <v>4177</v>
      </c>
      <c r="R1385" s="22" t="s">
        <v>6058</v>
      </c>
      <c r="S1385" s="25">
        <v>45666</v>
      </c>
      <c r="T1385" s="22" t="s">
        <v>6059</v>
      </c>
      <c r="U1385" s="25">
        <v>45666</v>
      </c>
      <c r="V1385" s="25"/>
    </row>
    <row r="1386" spans="1:22" x14ac:dyDescent="0.35">
      <c r="A1386" s="22">
        <v>1392053</v>
      </c>
      <c r="B1386" s="22" t="s">
        <v>1511</v>
      </c>
      <c r="C1386" s="22" t="s">
        <v>17</v>
      </c>
      <c r="D1386" s="22" t="s">
        <v>18</v>
      </c>
      <c r="E1386" s="26" t="s">
        <v>59</v>
      </c>
      <c r="F1386" s="22" t="s">
        <v>672</v>
      </c>
      <c r="G1386" s="22" t="s">
        <v>1512</v>
      </c>
      <c r="H1386" s="22" t="s">
        <v>4520</v>
      </c>
      <c r="I1386" s="22">
        <v>1</v>
      </c>
      <c r="J1386" s="22" t="s">
        <v>3676</v>
      </c>
      <c r="K1386" s="22" t="s">
        <v>6077</v>
      </c>
      <c r="L1386" s="24">
        <v>14382</v>
      </c>
      <c r="M1386" s="24" t="s">
        <v>3957</v>
      </c>
      <c r="N1386" s="24" t="s">
        <v>2011</v>
      </c>
      <c r="O1386" s="22" t="s">
        <v>40</v>
      </c>
      <c r="P1386" s="22" t="s">
        <v>1971</v>
      </c>
      <c r="Q1386" s="22" t="s">
        <v>4177</v>
      </c>
      <c r="R1386" s="22" t="s">
        <v>6058</v>
      </c>
      <c r="S1386" s="25">
        <v>45667</v>
      </c>
      <c r="T1386" s="22" t="s">
        <v>6059</v>
      </c>
      <c r="U1386" s="25">
        <v>45667</v>
      </c>
      <c r="V1386" s="25"/>
    </row>
    <row r="1387" spans="1:22" x14ac:dyDescent="0.35">
      <c r="A1387" s="22">
        <v>1392059</v>
      </c>
      <c r="B1387" s="22" t="s">
        <v>2793</v>
      </c>
      <c r="C1387" s="22" t="s">
        <v>17</v>
      </c>
      <c r="D1387" s="22" t="s">
        <v>18</v>
      </c>
      <c r="E1387" s="26" t="s">
        <v>73</v>
      </c>
      <c r="F1387" s="22" t="s">
        <v>1332</v>
      </c>
      <c r="G1387" s="22" t="s">
        <v>1154</v>
      </c>
      <c r="H1387" s="22" t="s">
        <v>4436</v>
      </c>
      <c r="I1387" s="22">
        <v>1</v>
      </c>
      <c r="J1387" s="22" t="s">
        <v>3678</v>
      </c>
      <c r="K1387" s="22" t="s">
        <v>6078</v>
      </c>
      <c r="L1387" s="24">
        <v>42510</v>
      </c>
      <c r="M1387" s="24" t="s">
        <v>3949</v>
      </c>
      <c r="N1387" s="24" t="s">
        <v>2009</v>
      </c>
      <c r="O1387" s="22" t="s">
        <v>181</v>
      </c>
      <c r="P1387" s="22" t="s">
        <v>1959</v>
      </c>
      <c r="Q1387" s="22" t="s">
        <v>4177</v>
      </c>
      <c r="R1387" s="22" t="s">
        <v>6058</v>
      </c>
      <c r="S1387" s="25">
        <v>45667</v>
      </c>
      <c r="T1387" s="22" t="s">
        <v>6059</v>
      </c>
      <c r="U1387" s="25">
        <v>45667</v>
      </c>
      <c r="V1387" s="25"/>
    </row>
    <row r="1388" spans="1:22" x14ac:dyDescent="0.35">
      <c r="A1388" s="22">
        <v>1392061</v>
      </c>
      <c r="B1388" s="22" t="s">
        <v>1513</v>
      </c>
      <c r="C1388" s="22" t="s">
        <v>17</v>
      </c>
      <c r="D1388" s="22" t="s">
        <v>18</v>
      </c>
      <c r="E1388" s="26" t="s">
        <v>46</v>
      </c>
      <c r="F1388" s="22" t="s">
        <v>1322</v>
      </c>
      <c r="G1388" s="22" t="s">
        <v>1514</v>
      </c>
      <c r="H1388" s="22" t="s">
        <v>6079</v>
      </c>
      <c r="I1388" s="22">
        <v>1</v>
      </c>
      <c r="J1388" s="22" t="s">
        <v>3679</v>
      </c>
      <c r="K1388" s="22" t="s">
        <v>6080</v>
      </c>
      <c r="L1388" s="24">
        <v>34546</v>
      </c>
      <c r="M1388" s="24" t="s">
        <v>3949</v>
      </c>
      <c r="N1388" s="24" t="s">
        <v>2009</v>
      </c>
      <c r="O1388" s="22" t="s">
        <v>417</v>
      </c>
      <c r="P1388" s="22" t="s">
        <v>1991</v>
      </c>
      <c r="Q1388" s="22" t="s">
        <v>4177</v>
      </c>
      <c r="R1388" s="22" t="s">
        <v>6058</v>
      </c>
      <c r="S1388" s="25">
        <v>45667</v>
      </c>
      <c r="T1388" s="22" t="s">
        <v>6059</v>
      </c>
      <c r="U1388" s="25">
        <v>45667</v>
      </c>
      <c r="V1388" s="25"/>
    </row>
    <row r="1389" spans="1:22" x14ac:dyDescent="0.35">
      <c r="A1389" s="22">
        <v>1395860</v>
      </c>
      <c r="B1389" s="22" t="s">
        <v>1515</v>
      </c>
      <c r="C1389" s="22" t="s">
        <v>17</v>
      </c>
      <c r="D1389" s="22" t="s">
        <v>18</v>
      </c>
      <c r="E1389" s="26" t="s">
        <v>59</v>
      </c>
      <c r="F1389" s="22" t="s">
        <v>1111</v>
      </c>
      <c r="G1389" s="22" t="s">
        <v>1516</v>
      </c>
      <c r="H1389" s="22" t="s">
        <v>4195</v>
      </c>
      <c r="I1389" s="22">
        <v>1</v>
      </c>
      <c r="J1389" s="22" t="s">
        <v>3680</v>
      </c>
      <c r="K1389" s="22" t="s">
        <v>6081</v>
      </c>
      <c r="L1389" s="24">
        <v>15109</v>
      </c>
      <c r="M1389" s="24" t="s">
        <v>3957</v>
      </c>
      <c r="N1389" s="24" t="s">
        <v>2011</v>
      </c>
      <c r="O1389" s="22" t="s">
        <v>30</v>
      </c>
      <c r="P1389" s="22" t="s">
        <v>1968</v>
      </c>
      <c r="Q1389" s="22" t="s">
        <v>4177</v>
      </c>
      <c r="R1389" s="22" t="s">
        <v>6058</v>
      </c>
      <c r="S1389" s="25">
        <v>45670</v>
      </c>
      <c r="T1389" s="22" t="s">
        <v>6059</v>
      </c>
      <c r="U1389" s="25">
        <v>45670</v>
      </c>
      <c r="V1389" s="25"/>
    </row>
    <row r="1390" spans="1:22" x14ac:dyDescent="0.35">
      <c r="A1390" s="22">
        <v>1396098</v>
      </c>
      <c r="B1390" s="22" t="s">
        <v>1517</v>
      </c>
      <c r="C1390" s="22" t="s">
        <v>17</v>
      </c>
      <c r="D1390" s="22" t="s">
        <v>18</v>
      </c>
      <c r="E1390" s="26" t="s">
        <v>77</v>
      </c>
      <c r="F1390" s="22" t="s">
        <v>1332</v>
      </c>
      <c r="G1390" s="22" t="s">
        <v>565</v>
      </c>
      <c r="H1390" s="22" t="s">
        <v>4074</v>
      </c>
      <c r="I1390" s="22">
        <v>1</v>
      </c>
      <c r="J1390" s="22" t="s">
        <v>3681</v>
      </c>
      <c r="K1390" s="22" t="s">
        <v>6082</v>
      </c>
      <c r="L1390" s="24">
        <v>105638</v>
      </c>
      <c r="M1390" s="24" t="s">
        <v>3938</v>
      </c>
      <c r="N1390" s="24" t="s">
        <v>2002</v>
      </c>
      <c r="O1390" s="22" t="s">
        <v>76</v>
      </c>
      <c r="P1390" s="22" t="s">
        <v>1959</v>
      </c>
      <c r="Q1390" s="22" t="s">
        <v>4177</v>
      </c>
      <c r="R1390" s="22" t="s">
        <v>6058</v>
      </c>
      <c r="S1390" s="25">
        <v>45670</v>
      </c>
      <c r="T1390" s="22" t="s">
        <v>6059</v>
      </c>
      <c r="U1390" s="25">
        <v>45670</v>
      </c>
      <c r="V1390" s="25"/>
    </row>
    <row r="1391" spans="1:22" x14ac:dyDescent="0.35">
      <c r="A1391" s="22">
        <v>1396137</v>
      </c>
      <c r="B1391" s="22" t="s">
        <v>1518</v>
      </c>
      <c r="C1391" s="22" t="s">
        <v>17</v>
      </c>
      <c r="D1391" s="22" t="s">
        <v>18</v>
      </c>
      <c r="E1391" s="26" t="s">
        <v>77</v>
      </c>
      <c r="F1391" s="22" t="s">
        <v>1111</v>
      </c>
      <c r="G1391" s="22" t="s">
        <v>799</v>
      </c>
      <c r="H1391" s="22" t="s">
        <v>4574</v>
      </c>
      <c r="I1391" s="22">
        <v>1</v>
      </c>
      <c r="J1391" s="22" t="s">
        <v>3682</v>
      </c>
      <c r="K1391" s="22" t="s">
        <v>6083</v>
      </c>
      <c r="L1391" s="24">
        <v>31746</v>
      </c>
      <c r="M1391" s="24" t="s">
        <v>3949</v>
      </c>
      <c r="N1391" s="24" t="s">
        <v>2009</v>
      </c>
      <c r="O1391" s="22" t="s">
        <v>76</v>
      </c>
      <c r="P1391" s="22" t="s">
        <v>1959</v>
      </c>
      <c r="Q1391" s="22" t="s">
        <v>4177</v>
      </c>
      <c r="R1391" s="22" t="s">
        <v>6058</v>
      </c>
      <c r="S1391" s="25">
        <v>45670</v>
      </c>
      <c r="T1391" s="22" t="s">
        <v>6059</v>
      </c>
      <c r="U1391" s="25">
        <v>45670</v>
      </c>
      <c r="V1391" s="25"/>
    </row>
    <row r="1392" spans="1:22" x14ac:dyDescent="0.35">
      <c r="A1392" s="22">
        <v>1397152</v>
      </c>
      <c r="B1392" s="22" t="s">
        <v>1519</v>
      </c>
      <c r="C1392" s="22" t="s">
        <v>17</v>
      </c>
      <c r="D1392" s="22" t="s">
        <v>18</v>
      </c>
      <c r="E1392" s="26" t="s">
        <v>77</v>
      </c>
      <c r="F1392" s="22" t="s">
        <v>1137</v>
      </c>
      <c r="G1392" s="22" t="s">
        <v>1520</v>
      </c>
      <c r="H1392" s="22" t="s">
        <v>4103</v>
      </c>
      <c r="I1392" s="22">
        <v>1</v>
      </c>
      <c r="J1392" s="22" t="s">
        <v>3683</v>
      </c>
      <c r="K1392" s="22" t="s">
        <v>6084</v>
      </c>
      <c r="L1392" s="24">
        <v>17605</v>
      </c>
      <c r="M1392" s="24" t="s">
        <v>3957</v>
      </c>
      <c r="N1392" s="24" t="s">
        <v>2011</v>
      </c>
      <c r="O1392" s="22" t="s">
        <v>76</v>
      </c>
      <c r="P1392" s="22" t="s">
        <v>1959</v>
      </c>
      <c r="Q1392" s="22" t="s">
        <v>4177</v>
      </c>
      <c r="R1392" s="22" t="s">
        <v>6058</v>
      </c>
      <c r="S1392" s="25">
        <v>45671</v>
      </c>
      <c r="T1392" s="22" t="s">
        <v>6059</v>
      </c>
      <c r="U1392" s="25">
        <v>45671</v>
      </c>
      <c r="V1392" s="25"/>
    </row>
    <row r="1393" spans="1:22" x14ac:dyDescent="0.35">
      <c r="A1393" s="22">
        <v>1397156</v>
      </c>
      <c r="B1393" s="22" t="s">
        <v>2794</v>
      </c>
      <c r="C1393" s="22" t="s">
        <v>17</v>
      </c>
      <c r="D1393" s="22" t="s">
        <v>18</v>
      </c>
      <c r="E1393" s="22" t="s">
        <v>25</v>
      </c>
      <c r="F1393" s="22" t="s">
        <v>631</v>
      </c>
      <c r="G1393" s="22" t="s">
        <v>1435</v>
      </c>
      <c r="H1393" s="22" t="s">
        <v>4733</v>
      </c>
      <c r="I1393" s="22">
        <v>1</v>
      </c>
      <c r="J1393" s="22" t="s">
        <v>6085</v>
      </c>
      <c r="K1393" s="22" t="s">
        <v>6086</v>
      </c>
      <c r="L1393" s="24">
        <v>487200</v>
      </c>
      <c r="M1393" s="24" t="s">
        <v>3938</v>
      </c>
      <c r="N1393" s="24" t="s">
        <v>2002</v>
      </c>
      <c r="O1393" s="22" t="s">
        <v>1436</v>
      </c>
      <c r="P1393" s="22" t="s">
        <v>1954</v>
      </c>
      <c r="Q1393" s="22" t="s">
        <v>4177</v>
      </c>
      <c r="R1393" s="22" t="s">
        <v>6058</v>
      </c>
      <c r="S1393" s="25">
        <v>45671</v>
      </c>
      <c r="T1393" s="22" t="s">
        <v>6059</v>
      </c>
      <c r="U1393" s="25">
        <v>45671</v>
      </c>
      <c r="V1393" s="25"/>
    </row>
    <row r="1394" spans="1:22" x14ac:dyDescent="0.35">
      <c r="A1394" s="22">
        <v>1397188</v>
      </c>
      <c r="B1394" s="22" t="s">
        <v>1521</v>
      </c>
      <c r="C1394" s="22" t="s">
        <v>17</v>
      </c>
      <c r="D1394" s="22" t="s">
        <v>18</v>
      </c>
      <c r="E1394" s="22" t="s">
        <v>25</v>
      </c>
      <c r="F1394" s="22" t="s">
        <v>1332</v>
      </c>
      <c r="G1394" s="22" t="s">
        <v>1522</v>
      </c>
      <c r="H1394" s="22" t="s">
        <v>4030</v>
      </c>
      <c r="I1394" s="22">
        <v>1</v>
      </c>
      <c r="J1394" s="22" t="s">
        <v>3684</v>
      </c>
      <c r="K1394" s="22" t="s">
        <v>6087</v>
      </c>
      <c r="L1394" s="24">
        <v>8451</v>
      </c>
      <c r="M1394" s="24" t="s">
        <v>3957</v>
      </c>
      <c r="N1394" s="24" t="s">
        <v>2015</v>
      </c>
      <c r="O1394" s="22" t="s">
        <v>24</v>
      </c>
      <c r="P1394" s="22" t="s">
        <v>1968</v>
      </c>
      <c r="Q1394" s="22" t="s">
        <v>4177</v>
      </c>
      <c r="R1394" s="22" t="s">
        <v>6058</v>
      </c>
      <c r="S1394" s="25">
        <v>45671</v>
      </c>
      <c r="T1394" s="22" t="s">
        <v>6059</v>
      </c>
      <c r="U1394" s="25">
        <v>45671</v>
      </c>
      <c r="V1394" s="25"/>
    </row>
    <row r="1395" spans="1:22" x14ac:dyDescent="0.35">
      <c r="A1395" s="22">
        <v>1397196</v>
      </c>
      <c r="B1395" s="22" t="s">
        <v>1523</v>
      </c>
      <c r="C1395" s="22" t="s">
        <v>17</v>
      </c>
      <c r="D1395" s="22" t="s">
        <v>18</v>
      </c>
      <c r="E1395" s="22" t="s">
        <v>25</v>
      </c>
      <c r="F1395" s="22" t="s">
        <v>1137</v>
      </c>
      <c r="G1395" s="22" t="s">
        <v>1524</v>
      </c>
      <c r="H1395" s="22" t="s">
        <v>4593</v>
      </c>
      <c r="I1395" s="22">
        <v>1</v>
      </c>
      <c r="J1395" s="22" t="s">
        <v>3685</v>
      </c>
      <c r="K1395" s="22" t="s">
        <v>6088</v>
      </c>
      <c r="L1395" s="24">
        <v>18103</v>
      </c>
      <c r="M1395" s="24" t="s">
        <v>3957</v>
      </c>
      <c r="N1395" s="24" t="s">
        <v>2011</v>
      </c>
      <c r="O1395" s="22" t="s">
        <v>314</v>
      </c>
      <c r="P1395" s="22" t="s">
        <v>1971</v>
      </c>
      <c r="Q1395" s="22" t="s">
        <v>4177</v>
      </c>
      <c r="R1395" s="22" t="s">
        <v>6058</v>
      </c>
      <c r="S1395" s="25">
        <v>45671</v>
      </c>
      <c r="T1395" s="22" t="s">
        <v>6059</v>
      </c>
      <c r="U1395" s="25">
        <v>45671</v>
      </c>
      <c r="V1395" s="25"/>
    </row>
    <row r="1396" spans="1:22" x14ac:dyDescent="0.35">
      <c r="A1396" s="22">
        <v>1397197</v>
      </c>
      <c r="B1396" s="22" t="s">
        <v>1525</v>
      </c>
      <c r="C1396" s="22" t="s">
        <v>17</v>
      </c>
      <c r="D1396" s="22" t="s">
        <v>18</v>
      </c>
      <c r="E1396" s="26" t="s">
        <v>46</v>
      </c>
      <c r="F1396" s="22" t="s">
        <v>46</v>
      </c>
      <c r="G1396" s="22" t="s">
        <v>624</v>
      </c>
      <c r="H1396" s="22" t="s">
        <v>3969</v>
      </c>
      <c r="I1396" s="22">
        <v>1</v>
      </c>
      <c r="J1396" s="22" t="s">
        <v>3686</v>
      </c>
      <c r="K1396" s="22" t="s">
        <v>6089</v>
      </c>
      <c r="L1396" s="24">
        <v>344828</v>
      </c>
      <c r="M1396" s="24" t="s">
        <v>3938</v>
      </c>
      <c r="N1396" s="24" t="s">
        <v>2002</v>
      </c>
      <c r="O1396" s="22" t="s">
        <v>40</v>
      </c>
      <c r="P1396" s="22" t="s">
        <v>1971</v>
      </c>
      <c r="Q1396" s="22" t="s">
        <v>4177</v>
      </c>
      <c r="R1396" s="22" t="s">
        <v>6058</v>
      </c>
      <c r="S1396" s="25">
        <v>45671</v>
      </c>
      <c r="T1396" s="22" t="s">
        <v>6059</v>
      </c>
      <c r="U1396" s="25">
        <v>45671</v>
      </c>
      <c r="V1396" s="25"/>
    </row>
    <row r="1397" spans="1:22" x14ac:dyDescent="0.35">
      <c r="A1397" s="22">
        <v>1397203</v>
      </c>
      <c r="B1397" s="22" t="s">
        <v>1526</v>
      </c>
      <c r="C1397" s="22" t="s">
        <v>17</v>
      </c>
      <c r="D1397" s="22" t="s">
        <v>18</v>
      </c>
      <c r="E1397" s="26" t="s">
        <v>73</v>
      </c>
      <c r="F1397" s="22" t="s">
        <v>1322</v>
      </c>
      <c r="G1397" s="22" t="s">
        <v>180</v>
      </c>
      <c r="H1397" s="22" t="s">
        <v>4375</v>
      </c>
      <c r="I1397" s="22">
        <v>1</v>
      </c>
      <c r="J1397" s="22" t="s">
        <v>3687</v>
      </c>
      <c r="K1397" s="22" t="s">
        <v>6090</v>
      </c>
      <c r="L1397" s="24">
        <v>30321</v>
      </c>
      <c r="M1397" s="24" t="s">
        <v>3949</v>
      </c>
      <c r="N1397" s="24" t="s">
        <v>2009</v>
      </c>
      <c r="O1397" s="22" t="s">
        <v>181</v>
      </c>
      <c r="P1397" s="22" t="s">
        <v>1959</v>
      </c>
      <c r="Q1397" s="22" t="s">
        <v>4177</v>
      </c>
      <c r="R1397" s="22" t="s">
        <v>6058</v>
      </c>
      <c r="S1397" s="25">
        <v>45671</v>
      </c>
      <c r="T1397" s="22" t="s">
        <v>6059</v>
      </c>
      <c r="U1397" s="25">
        <v>45671</v>
      </c>
      <c r="V1397" s="25"/>
    </row>
    <row r="1398" spans="1:22" x14ac:dyDescent="0.35">
      <c r="A1398" s="22">
        <v>1398232</v>
      </c>
      <c r="B1398" s="22" t="s">
        <v>1527</v>
      </c>
      <c r="C1398" s="22" t="s">
        <v>17</v>
      </c>
      <c r="D1398" s="22" t="s">
        <v>18</v>
      </c>
      <c r="E1398" s="26" t="s">
        <v>46</v>
      </c>
      <c r="F1398" s="22" t="s">
        <v>631</v>
      </c>
      <c r="G1398" s="22" t="s">
        <v>1528</v>
      </c>
      <c r="H1398" s="22" t="s">
        <v>5211</v>
      </c>
      <c r="I1398" s="22">
        <v>1</v>
      </c>
      <c r="J1398" s="22" t="s">
        <v>3688</v>
      </c>
      <c r="K1398" s="22" t="s">
        <v>6091</v>
      </c>
      <c r="L1398" s="24">
        <v>269298</v>
      </c>
      <c r="M1398" s="24" t="s">
        <v>3938</v>
      </c>
      <c r="N1398" s="24" t="s">
        <v>2002</v>
      </c>
      <c r="O1398" s="22" t="s">
        <v>540</v>
      </c>
      <c r="P1398" s="22" t="s">
        <v>1959</v>
      </c>
      <c r="Q1398" s="22" t="s">
        <v>4177</v>
      </c>
      <c r="R1398" s="22" t="s">
        <v>6058</v>
      </c>
      <c r="S1398" s="25">
        <v>45672</v>
      </c>
      <c r="T1398" s="22" t="s">
        <v>6059</v>
      </c>
      <c r="U1398" s="25">
        <v>45672</v>
      </c>
      <c r="V1398" s="25"/>
    </row>
    <row r="1399" spans="1:22" x14ac:dyDescent="0.35">
      <c r="A1399" s="22">
        <v>1398239</v>
      </c>
      <c r="B1399" s="22" t="s">
        <v>1529</v>
      </c>
      <c r="C1399" s="22" t="s">
        <v>17</v>
      </c>
      <c r="D1399" s="22" t="s">
        <v>18</v>
      </c>
      <c r="E1399" s="26" t="s">
        <v>73</v>
      </c>
      <c r="F1399" s="22" t="s">
        <v>672</v>
      </c>
      <c r="G1399" s="22" t="s">
        <v>1530</v>
      </c>
      <c r="H1399" s="22" t="s">
        <v>4517</v>
      </c>
      <c r="I1399" s="22">
        <v>1</v>
      </c>
      <c r="J1399" s="22" t="s">
        <v>3689</v>
      </c>
      <c r="K1399" s="22" t="s">
        <v>6092</v>
      </c>
      <c r="L1399" s="24">
        <v>25112</v>
      </c>
      <c r="M1399" s="24" t="s">
        <v>3949</v>
      </c>
      <c r="N1399" s="24" t="s">
        <v>2009</v>
      </c>
      <c r="O1399" s="22" t="s">
        <v>72</v>
      </c>
      <c r="P1399" s="22" t="s">
        <v>1954</v>
      </c>
      <c r="Q1399" s="22" t="s">
        <v>4177</v>
      </c>
      <c r="R1399" s="22" t="s">
        <v>6058</v>
      </c>
      <c r="S1399" s="25">
        <v>45672</v>
      </c>
      <c r="T1399" s="22" t="s">
        <v>6059</v>
      </c>
      <c r="U1399" s="25">
        <v>45672</v>
      </c>
      <c r="V1399" s="25"/>
    </row>
    <row r="1400" spans="1:22" x14ac:dyDescent="0.35">
      <c r="A1400" s="22">
        <v>1398251</v>
      </c>
      <c r="B1400" s="22" t="s">
        <v>1531</v>
      </c>
      <c r="C1400" s="22" t="s">
        <v>17</v>
      </c>
      <c r="D1400" s="22" t="s">
        <v>18</v>
      </c>
      <c r="E1400" s="26" t="s">
        <v>46</v>
      </c>
      <c r="F1400" s="22" t="s">
        <v>1332</v>
      </c>
      <c r="G1400" s="22" t="s">
        <v>1532</v>
      </c>
      <c r="H1400" s="22" t="s">
        <v>4091</v>
      </c>
      <c r="I1400" s="22">
        <v>1</v>
      </c>
      <c r="J1400" s="22" t="s">
        <v>3690</v>
      </c>
      <c r="K1400" s="22" t="s">
        <v>6093</v>
      </c>
      <c r="L1400" s="24">
        <v>10662</v>
      </c>
      <c r="M1400" s="24" t="s">
        <v>3957</v>
      </c>
      <c r="N1400" s="24" t="s">
        <v>2011</v>
      </c>
      <c r="O1400" s="22" t="s">
        <v>339</v>
      </c>
      <c r="P1400" s="22" t="s">
        <v>1954</v>
      </c>
      <c r="Q1400" s="22" t="s">
        <v>4177</v>
      </c>
      <c r="R1400" s="22" t="s">
        <v>6058</v>
      </c>
      <c r="S1400" s="25">
        <v>45672</v>
      </c>
      <c r="T1400" s="22" t="s">
        <v>6059</v>
      </c>
      <c r="U1400" s="25">
        <v>45672</v>
      </c>
      <c r="V1400" s="25"/>
    </row>
    <row r="1401" spans="1:22" x14ac:dyDescent="0.35">
      <c r="A1401" s="22">
        <v>1398254</v>
      </c>
      <c r="B1401" s="22" t="s">
        <v>1533</v>
      </c>
      <c r="C1401" s="22" t="s">
        <v>17</v>
      </c>
      <c r="D1401" s="22" t="s">
        <v>18</v>
      </c>
      <c r="E1401" s="26" t="s">
        <v>59</v>
      </c>
      <c r="F1401" s="22" t="s">
        <v>1322</v>
      </c>
      <c r="G1401" s="22" t="s">
        <v>1534</v>
      </c>
      <c r="H1401" s="22" t="s">
        <v>4057</v>
      </c>
      <c r="I1401" s="22">
        <v>1</v>
      </c>
      <c r="J1401" s="22" t="s">
        <v>3691</v>
      </c>
      <c r="K1401" s="22" t="s">
        <v>6094</v>
      </c>
      <c r="L1401" s="24">
        <v>45400</v>
      </c>
      <c r="M1401" s="24" t="s">
        <v>3949</v>
      </c>
      <c r="N1401" s="24" t="s">
        <v>2009</v>
      </c>
      <c r="O1401" s="22" t="s">
        <v>30</v>
      </c>
      <c r="P1401" s="22" t="s">
        <v>1968</v>
      </c>
      <c r="Q1401" s="22" t="s">
        <v>4177</v>
      </c>
      <c r="R1401" s="22" t="s">
        <v>6058</v>
      </c>
      <c r="S1401" s="25">
        <v>45672</v>
      </c>
      <c r="T1401" s="22" t="s">
        <v>6059</v>
      </c>
      <c r="U1401" s="25">
        <v>45672</v>
      </c>
      <c r="V1401" s="25"/>
    </row>
    <row r="1402" spans="1:22" x14ac:dyDescent="0.35">
      <c r="A1402" s="22">
        <v>1399015</v>
      </c>
      <c r="B1402" s="22" t="s">
        <v>1535</v>
      </c>
      <c r="C1402" s="22" t="s">
        <v>17</v>
      </c>
      <c r="D1402" s="22" t="s">
        <v>18</v>
      </c>
      <c r="E1402" s="26" t="s">
        <v>21</v>
      </c>
      <c r="F1402" s="22" t="s">
        <v>1111</v>
      </c>
      <c r="G1402" s="22" t="s">
        <v>1150</v>
      </c>
      <c r="H1402" s="22" t="s">
        <v>3974</v>
      </c>
      <c r="I1402" s="22">
        <v>1</v>
      </c>
      <c r="J1402" s="22" t="s">
        <v>3692</v>
      </c>
      <c r="K1402" s="22" t="s">
        <v>6095</v>
      </c>
      <c r="L1402" s="24">
        <v>27308</v>
      </c>
      <c r="M1402" s="24" t="s">
        <v>3949</v>
      </c>
      <c r="N1402" s="24" t="s">
        <v>2009</v>
      </c>
      <c r="O1402" s="22" t="s">
        <v>20</v>
      </c>
      <c r="P1402" s="22" t="s">
        <v>1971</v>
      </c>
      <c r="Q1402" s="22" t="s">
        <v>4177</v>
      </c>
      <c r="R1402" s="22" t="s">
        <v>6058</v>
      </c>
      <c r="S1402" s="25">
        <v>45673</v>
      </c>
      <c r="T1402" s="22" t="s">
        <v>6059</v>
      </c>
      <c r="U1402" s="25">
        <v>45673</v>
      </c>
      <c r="V1402" s="25"/>
    </row>
    <row r="1403" spans="1:22" x14ac:dyDescent="0.35">
      <c r="A1403" s="22">
        <v>1399016</v>
      </c>
      <c r="B1403" s="22" t="s">
        <v>1536</v>
      </c>
      <c r="C1403" s="22" t="s">
        <v>17</v>
      </c>
      <c r="D1403" s="22" t="s">
        <v>18</v>
      </c>
      <c r="E1403" s="26" t="s">
        <v>31</v>
      </c>
      <c r="F1403" s="22" t="s">
        <v>31</v>
      </c>
      <c r="G1403" s="22" t="s">
        <v>1537</v>
      </c>
      <c r="H1403" s="22" t="s">
        <v>4048</v>
      </c>
      <c r="I1403" s="22">
        <v>1</v>
      </c>
      <c r="J1403" s="22" t="s">
        <v>3693</v>
      </c>
      <c r="K1403" s="22" t="s">
        <v>6096</v>
      </c>
      <c r="L1403" s="24">
        <v>14557</v>
      </c>
      <c r="M1403" s="24" t="s">
        <v>3957</v>
      </c>
      <c r="N1403" s="24" t="s">
        <v>2011</v>
      </c>
      <c r="O1403" s="22" t="s">
        <v>40</v>
      </c>
      <c r="P1403" s="22" t="s">
        <v>1971</v>
      </c>
      <c r="Q1403" s="22" t="s">
        <v>4177</v>
      </c>
      <c r="R1403" s="22" t="s">
        <v>6058</v>
      </c>
      <c r="S1403" s="25">
        <v>45673</v>
      </c>
      <c r="T1403" s="22" t="s">
        <v>6059</v>
      </c>
      <c r="U1403" s="25">
        <v>45673</v>
      </c>
      <c r="V1403" s="25"/>
    </row>
    <row r="1404" spans="1:22" x14ac:dyDescent="0.35">
      <c r="A1404" s="22">
        <v>1399017</v>
      </c>
      <c r="B1404" s="22" t="s">
        <v>1538</v>
      </c>
      <c r="C1404" s="22" t="s">
        <v>17</v>
      </c>
      <c r="D1404" s="22" t="s">
        <v>18</v>
      </c>
      <c r="E1404" s="26" t="s">
        <v>77</v>
      </c>
      <c r="F1404" s="22" t="s">
        <v>1137</v>
      </c>
      <c r="G1404" s="22" t="s">
        <v>1301</v>
      </c>
      <c r="H1404" s="22" t="s">
        <v>4160</v>
      </c>
      <c r="I1404" s="22">
        <v>1</v>
      </c>
      <c r="J1404" s="22" t="s">
        <v>3694</v>
      </c>
      <c r="K1404" s="22" t="s">
        <v>6097</v>
      </c>
      <c r="L1404" s="24">
        <v>84428</v>
      </c>
      <c r="M1404" s="24" t="s">
        <v>3959</v>
      </c>
      <c r="N1404" s="24" t="s">
        <v>2006</v>
      </c>
      <c r="O1404" s="22" t="s">
        <v>36</v>
      </c>
      <c r="P1404" s="22" t="s">
        <v>1959</v>
      </c>
      <c r="Q1404" s="22" t="s">
        <v>4177</v>
      </c>
      <c r="R1404" s="22" t="s">
        <v>6058</v>
      </c>
      <c r="S1404" s="25">
        <v>45673</v>
      </c>
      <c r="T1404" s="22" t="s">
        <v>6059</v>
      </c>
      <c r="U1404" s="25">
        <v>45673</v>
      </c>
      <c r="V1404" s="25"/>
    </row>
    <row r="1405" spans="1:22" x14ac:dyDescent="0.35">
      <c r="A1405" s="22">
        <v>1399307</v>
      </c>
      <c r="B1405" s="22" t="s">
        <v>1539</v>
      </c>
      <c r="C1405" s="22" t="s">
        <v>17</v>
      </c>
      <c r="D1405" s="22" t="s">
        <v>18</v>
      </c>
      <c r="E1405" s="26" t="s">
        <v>59</v>
      </c>
      <c r="F1405" s="22" t="s">
        <v>631</v>
      </c>
      <c r="G1405" s="22" t="s">
        <v>559</v>
      </c>
      <c r="H1405" s="22" t="s">
        <v>3935</v>
      </c>
      <c r="I1405" s="22">
        <v>1</v>
      </c>
      <c r="J1405" s="22" t="s">
        <v>3695</v>
      </c>
      <c r="K1405" s="22" t="s">
        <v>6098</v>
      </c>
      <c r="L1405" s="24">
        <v>49986</v>
      </c>
      <c r="M1405" s="24" t="s">
        <v>3959</v>
      </c>
      <c r="N1405" s="24" t="s">
        <v>2009</v>
      </c>
      <c r="O1405" s="22" t="s">
        <v>30</v>
      </c>
      <c r="P1405" s="22" t="s">
        <v>1968</v>
      </c>
      <c r="Q1405" s="22" t="s">
        <v>4177</v>
      </c>
      <c r="R1405" s="22" t="s">
        <v>6058</v>
      </c>
      <c r="S1405" s="25">
        <v>45673</v>
      </c>
      <c r="T1405" s="22" t="s">
        <v>6059</v>
      </c>
      <c r="U1405" s="25">
        <v>45673</v>
      </c>
      <c r="V1405" s="25"/>
    </row>
    <row r="1406" spans="1:22" x14ac:dyDescent="0.35">
      <c r="A1406" s="22">
        <v>1399345</v>
      </c>
      <c r="B1406" s="22" t="s">
        <v>1540</v>
      </c>
      <c r="C1406" s="22" t="s">
        <v>17</v>
      </c>
      <c r="D1406" s="22" t="s">
        <v>18</v>
      </c>
      <c r="E1406" s="26" t="s">
        <v>21</v>
      </c>
      <c r="F1406" s="22" t="s">
        <v>631</v>
      </c>
      <c r="G1406" s="22" t="s">
        <v>1123</v>
      </c>
      <c r="H1406" s="22" t="s">
        <v>3935</v>
      </c>
      <c r="I1406" s="22">
        <v>1</v>
      </c>
      <c r="J1406" s="22" t="s">
        <v>3696</v>
      </c>
      <c r="K1406" s="22" t="s">
        <v>6099</v>
      </c>
      <c r="L1406" s="24">
        <v>10749</v>
      </c>
      <c r="M1406" s="24" t="s">
        <v>3957</v>
      </c>
      <c r="N1406" s="24" t="s">
        <v>2011</v>
      </c>
      <c r="O1406" s="22" t="s">
        <v>30</v>
      </c>
      <c r="P1406" s="22" t="s">
        <v>1968</v>
      </c>
      <c r="Q1406" s="22" t="s">
        <v>4177</v>
      </c>
      <c r="R1406" s="22" t="s">
        <v>6058</v>
      </c>
      <c r="S1406" s="25">
        <v>45673</v>
      </c>
      <c r="T1406" s="22" t="s">
        <v>6059</v>
      </c>
      <c r="U1406" s="25">
        <v>45673</v>
      </c>
      <c r="V1406" s="25"/>
    </row>
    <row r="1407" spans="1:22" x14ac:dyDescent="0.35">
      <c r="A1407" s="22">
        <v>1400100</v>
      </c>
      <c r="B1407" s="22" t="s">
        <v>1541</v>
      </c>
      <c r="C1407" s="22" t="s">
        <v>17</v>
      </c>
      <c r="D1407" s="22" t="s">
        <v>18</v>
      </c>
      <c r="E1407" s="26" t="s">
        <v>21</v>
      </c>
      <c r="F1407" s="22" t="s">
        <v>1137</v>
      </c>
      <c r="G1407" s="22" t="s">
        <v>190</v>
      </c>
      <c r="H1407" s="22" t="s">
        <v>1967</v>
      </c>
      <c r="I1407" s="22">
        <v>1</v>
      </c>
      <c r="J1407" s="22" t="s">
        <v>3697</v>
      </c>
      <c r="K1407" s="22" t="s">
        <v>6100</v>
      </c>
      <c r="L1407" s="24">
        <v>2982818</v>
      </c>
      <c r="M1407" s="24" t="s">
        <v>3938</v>
      </c>
      <c r="N1407" s="24" t="s">
        <v>2002</v>
      </c>
      <c r="O1407" s="22" t="s">
        <v>191</v>
      </c>
      <c r="P1407" s="22" t="s">
        <v>1968</v>
      </c>
      <c r="Q1407" s="22" t="s">
        <v>4177</v>
      </c>
      <c r="R1407" s="22" t="s">
        <v>6058</v>
      </c>
      <c r="S1407" s="25">
        <v>45674</v>
      </c>
      <c r="T1407" s="22" t="s">
        <v>6059</v>
      </c>
      <c r="U1407" s="25">
        <v>45674</v>
      </c>
      <c r="V1407" s="25"/>
    </row>
    <row r="1408" spans="1:22" x14ac:dyDescent="0.35">
      <c r="A1408" s="22">
        <v>1400117</v>
      </c>
      <c r="B1408" s="22" t="s">
        <v>1542</v>
      </c>
      <c r="C1408" s="22" t="s">
        <v>17</v>
      </c>
      <c r="D1408" s="22" t="s">
        <v>18</v>
      </c>
      <c r="E1408" s="26" t="s">
        <v>73</v>
      </c>
      <c r="F1408" s="22" t="s">
        <v>1322</v>
      </c>
      <c r="G1408" s="22" t="s">
        <v>1543</v>
      </c>
      <c r="H1408" s="22" t="s">
        <v>4526</v>
      </c>
      <c r="I1408" s="22">
        <v>1</v>
      </c>
      <c r="J1408" s="22" t="s">
        <v>3698</v>
      </c>
      <c r="K1408" s="22" t="s">
        <v>6101</v>
      </c>
      <c r="L1408" s="24">
        <v>45939</v>
      </c>
      <c r="M1408" s="24" t="s">
        <v>3949</v>
      </c>
      <c r="N1408" s="24" t="s">
        <v>2009</v>
      </c>
      <c r="O1408" s="22" t="s">
        <v>72</v>
      </c>
      <c r="P1408" s="22" t="s">
        <v>1954</v>
      </c>
      <c r="Q1408" s="22" t="s">
        <v>4177</v>
      </c>
      <c r="R1408" s="22" t="s">
        <v>6058</v>
      </c>
      <c r="S1408" s="25">
        <v>45674</v>
      </c>
      <c r="T1408" s="22" t="s">
        <v>6059</v>
      </c>
      <c r="U1408" s="25">
        <v>45674</v>
      </c>
      <c r="V1408" s="25"/>
    </row>
    <row r="1409" spans="1:22" x14ac:dyDescent="0.35">
      <c r="A1409" s="22">
        <v>1403900</v>
      </c>
      <c r="B1409" s="22" t="s">
        <v>1544</v>
      </c>
      <c r="C1409" s="22" t="s">
        <v>17</v>
      </c>
      <c r="D1409" s="22" t="s">
        <v>18</v>
      </c>
      <c r="E1409" s="22" t="s">
        <v>25</v>
      </c>
      <c r="F1409" s="22" t="s">
        <v>631</v>
      </c>
      <c r="G1409" s="22" t="s">
        <v>1545</v>
      </c>
      <c r="H1409" s="22" t="s">
        <v>5890</v>
      </c>
      <c r="I1409" s="22">
        <v>1</v>
      </c>
      <c r="J1409" s="22" t="s">
        <v>3699</v>
      </c>
      <c r="K1409" s="22" t="s">
        <v>6102</v>
      </c>
      <c r="L1409" s="24">
        <v>63415</v>
      </c>
      <c r="M1409" s="24" t="s">
        <v>3959</v>
      </c>
      <c r="N1409" s="24" t="s">
        <v>2006</v>
      </c>
      <c r="O1409" s="22" t="s">
        <v>314</v>
      </c>
      <c r="P1409" s="22" t="s">
        <v>1971</v>
      </c>
      <c r="Q1409" s="22" t="s">
        <v>4177</v>
      </c>
      <c r="R1409" s="22" t="s">
        <v>6058</v>
      </c>
      <c r="S1409" s="25">
        <v>45677</v>
      </c>
      <c r="T1409" s="22" t="s">
        <v>6059</v>
      </c>
      <c r="U1409" s="25">
        <v>45677</v>
      </c>
      <c r="V1409" s="25"/>
    </row>
    <row r="1410" spans="1:22" x14ac:dyDescent="0.35">
      <c r="A1410" s="22">
        <v>1404150</v>
      </c>
      <c r="B1410" s="22" t="s">
        <v>1546</v>
      </c>
      <c r="C1410" s="22" t="s">
        <v>17</v>
      </c>
      <c r="D1410" s="22" t="s">
        <v>18</v>
      </c>
      <c r="E1410" s="22" t="s">
        <v>25</v>
      </c>
      <c r="F1410" s="22" t="s">
        <v>1322</v>
      </c>
      <c r="G1410" s="22" t="s">
        <v>1547</v>
      </c>
      <c r="H1410" s="22" t="s">
        <v>5857</v>
      </c>
      <c r="I1410" s="22">
        <v>1</v>
      </c>
      <c r="J1410" s="22" t="s">
        <v>3700</v>
      </c>
      <c r="K1410" s="22" t="s">
        <v>6103</v>
      </c>
      <c r="L1410" s="24">
        <v>15381</v>
      </c>
      <c r="M1410" s="24" t="s">
        <v>3957</v>
      </c>
      <c r="N1410" s="24" t="s">
        <v>2011</v>
      </c>
      <c r="O1410" s="22" t="s">
        <v>314</v>
      </c>
      <c r="P1410" s="22" t="s">
        <v>1971</v>
      </c>
      <c r="Q1410" s="22" t="s">
        <v>4177</v>
      </c>
      <c r="R1410" s="22" t="s">
        <v>6058</v>
      </c>
      <c r="S1410" s="25">
        <v>45677</v>
      </c>
      <c r="T1410" s="22" t="s">
        <v>6059</v>
      </c>
      <c r="U1410" s="25">
        <v>45677</v>
      </c>
      <c r="V1410" s="25"/>
    </row>
    <row r="1411" spans="1:22" x14ac:dyDescent="0.35">
      <c r="A1411" s="22">
        <v>1405031</v>
      </c>
      <c r="B1411" s="22" t="s">
        <v>1548</v>
      </c>
      <c r="C1411" s="22" t="s">
        <v>17</v>
      </c>
      <c r="D1411" s="22" t="s">
        <v>18</v>
      </c>
      <c r="E1411" s="26" t="s">
        <v>59</v>
      </c>
      <c r="F1411" s="22" t="s">
        <v>631</v>
      </c>
      <c r="G1411" s="22" t="s">
        <v>1549</v>
      </c>
      <c r="H1411" s="22" t="s">
        <v>4000</v>
      </c>
      <c r="I1411" s="22">
        <v>1</v>
      </c>
      <c r="J1411" s="22" t="s">
        <v>3701</v>
      </c>
      <c r="K1411" s="22" t="s">
        <v>6104</v>
      </c>
      <c r="L1411" s="24">
        <v>65957</v>
      </c>
      <c r="M1411" s="24" t="s">
        <v>3959</v>
      </c>
      <c r="N1411" s="24" t="s">
        <v>2006</v>
      </c>
      <c r="O1411" s="22" t="s">
        <v>72</v>
      </c>
      <c r="P1411" s="22" t="s">
        <v>1954</v>
      </c>
      <c r="Q1411" s="22" t="s">
        <v>4177</v>
      </c>
      <c r="R1411" s="22" t="s">
        <v>6058</v>
      </c>
      <c r="S1411" s="25">
        <v>45678</v>
      </c>
      <c r="T1411" s="22" t="s">
        <v>6059</v>
      </c>
      <c r="U1411" s="25">
        <v>45678</v>
      </c>
      <c r="V1411" s="25"/>
    </row>
    <row r="1412" spans="1:22" x14ac:dyDescent="0.35">
      <c r="A1412" s="22">
        <v>1405069</v>
      </c>
      <c r="B1412" s="22" t="s">
        <v>1550</v>
      </c>
      <c r="C1412" s="22" t="s">
        <v>17</v>
      </c>
      <c r="D1412" s="22" t="s">
        <v>18</v>
      </c>
      <c r="E1412" s="26" t="s">
        <v>59</v>
      </c>
      <c r="F1412" s="22" t="s">
        <v>1332</v>
      </c>
      <c r="G1412" s="22" t="s">
        <v>363</v>
      </c>
      <c r="H1412" s="22" t="s">
        <v>4050</v>
      </c>
      <c r="I1412" s="22">
        <v>1</v>
      </c>
      <c r="J1412" s="22" t="s">
        <v>3702</v>
      </c>
      <c r="K1412" s="22" t="s">
        <v>6105</v>
      </c>
      <c r="L1412" s="24">
        <v>244092</v>
      </c>
      <c r="M1412" s="24" t="s">
        <v>3938</v>
      </c>
      <c r="N1412" s="24" t="s">
        <v>2002</v>
      </c>
      <c r="O1412" s="22" t="s">
        <v>67</v>
      </c>
      <c r="P1412" s="22" t="s">
        <v>1971</v>
      </c>
      <c r="Q1412" s="22" t="s">
        <v>4177</v>
      </c>
      <c r="R1412" s="22" t="s">
        <v>6058</v>
      </c>
      <c r="S1412" s="25">
        <v>45678</v>
      </c>
      <c r="T1412" s="22" t="s">
        <v>6059</v>
      </c>
      <c r="U1412" s="25">
        <v>45678</v>
      </c>
      <c r="V1412" s="25"/>
    </row>
    <row r="1413" spans="1:22" x14ac:dyDescent="0.35">
      <c r="A1413" s="22">
        <v>1405071</v>
      </c>
      <c r="B1413" s="22" t="s">
        <v>1551</v>
      </c>
      <c r="C1413" s="22" t="s">
        <v>17</v>
      </c>
      <c r="D1413" s="22" t="s">
        <v>18</v>
      </c>
      <c r="E1413" s="26" t="s">
        <v>46</v>
      </c>
      <c r="F1413" s="22" t="s">
        <v>1137</v>
      </c>
      <c r="G1413" s="22" t="s">
        <v>1006</v>
      </c>
      <c r="H1413" s="22" t="s">
        <v>4023</v>
      </c>
      <c r="I1413" s="22">
        <v>1</v>
      </c>
      <c r="J1413" s="22" t="s">
        <v>3703</v>
      </c>
      <c r="K1413" s="22" t="s">
        <v>6106</v>
      </c>
      <c r="L1413" s="24">
        <v>11664</v>
      </c>
      <c r="M1413" s="24" t="s">
        <v>3957</v>
      </c>
      <c r="N1413" s="24" t="s">
        <v>2011</v>
      </c>
      <c r="O1413" s="22" t="s">
        <v>45</v>
      </c>
      <c r="P1413" s="22" t="s">
        <v>1959</v>
      </c>
      <c r="Q1413" s="22" t="s">
        <v>4177</v>
      </c>
      <c r="R1413" s="22" t="s">
        <v>6058</v>
      </c>
      <c r="S1413" s="25">
        <v>45678</v>
      </c>
      <c r="T1413" s="22" t="s">
        <v>6059</v>
      </c>
      <c r="U1413" s="25">
        <v>45678</v>
      </c>
      <c r="V1413" s="25"/>
    </row>
    <row r="1414" spans="1:22" x14ac:dyDescent="0.35">
      <c r="A1414" s="22">
        <v>1405093</v>
      </c>
      <c r="B1414" s="22" t="s">
        <v>1552</v>
      </c>
      <c r="C1414" s="22" t="s">
        <v>17</v>
      </c>
      <c r="D1414" s="22" t="s">
        <v>18</v>
      </c>
      <c r="E1414" s="26" t="s">
        <v>46</v>
      </c>
      <c r="F1414" s="22" t="s">
        <v>46</v>
      </c>
      <c r="G1414" s="22" t="s">
        <v>439</v>
      </c>
      <c r="H1414" s="22" t="s">
        <v>4532</v>
      </c>
      <c r="I1414" s="22">
        <v>1</v>
      </c>
      <c r="J1414" s="22" t="s">
        <v>3704</v>
      </c>
      <c r="K1414" s="22" t="s">
        <v>6107</v>
      </c>
      <c r="L1414" s="24">
        <v>8213</v>
      </c>
      <c r="M1414" s="24" t="s">
        <v>3957</v>
      </c>
      <c r="N1414" s="24" t="s">
        <v>2015</v>
      </c>
      <c r="O1414" s="22" t="s">
        <v>45</v>
      </c>
      <c r="P1414" s="22" t="s">
        <v>1959</v>
      </c>
      <c r="Q1414" s="22" t="s">
        <v>4177</v>
      </c>
      <c r="R1414" s="22" t="s">
        <v>6058</v>
      </c>
      <c r="S1414" s="25">
        <v>45678</v>
      </c>
      <c r="T1414" s="22" t="s">
        <v>6059</v>
      </c>
      <c r="U1414" s="25">
        <v>45678</v>
      </c>
      <c r="V1414" s="25"/>
    </row>
    <row r="1415" spans="1:22" x14ac:dyDescent="0.35">
      <c r="A1415" s="22">
        <v>1405763</v>
      </c>
      <c r="B1415" s="22" t="s">
        <v>1553</v>
      </c>
      <c r="C1415" s="22" t="s">
        <v>17</v>
      </c>
      <c r="D1415" s="22" t="s">
        <v>18</v>
      </c>
      <c r="E1415" s="26" t="s">
        <v>31</v>
      </c>
      <c r="F1415" s="22" t="s">
        <v>672</v>
      </c>
      <c r="G1415" s="22" t="s">
        <v>1554</v>
      </c>
      <c r="H1415" s="22" t="s">
        <v>4469</v>
      </c>
      <c r="I1415" s="22">
        <v>1</v>
      </c>
      <c r="J1415" s="22" t="s">
        <v>3705</v>
      </c>
      <c r="K1415" s="22" t="s">
        <v>6108</v>
      </c>
      <c r="L1415" s="24">
        <v>40467</v>
      </c>
      <c r="M1415" s="24" t="s">
        <v>3949</v>
      </c>
      <c r="N1415" s="24" t="s">
        <v>2009</v>
      </c>
      <c r="O1415" s="22" t="s">
        <v>36</v>
      </c>
      <c r="P1415" s="22" t="s">
        <v>1959</v>
      </c>
      <c r="Q1415" s="22" t="s">
        <v>4177</v>
      </c>
      <c r="R1415" s="22" t="s">
        <v>6058</v>
      </c>
      <c r="S1415" s="25">
        <v>45679</v>
      </c>
      <c r="T1415" s="22" t="s">
        <v>6059</v>
      </c>
      <c r="U1415" s="25">
        <v>45679</v>
      </c>
      <c r="V1415" s="25"/>
    </row>
    <row r="1416" spans="1:22" x14ac:dyDescent="0.35">
      <c r="A1416" s="22">
        <v>1406042</v>
      </c>
      <c r="B1416" s="22" t="s">
        <v>1555</v>
      </c>
      <c r="C1416" s="22" t="s">
        <v>17</v>
      </c>
      <c r="D1416" s="22" t="s">
        <v>18</v>
      </c>
      <c r="E1416" s="26" t="s">
        <v>31</v>
      </c>
      <c r="F1416" s="22" t="s">
        <v>1332</v>
      </c>
      <c r="G1416" s="22" t="s">
        <v>1556</v>
      </c>
      <c r="H1416" s="22" t="s">
        <v>3963</v>
      </c>
      <c r="I1416" s="22">
        <v>1</v>
      </c>
      <c r="J1416" s="22" t="s">
        <v>3706</v>
      </c>
      <c r="K1416" s="22" t="s">
        <v>6109</v>
      </c>
      <c r="L1416" s="24">
        <v>10738</v>
      </c>
      <c r="M1416" s="24" t="s">
        <v>3957</v>
      </c>
      <c r="N1416" s="24" t="s">
        <v>2011</v>
      </c>
      <c r="O1416" s="22" t="s">
        <v>30</v>
      </c>
      <c r="P1416" s="22" t="s">
        <v>1968</v>
      </c>
      <c r="Q1416" s="22" t="s">
        <v>4177</v>
      </c>
      <c r="R1416" s="22" t="s">
        <v>6058</v>
      </c>
      <c r="S1416" s="25">
        <v>45679</v>
      </c>
      <c r="T1416" s="22" t="s">
        <v>6059</v>
      </c>
      <c r="U1416" s="25">
        <v>45679</v>
      </c>
      <c r="V1416" s="25"/>
    </row>
    <row r="1417" spans="1:22" x14ac:dyDescent="0.35">
      <c r="A1417" s="22">
        <v>1406082</v>
      </c>
      <c r="B1417" s="22" t="s">
        <v>1557</v>
      </c>
      <c r="C1417" s="22" t="s">
        <v>17</v>
      </c>
      <c r="D1417" s="22" t="s">
        <v>18</v>
      </c>
      <c r="E1417" s="26" t="s">
        <v>31</v>
      </c>
      <c r="F1417" s="22" t="s">
        <v>631</v>
      </c>
      <c r="G1417" s="22" t="s">
        <v>1558</v>
      </c>
      <c r="H1417" s="22" t="s">
        <v>5643</v>
      </c>
      <c r="I1417" s="22">
        <v>1</v>
      </c>
      <c r="J1417" s="22" t="s">
        <v>3707</v>
      </c>
      <c r="K1417" s="22" t="s">
        <v>6110</v>
      </c>
      <c r="L1417" s="24">
        <v>22316</v>
      </c>
      <c r="M1417" s="24" t="s">
        <v>3949</v>
      </c>
      <c r="N1417" s="24" t="s">
        <v>2011</v>
      </c>
      <c r="O1417" s="22" t="s">
        <v>314</v>
      </c>
      <c r="P1417" s="22" t="s">
        <v>1971</v>
      </c>
      <c r="Q1417" s="22" t="s">
        <v>4177</v>
      </c>
      <c r="R1417" s="22" t="s">
        <v>6058</v>
      </c>
      <c r="S1417" s="25">
        <v>45679</v>
      </c>
      <c r="T1417" s="22" t="s">
        <v>6059</v>
      </c>
      <c r="U1417" s="25">
        <v>45679</v>
      </c>
      <c r="V1417" s="25"/>
    </row>
    <row r="1418" spans="1:22" x14ac:dyDescent="0.35">
      <c r="A1418" s="22">
        <v>1406083</v>
      </c>
      <c r="B1418" s="22" t="s">
        <v>1559</v>
      </c>
      <c r="C1418" s="22" t="s">
        <v>17</v>
      </c>
      <c r="D1418" s="22" t="s">
        <v>18</v>
      </c>
      <c r="E1418" s="26" t="s">
        <v>77</v>
      </c>
      <c r="F1418" s="22" t="s">
        <v>631</v>
      </c>
      <c r="G1418" s="22" t="s">
        <v>1560</v>
      </c>
      <c r="H1418" s="22" t="s">
        <v>4074</v>
      </c>
      <c r="I1418" s="22">
        <v>1</v>
      </c>
      <c r="J1418" s="22" t="s">
        <v>3708</v>
      </c>
      <c r="K1418" s="22" t="s">
        <v>6111</v>
      </c>
      <c r="L1418" s="24">
        <v>25529</v>
      </c>
      <c r="M1418" s="24" t="s">
        <v>3949</v>
      </c>
      <c r="N1418" s="24" t="s">
        <v>2009</v>
      </c>
      <c r="O1418" s="22" t="s">
        <v>76</v>
      </c>
      <c r="P1418" s="22" t="s">
        <v>1959</v>
      </c>
      <c r="Q1418" s="22" t="s">
        <v>4177</v>
      </c>
      <c r="R1418" s="22" t="s">
        <v>6058</v>
      </c>
      <c r="S1418" s="25">
        <v>45679</v>
      </c>
      <c r="T1418" s="22" t="s">
        <v>6059</v>
      </c>
      <c r="U1418" s="25">
        <v>45679</v>
      </c>
      <c r="V1418" s="25"/>
    </row>
    <row r="1419" spans="1:22" x14ac:dyDescent="0.35">
      <c r="A1419" s="22">
        <v>1407053</v>
      </c>
      <c r="B1419" s="22" t="s">
        <v>1561</v>
      </c>
      <c r="C1419" s="22" t="s">
        <v>17</v>
      </c>
      <c r="D1419" s="22" t="s">
        <v>18</v>
      </c>
      <c r="E1419" s="26" t="s">
        <v>31</v>
      </c>
      <c r="F1419" s="22" t="s">
        <v>1322</v>
      </c>
      <c r="G1419" s="22" t="s">
        <v>1562</v>
      </c>
      <c r="H1419" s="22" t="s">
        <v>6112</v>
      </c>
      <c r="I1419" s="22">
        <v>1</v>
      </c>
      <c r="J1419" s="22" t="s">
        <v>3709</v>
      </c>
      <c r="K1419" s="22" t="s">
        <v>6113</v>
      </c>
      <c r="L1419" s="24">
        <v>74582</v>
      </c>
      <c r="M1419" s="24" t="s">
        <v>3959</v>
      </c>
      <c r="N1419" s="24" t="s">
        <v>2006</v>
      </c>
      <c r="O1419" s="22" t="s">
        <v>593</v>
      </c>
      <c r="P1419" s="22" t="s">
        <v>1959</v>
      </c>
      <c r="Q1419" s="22" t="s">
        <v>4177</v>
      </c>
      <c r="R1419" s="22" t="s">
        <v>6058</v>
      </c>
      <c r="S1419" s="25">
        <v>45680</v>
      </c>
      <c r="T1419" s="22" t="s">
        <v>6059</v>
      </c>
      <c r="U1419" s="25">
        <v>45680</v>
      </c>
      <c r="V1419" s="25"/>
    </row>
    <row r="1420" spans="1:22" x14ac:dyDescent="0.35">
      <c r="A1420" s="22">
        <v>1407070</v>
      </c>
      <c r="B1420" s="22" t="s">
        <v>1563</v>
      </c>
      <c r="C1420" s="22" t="s">
        <v>17</v>
      </c>
      <c r="D1420" s="22" t="s">
        <v>18</v>
      </c>
      <c r="E1420" s="26" t="s">
        <v>46</v>
      </c>
      <c r="F1420" s="22" t="s">
        <v>672</v>
      </c>
      <c r="G1420" s="22" t="s">
        <v>1564</v>
      </c>
      <c r="H1420" s="22" t="s">
        <v>6079</v>
      </c>
      <c r="I1420" s="22">
        <v>1</v>
      </c>
      <c r="J1420" s="22" t="s">
        <v>3710</v>
      </c>
      <c r="K1420" s="22" t="s">
        <v>6114</v>
      </c>
      <c r="L1420" s="24">
        <v>195753</v>
      </c>
      <c r="M1420" s="24" t="s">
        <v>3938</v>
      </c>
      <c r="N1420" s="24" t="s">
        <v>2002</v>
      </c>
      <c r="O1420" s="22" t="s">
        <v>417</v>
      </c>
      <c r="P1420" s="22" t="s">
        <v>1991</v>
      </c>
      <c r="Q1420" s="22" t="s">
        <v>4177</v>
      </c>
      <c r="R1420" s="22" t="s">
        <v>6058</v>
      </c>
      <c r="S1420" s="25">
        <v>45680</v>
      </c>
      <c r="T1420" s="22" t="s">
        <v>6059</v>
      </c>
      <c r="U1420" s="25">
        <v>45680</v>
      </c>
      <c r="V1420" s="25"/>
    </row>
    <row r="1421" spans="1:22" x14ac:dyDescent="0.35">
      <c r="A1421" s="22">
        <v>1408077</v>
      </c>
      <c r="B1421" s="22" t="s">
        <v>1565</v>
      </c>
      <c r="C1421" s="22" t="s">
        <v>17</v>
      </c>
      <c r="D1421" s="22" t="s">
        <v>18</v>
      </c>
      <c r="E1421" s="26" t="s">
        <v>73</v>
      </c>
      <c r="F1421" s="22" t="s">
        <v>1332</v>
      </c>
      <c r="G1421" s="22" t="s">
        <v>1229</v>
      </c>
      <c r="H1421" s="22" t="s">
        <v>5198</v>
      </c>
      <c r="I1421" s="22">
        <v>1</v>
      </c>
      <c r="J1421" s="22" t="s">
        <v>3711</v>
      </c>
      <c r="K1421" s="22" t="s">
        <v>6115</v>
      </c>
      <c r="L1421" s="24">
        <v>172027</v>
      </c>
      <c r="M1421" s="24" t="s">
        <v>3938</v>
      </c>
      <c r="N1421" s="24" t="s">
        <v>2002</v>
      </c>
      <c r="O1421" s="22" t="s">
        <v>314</v>
      </c>
      <c r="P1421" s="22" t="s">
        <v>1971</v>
      </c>
      <c r="Q1421" s="22" t="s">
        <v>4177</v>
      </c>
      <c r="R1421" s="22" t="s">
        <v>6058</v>
      </c>
      <c r="S1421" s="25">
        <v>45681</v>
      </c>
      <c r="T1421" s="22" t="s">
        <v>6059</v>
      </c>
      <c r="U1421" s="25">
        <v>45681</v>
      </c>
      <c r="V1421" s="25"/>
    </row>
    <row r="1422" spans="1:22" x14ac:dyDescent="0.35">
      <c r="A1422" s="22">
        <v>1408094</v>
      </c>
      <c r="B1422" s="22" t="s">
        <v>1566</v>
      </c>
      <c r="C1422" s="22" t="s">
        <v>17</v>
      </c>
      <c r="D1422" s="22" t="s">
        <v>18</v>
      </c>
      <c r="E1422" s="26" t="s">
        <v>77</v>
      </c>
      <c r="F1422" s="22" t="s">
        <v>1322</v>
      </c>
      <c r="G1422" s="22" t="s">
        <v>1567</v>
      </c>
      <c r="H1422" s="22" t="s">
        <v>4211</v>
      </c>
      <c r="I1422" s="22">
        <v>1</v>
      </c>
      <c r="J1422" s="22" t="s">
        <v>3712</v>
      </c>
      <c r="K1422" s="22" t="s">
        <v>6116</v>
      </c>
      <c r="L1422" s="24">
        <v>32491</v>
      </c>
      <c r="M1422" s="24" t="s">
        <v>3949</v>
      </c>
      <c r="N1422" s="24" t="s">
        <v>2009</v>
      </c>
      <c r="O1422" s="22" t="s">
        <v>76</v>
      </c>
      <c r="P1422" s="22" t="s">
        <v>1959</v>
      </c>
      <c r="Q1422" s="22" t="s">
        <v>4177</v>
      </c>
      <c r="R1422" s="22" t="s">
        <v>6058</v>
      </c>
      <c r="S1422" s="25">
        <v>45681</v>
      </c>
      <c r="T1422" s="22" t="s">
        <v>6059</v>
      </c>
      <c r="U1422" s="25">
        <v>45681</v>
      </c>
      <c r="V1422" s="25"/>
    </row>
    <row r="1423" spans="1:22" x14ac:dyDescent="0.35">
      <c r="A1423" s="22">
        <v>1411703</v>
      </c>
      <c r="B1423" s="22" t="s">
        <v>1568</v>
      </c>
      <c r="C1423" s="22" t="s">
        <v>17</v>
      </c>
      <c r="D1423" s="22" t="s">
        <v>18</v>
      </c>
      <c r="E1423" s="26" t="s">
        <v>21</v>
      </c>
      <c r="F1423" s="22" t="s">
        <v>1137</v>
      </c>
      <c r="G1423" s="22" t="s">
        <v>99</v>
      </c>
      <c r="H1423" s="22" t="s">
        <v>3963</v>
      </c>
      <c r="I1423" s="22">
        <v>1</v>
      </c>
      <c r="J1423" s="22" t="s">
        <v>3713</v>
      </c>
      <c r="K1423" s="22" t="s">
        <v>6117</v>
      </c>
      <c r="L1423" s="24">
        <v>36983</v>
      </c>
      <c r="M1423" s="24" t="s">
        <v>3949</v>
      </c>
      <c r="N1423" s="24" t="s">
        <v>2009</v>
      </c>
      <c r="O1423" s="22" t="s">
        <v>30</v>
      </c>
      <c r="P1423" s="22" t="s">
        <v>1968</v>
      </c>
      <c r="Q1423" s="22" t="s">
        <v>4177</v>
      </c>
      <c r="R1423" s="22" t="s">
        <v>6058</v>
      </c>
      <c r="S1423" s="25">
        <v>45684</v>
      </c>
      <c r="T1423" s="22" t="s">
        <v>6059</v>
      </c>
      <c r="U1423" s="25">
        <v>45684</v>
      </c>
      <c r="V1423" s="25"/>
    </row>
    <row r="1424" spans="1:22" x14ac:dyDescent="0.35">
      <c r="A1424" s="22">
        <v>1411717</v>
      </c>
      <c r="B1424" s="22" t="s">
        <v>1569</v>
      </c>
      <c r="C1424" s="22" t="s">
        <v>17</v>
      </c>
      <c r="D1424" s="22" t="s">
        <v>18</v>
      </c>
      <c r="E1424" s="26" t="s">
        <v>31</v>
      </c>
      <c r="F1424" s="22" t="s">
        <v>1111</v>
      </c>
      <c r="G1424" s="22" t="s">
        <v>1570</v>
      </c>
      <c r="H1424" s="22" t="s">
        <v>3978</v>
      </c>
      <c r="I1424" s="22">
        <v>1</v>
      </c>
      <c r="J1424" s="22" t="s">
        <v>3714</v>
      </c>
      <c r="K1424" s="22" t="s">
        <v>6118</v>
      </c>
      <c r="L1424" s="24">
        <v>43725</v>
      </c>
      <c r="M1424" s="24" t="s">
        <v>3949</v>
      </c>
      <c r="N1424" s="24" t="s">
        <v>2009</v>
      </c>
      <c r="O1424" s="22" t="s">
        <v>36</v>
      </c>
      <c r="P1424" s="22" t="s">
        <v>1959</v>
      </c>
      <c r="Q1424" s="22" t="s">
        <v>4177</v>
      </c>
      <c r="R1424" s="22" t="s">
        <v>6058</v>
      </c>
      <c r="S1424" s="25">
        <v>45684</v>
      </c>
      <c r="T1424" s="22" t="s">
        <v>6059</v>
      </c>
      <c r="U1424" s="25">
        <v>45684</v>
      </c>
      <c r="V1424" s="25"/>
    </row>
    <row r="1425" spans="1:22" x14ac:dyDescent="0.35">
      <c r="A1425" s="22">
        <v>1411727</v>
      </c>
      <c r="B1425" s="22" t="s">
        <v>1571</v>
      </c>
      <c r="C1425" s="22" t="s">
        <v>17</v>
      </c>
      <c r="D1425" s="22" t="s">
        <v>18</v>
      </c>
      <c r="E1425" s="22" t="s">
        <v>25</v>
      </c>
      <c r="F1425" s="22" t="s">
        <v>1332</v>
      </c>
      <c r="G1425" s="22" t="s">
        <v>1572</v>
      </c>
      <c r="H1425" s="22" t="s">
        <v>4205</v>
      </c>
      <c r="I1425" s="22">
        <v>1</v>
      </c>
      <c r="J1425" s="22" t="s">
        <v>3715</v>
      </c>
      <c r="K1425" s="22" t="s">
        <v>6119</v>
      </c>
      <c r="L1425" s="24">
        <v>54795</v>
      </c>
      <c r="M1425" s="24" t="s">
        <v>3959</v>
      </c>
      <c r="N1425" s="24" t="s">
        <v>2006</v>
      </c>
      <c r="O1425" s="22" t="s">
        <v>24</v>
      </c>
      <c r="P1425" s="22" t="s">
        <v>1968</v>
      </c>
      <c r="Q1425" s="22" t="s">
        <v>4177</v>
      </c>
      <c r="R1425" s="22" t="s">
        <v>6058</v>
      </c>
      <c r="S1425" s="25">
        <v>45684</v>
      </c>
      <c r="T1425" s="22" t="s">
        <v>6059</v>
      </c>
      <c r="U1425" s="25">
        <v>45684</v>
      </c>
      <c r="V1425" s="25"/>
    </row>
    <row r="1426" spans="1:22" x14ac:dyDescent="0.35">
      <c r="A1426" s="22">
        <v>1412557</v>
      </c>
      <c r="B1426" s="22" t="s">
        <v>1573</v>
      </c>
      <c r="C1426" s="22" t="s">
        <v>17</v>
      </c>
      <c r="D1426" s="22" t="s">
        <v>18</v>
      </c>
      <c r="E1426" s="26" t="s">
        <v>73</v>
      </c>
      <c r="F1426" s="22" t="s">
        <v>1137</v>
      </c>
      <c r="G1426" s="22" t="s">
        <v>1574</v>
      </c>
      <c r="H1426" s="22" t="s">
        <v>3954</v>
      </c>
      <c r="I1426" s="22">
        <v>1</v>
      </c>
      <c r="J1426" s="22" t="s">
        <v>3716</v>
      </c>
      <c r="K1426" s="22" t="s">
        <v>6120</v>
      </c>
      <c r="L1426" s="24">
        <v>15143</v>
      </c>
      <c r="M1426" s="24" t="s">
        <v>3957</v>
      </c>
      <c r="N1426" s="24" t="s">
        <v>2011</v>
      </c>
      <c r="O1426" s="22" t="s">
        <v>40</v>
      </c>
      <c r="P1426" s="22" t="s">
        <v>1971</v>
      </c>
      <c r="Q1426" s="22" t="s">
        <v>4177</v>
      </c>
      <c r="R1426" s="22" t="s">
        <v>6058</v>
      </c>
      <c r="S1426" s="25">
        <v>45685</v>
      </c>
      <c r="T1426" s="22" t="s">
        <v>6059</v>
      </c>
      <c r="U1426" s="25">
        <v>45685</v>
      </c>
      <c r="V1426" s="25"/>
    </row>
    <row r="1427" spans="1:22" x14ac:dyDescent="0.35">
      <c r="A1427" s="22">
        <v>1412604</v>
      </c>
      <c r="B1427" s="22" t="s">
        <v>1575</v>
      </c>
      <c r="C1427" s="22" t="s">
        <v>17</v>
      </c>
      <c r="D1427" s="22" t="s">
        <v>18</v>
      </c>
      <c r="E1427" s="26" t="s">
        <v>59</v>
      </c>
      <c r="F1427" s="22" t="s">
        <v>1322</v>
      </c>
      <c r="G1427" s="22" t="s">
        <v>1576</v>
      </c>
      <c r="H1427" s="22" t="s">
        <v>4520</v>
      </c>
      <c r="I1427" s="22">
        <v>1</v>
      </c>
      <c r="J1427" s="22" t="s">
        <v>3717</v>
      </c>
      <c r="K1427" s="22" t="s">
        <v>6121</v>
      </c>
      <c r="L1427" s="24">
        <v>7208</v>
      </c>
      <c r="M1427" s="24" t="s">
        <v>3957</v>
      </c>
      <c r="N1427" s="24" t="s">
        <v>2015</v>
      </c>
      <c r="O1427" s="22" t="s">
        <v>40</v>
      </c>
      <c r="P1427" s="22" t="s">
        <v>1971</v>
      </c>
      <c r="Q1427" s="22" t="s">
        <v>4177</v>
      </c>
      <c r="R1427" s="22" t="s">
        <v>6058</v>
      </c>
      <c r="S1427" s="25">
        <v>45685</v>
      </c>
      <c r="T1427" s="22" t="s">
        <v>6059</v>
      </c>
      <c r="U1427" s="25">
        <v>45685</v>
      </c>
      <c r="V1427" s="25"/>
    </row>
    <row r="1428" spans="1:22" x14ac:dyDescent="0.35">
      <c r="A1428" s="22">
        <v>1412607</v>
      </c>
      <c r="B1428" s="22" t="s">
        <v>1577</v>
      </c>
      <c r="C1428" s="22" t="s">
        <v>17</v>
      </c>
      <c r="D1428" s="22" t="s">
        <v>18</v>
      </c>
      <c r="E1428" s="26" t="s">
        <v>46</v>
      </c>
      <c r="F1428" s="22" t="s">
        <v>631</v>
      </c>
      <c r="G1428" s="22" t="s">
        <v>1578</v>
      </c>
      <c r="H1428" s="22" t="s">
        <v>4012</v>
      </c>
      <c r="I1428" s="22">
        <v>1</v>
      </c>
      <c r="J1428" s="22" t="s">
        <v>3718</v>
      </c>
      <c r="K1428" s="22" t="s">
        <v>6122</v>
      </c>
      <c r="L1428" s="24">
        <v>88167</v>
      </c>
      <c r="M1428" s="24" t="s">
        <v>3959</v>
      </c>
      <c r="N1428" s="24" t="s">
        <v>2006</v>
      </c>
      <c r="O1428" s="22" t="s">
        <v>45</v>
      </c>
      <c r="P1428" s="22" t="s">
        <v>1959</v>
      </c>
      <c r="Q1428" s="22" t="s">
        <v>4177</v>
      </c>
      <c r="R1428" s="22" t="s">
        <v>6058</v>
      </c>
      <c r="S1428" s="25">
        <v>45685</v>
      </c>
      <c r="T1428" s="22" t="s">
        <v>6059</v>
      </c>
      <c r="U1428" s="25">
        <v>45685</v>
      </c>
      <c r="V1428" s="25"/>
    </row>
    <row r="1429" spans="1:22" x14ac:dyDescent="0.35">
      <c r="A1429" s="22">
        <v>1412616</v>
      </c>
      <c r="B1429" s="22" t="s">
        <v>1579</v>
      </c>
      <c r="C1429" s="22" t="s">
        <v>17</v>
      </c>
      <c r="D1429" s="22" t="s">
        <v>18</v>
      </c>
      <c r="E1429" s="22" t="s">
        <v>25</v>
      </c>
      <c r="F1429" s="22" t="s">
        <v>631</v>
      </c>
      <c r="G1429" s="22" t="s">
        <v>459</v>
      </c>
      <c r="H1429" s="22" t="s">
        <v>4205</v>
      </c>
      <c r="I1429" s="22">
        <v>1</v>
      </c>
      <c r="J1429" s="22" t="s">
        <v>3719</v>
      </c>
      <c r="K1429" s="22" t="s">
        <v>6123</v>
      </c>
      <c r="L1429" s="24">
        <v>17830</v>
      </c>
      <c r="M1429" s="24" t="s">
        <v>3957</v>
      </c>
      <c r="N1429" s="24" t="s">
        <v>2011</v>
      </c>
      <c r="O1429" s="22" t="s">
        <v>24</v>
      </c>
      <c r="P1429" s="22" t="s">
        <v>1968</v>
      </c>
      <c r="Q1429" s="22" t="s">
        <v>4177</v>
      </c>
      <c r="R1429" s="22" t="s">
        <v>6058</v>
      </c>
      <c r="S1429" s="25">
        <v>45685</v>
      </c>
      <c r="T1429" s="22" t="s">
        <v>6059</v>
      </c>
      <c r="U1429" s="25">
        <v>45685</v>
      </c>
      <c r="V1429" s="25"/>
    </row>
    <row r="1430" spans="1:22" x14ac:dyDescent="0.35">
      <c r="A1430" s="22">
        <v>1413526</v>
      </c>
      <c r="B1430" s="22" t="s">
        <v>1580</v>
      </c>
      <c r="C1430" s="22" t="s">
        <v>17</v>
      </c>
      <c r="D1430" s="22" t="s">
        <v>18</v>
      </c>
      <c r="E1430" s="26" t="s">
        <v>73</v>
      </c>
      <c r="F1430" s="22" t="s">
        <v>1322</v>
      </c>
      <c r="G1430" s="22" t="s">
        <v>1581</v>
      </c>
      <c r="H1430" s="22" t="s">
        <v>4077</v>
      </c>
      <c r="I1430" s="22">
        <v>1</v>
      </c>
      <c r="J1430" s="22" t="s">
        <v>3720</v>
      </c>
      <c r="K1430" s="22" t="s">
        <v>6124</v>
      </c>
      <c r="L1430" s="24">
        <v>18772</v>
      </c>
      <c r="M1430" s="24" t="s">
        <v>3957</v>
      </c>
      <c r="N1430" s="24" t="s">
        <v>2011</v>
      </c>
      <c r="O1430" s="22" t="s">
        <v>72</v>
      </c>
      <c r="P1430" s="22" t="s">
        <v>1954</v>
      </c>
      <c r="Q1430" s="22" t="s">
        <v>4177</v>
      </c>
      <c r="R1430" s="22" t="s">
        <v>6058</v>
      </c>
      <c r="S1430" s="25">
        <v>45686</v>
      </c>
      <c r="T1430" s="22" t="s">
        <v>6059</v>
      </c>
      <c r="U1430" s="25">
        <v>45686</v>
      </c>
      <c r="V1430" s="25"/>
    </row>
    <row r="1431" spans="1:22" x14ac:dyDescent="0.35">
      <c r="A1431" s="22">
        <v>1413549</v>
      </c>
      <c r="B1431" s="22" t="s">
        <v>1582</v>
      </c>
      <c r="C1431" s="22" t="s">
        <v>17</v>
      </c>
      <c r="D1431" s="22" t="s">
        <v>18</v>
      </c>
      <c r="E1431" s="26" t="s">
        <v>46</v>
      </c>
      <c r="F1431" s="22" t="s">
        <v>1137</v>
      </c>
      <c r="G1431" s="22" t="s">
        <v>1583</v>
      </c>
      <c r="H1431" s="22" t="s">
        <v>4091</v>
      </c>
      <c r="I1431" s="22">
        <v>1</v>
      </c>
      <c r="J1431" s="22" t="s">
        <v>3721</v>
      </c>
      <c r="K1431" s="22" t="s">
        <v>6125</v>
      </c>
      <c r="L1431" s="24">
        <v>7297</v>
      </c>
      <c r="M1431" s="24" t="s">
        <v>3957</v>
      </c>
      <c r="N1431" s="24" t="s">
        <v>2015</v>
      </c>
      <c r="O1431" s="22" t="s">
        <v>339</v>
      </c>
      <c r="P1431" s="22" t="s">
        <v>1954</v>
      </c>
      <c r="Q1431" s="22" t="s">
        <v>4177</v>
      </c>
      <c r="R1431" s="22" t="s">
        <v>6058</v>
      </c>
      <c r="S1431" s="25">
        <v>45686</v>
      </c>
      <c r="T1431" s="22" t="s">
        <v>6059</v>
      </c>
      <c r="U1431" s="25">
        <v>45686</v>
      </c>
      <c r="V1431" s="25"/>
    </row>
    <row r="1432" spans="1:22" x14ac:dyDescent="0.35">
      <c r="A1432" s="22">
        <v>1414450</v>
      </c>
      <c r="B1432" s="22" t="s">
        <v>1584</v>
      </c>
      <c r="C1432" s="22" t="s">
        <v>17</v>
      </c>
      <c r="D1432" s="22" t="s">
        <v>18</v>
      </c>
      <c r="E1432" s="26" t="s">
        <v>77</v>
      </c>
      <c r="F1432" s="22" t="s">
        <v>672</v>
      </c>
      <c r="G1432" s="22" t="s">
        <v>1585</v>
      </c>
      <c r="H1432" s="22" t="s">
        <v>4495</v>
      </c>
      <c r="I1432" s="22">
        <v>1</v>
      </c>
      <c r="J1432" s="22" t="s">
        <v>3722</v>
      </c>
      <c r="K1432" s="22" t="s">
        <v>6126</v>
      </c>
      <c r="L1432" s="24">
        <v>16764</v>
      </c>
      <c r="M1432" s="24" t="s">
        <v>3957</v>
      </c>
      <c r="N1432" s="24" t="s">
        <v>2011</v>
      </c>
      <c r="O1432" s="22" t="s">
        <v>231</v>
      </c>
      <c r="P1432" s="22" t="s">
        <v>1991</v>
      </c>
      <c r="Q1432" s="22" t="s">
        <v>4177</v>
      </c>
      <c r="R1432" s="22" t="s">
        <v>6058</v>
      </c>
      <c r="S1432" s="25">
        <v>45687</v>
      </c>
      <c r="T1432" s="22" t="s">
        <v>6059</v>
      </c>
      <c r="U1432" s="25">
        <v>45687</v>
      </c>
      <c r="V1432" s="25"/>
    </row>
    <row r="1433" spans="1:22" x14ac:dyDescent="0.35">
      <c r="A1433" s="22">
        <v>1419504</v>
      </c>
      <c r="B1433" s="22" t="s">
        <v>1586</v>
      </c>
      <c r="C1433" s="22" t="s">
        <v>17</v>
      </c>
      <c r="D1433" s="22" t="s">
        <v>18</v>
      </c>
      <c r="E1433" s="26" t="s">
        <v>46</v>
      </c>
      <c r="F1433" s="22" t="s">
        <v>1332</v>
      </c>
      <c r="G1433" s="22" t="s">
        <v>1587</v>
      </c>
      <c r="H1433" s="22" t="s">
        <v>4091</v>
      </c>
      <c r="I1433" s="22">
        <v>1</v>
      </c>
      <c r="J1433" s="22" t="s">
        <v>3723</v>
      </c>
      <c r="K1433" s="22" t="s">
        <v>6127</v>
      </c>
      <c r="L1433" s="24">
        <v>9438</v>
      </c>
      <c r="M1433" s="24" t="s">
        <v>3957</v>
      </c>
      <c r="N1433" s="24" t="s">
        <v>2015</v>
      </c>
      <c r="O1433" s="22" t="s">
        <v>339</v>
      </c>
      <c r="P1433" s="22" t="s">
        <v>1954</v>
      </c>
      <c r="Q1433" s="22" t="s">
        <v>4193</v>
      </c>
      <c r="R1433" s="22" t="s">
        <v>6058</v>
      </c>
      <c r="S1433" s="25">
        <v>45691</v>
      </c>
      <c r="T1433" s="22" t="s">
        <v>6128</v>
      </c>
      <c r="U1433" s="25">
        <v>45691</v>
      </c>
      <c r="V1433" s="25"/>
    </row>
    <row r="1434" spans="1:22" x14ac:dyDescent="0.35">
      <c r="A1434" s="22">
        <v>1419515</v>
      </c>
      <c r="B1434" s="22" t="s">
        <v>2795</v>
      </c>
      <c r="C1434" s="22" t="s">
        <v>17</v>
      </c>
      <c r="D1434" s="22" t="s">
        <v>18</v>
      </c>
      <c r="E1434" s="26" t="s">
        <v>77</v>
      </c>
      <c r="F1434" s="22" t="s">
        <v>1322</v>
      </c>
      <c r="G1434" s="22" t="s">
        <v>338</v>
      </c>
      <c r="H1434" s="22" t="s">
        <v>4091</v>
      </c>
      <c r="I1434" s="22">
        <v>1</v>
      </c>
      <c r="J1434" s="22" t="s">
        <v>3725</v>
      </c>
      <c r="K1434" s="22" t="s">
        <v>6129</v>
      </c>
      <c r="L1434" s="24">
        <v>55164</v>
      </c>
      <c r="M1434" s="24" t="s">
        <v>3959</v>
      </c>
      <c r="N1434" s="24" t="s">
        <v>2006</v>
      </c>
      <c r="O1434" s="22" t="s">
        <v>339</v>
      </c>
      <c r="P1434" s="22" t="s">
        <v>1954</v>
      </c>
      <c r="Q1434" s="22" t="s">
        <v>4193</v>
      </c>
      <c r="R1434" s="22" t="s">
        <v>6058</v>
      </c>
      <c r="S1434" s="25">
        <v>45691</v>
      </c>
      <c r="T1434" s="22" t="s">
        <v>6128</v>
      </c>
      <c r="U1434" s="25">
        <v>45691</v>
      </c>
      <c r="V1434" s="25"/>
    </row>
    <row r="1435" spans="1:22" x14ac:dyDescent="0.35">
      <c r="A1435" s="22">
        <v>1419579</v>
      </c>
      <c r="B1435" s="22" t="s">
        <v>1588</v>
      </c>
      <c r="C1435" s="22" t="s">
        <v>17</v>
      </c>
      <c r="D1435" s="22" t="s">
        <v>18</v>
      </c>
      <c r="E1435" s="26" t="s">
        <v>46</v>
      </c>
      <c r="F1435" s="22" t="s">
        <v>1137</v>
      </c>
      <c r="G1435" s="22" t="s">
        <v>1589</v>
      </c>
      <c r="H1435" s="22" t="s">
        <v>4539</v>
      </c>
      <c r="I1435" s="22">
        <v>1</v>
      </c>
      <c r="J1435" s="22" t="s">
        <v>3726</v>
      </c>
      <c r="K1435" s="22" t="s">
        <v>6130</v>
      </c>
      <c r="L1435" s="24">
        <v>7842</v>
      </c>
      <c r="M1435" s="24" t="s">
        <v>3957</v>
      </c>
      <c r="N1435" s="24" t="s">
        <v>2015</v>
      </c>
      <c r="O1435" s="22" t="s">
        <v>339</v>
      </c>
      <c r="P1435" s="22" t="s">
        <v>1954</v>
      </c>
      <c r="Q1435" s="22" t="s">
        <v>4193</v>
      </c>
      <c r="R1435" s="22" t="s">
        <v>6058</v>
      </c>
      <c r="S1435" s="25">
        <v>45691</v>
      </c>
      <c r="T1435" s="22" t="s">
        <v>6128</v>
      </c>
      <c r="U1435" s="25">
        <v>45691</v>
      </c>
      <c r="V1435" s="25"/>
    </row>
    <row r="1436" spans="1:22" x14ac:dyDescent="0.35">
      <c r="A1436" s="22">
        <v>1419583</v>
      </c>
      <c r="B1436" s="22" t="s">
        <v>1590</v>
      </c>
      <c r="C1436" s="22" t="s">
        <v>17</v>
      </c>
      <c r="D1436" s="22" t="s">
        <v>18</v>
      </c>
      <c r="E1436" s="26" t="s">
        <v>77</v>
      </c>
      <c r="F1436" s="22" t="s">
        <v>672</v>
      </c>
      <c r="G1436" s="22" t="s">
        <v>126</v>
      </c>
      <c r="H1436" s="22" t="s">
        <v>4085</v>
      </c>
      <c r="I1436" s="22">
        <v>1</v>
      </c>
      <c r="J1436" s="22" t="s">
        <v>3727</v>
      </c>
      <c r="K1436" s="22" t="s">
        <v>6131</v>
      </c>
      <c r="L1436" s="24">
        <v>47575</v>
      </c>
      <c r="M1436" s="24" t="s">
        <v>3949</v>
      </c>
      <c r="N1436" s="24" t="s">
        <v>2009</v>
      </c>
      <c r="O1436" s="22" t="s">
        <v>76</v>
      </c>
      <c r="P1436" s="22" t="s">
        <v>1959</v>
      </c>
      <c r="Q1436" s="22" t="s">
        <v>4193</v>
      </c>
      <c r="R1436" s="22" t="s">
        <v>6058</v>
      </c>
      <c r="S1436" s="25">
        <v>45691</v>
      </c>
      <c r="T1436" s="22" t="s">
        <v>6128</v>
      </c>
      <c r="U1436" s="25">
        <v>45691</v>
      </c>
      <c r="V1436" s="25"/>
    </row>
    <row r="1437" spans="1:22" x14ac:dyDescent="0.35">
      <c r="A1437" s="22">
        <v>1419591</v>
      </c>
      <c r="B1437" s="22" t="s">
        <v>1591</v>
      </c>
      <c r="C1437" s="22" t="s">
        <v>17</v>
      </c>
      <c r="D1437" s="22" t="s">
        <v>18</v>
      </c>
      <c r="E1437" s="26" t="s">
        <v>46</v>
      </c>
      <c r="F1437" s="22" t="s">
        <v>672</v>
      </c>
      <c r="G1437" s="22" t="s">
        <v>1592</v>
      </c>
      <c r="H1437" s="22" t="s">
        <v>4091</v>
      </c>
      <c r="I1437" s="22">
        <v>1</v>
      </c>
      <c r="J1437" s="22" t="s">
        <v>3728</v>
      </c>
      <c r="K1437" s="22" t="s">
        <v>6132</v>
      </c>
      <c r="L1437" s="24">
        <v>25681</v>
      </c>
      <c r="M1437" s="24" t="s">
        <v>3949</v>
      </c>
      <c r="N1437" s="24" t="s">
        <v>2009</v>
      </c>
      <c r="O1437" s="22" t="s">
        <v>339</v>
      </c>
      <c r="P1437" s="22" t="s">
        <v>1954</v>
      </c>
      <c r="Q1437" s="22" t="s">
        <v>4193</v>
      </c>
      <c r="R1437" s="22" t="s">
        <v>6058</v>
      </c>
      <c r="S1437" s="25">
        <v>45691</v>
      </c>
      <c r="T1437" s="22" t="s">
        <v>6128</v>
      </c>
      <c r="U1437" s="25">
        <v>45691</v>
      </c>
      <c r="V1437" s="25"/>
    </row>
    <row r="1438" spans="1:22" x14ac:dyDescent="0.35">
      <c r="A1438" s="22">
        <v>1419592</v>
      </c>
      <c r="B1438" s="22" t="s">
        <v>1593</v>
      </c>
      <c r="C1438" s="22" t="s">
        <v>17</v>
      </c>
      <c r="D1438" s="22" t="s">
        <v>18</v>
      </c>
      <c r="E1438" s="26" t="s">
        <v>21</v>
      </c>
      <c r="F1438" s="22" t="s">
        <v>631</v>
      </c>
      <c r="G1438" s="22" t="s">
        <v>554</v>
      </c>
      <c r="H1438" s="22" t="s">
        <v>4046</v>
      </c>
      <c r="I1438" s="22">
        <v>1</v>
      </c>
      <c r="J1438" s="22" t="s">
        <v>3729</v>
      </c>
      <c r="K1438" s="22" t="s">
        <v>6133</v>
      </c>
      <c r="L1438" s="24">
        <v>65705</v>
      </c>
      <c r="M1438" s="24" t="s">
        <v>3959</v>
      </c>
      <c r="N1438" s="24" t="s">
        <v>2006</v>
      </c>
      <c r="O1438" s="22" t="s">
        <v>30</v>
      </c>
      <c r="P1438" s="22" t="s">
        <v>1968</v>
      </c>
      <c r="Q1438" s="22" t="s">
        <v>4193</v>
      </c>
      <c r="R1438" s="22" t="s">
        <v>6058</v>
      </c>
      <c r="S1438" s="25">
        <v>45691</v>
      </c>
      <c r="T1438" s="22" t="s">
        <v>6128</v>
      </c>
      <c r="U1438" s="25">
        <v>45691</v>
      </c>
      <c r="V1438" s="25"/>
    </row>
    <row r="1439" spans="1:22" x14ac:dyDescent="0.35">
      <c r="A1439" s="22">
        <v>1421636</v>
      </c>
      <c r="B1439" s="22" t="s">
        <v>2796</v>
      </c>
      <c r="C1439" s="22" t="s">
        <v>1950</v>
      </c>
      <c r="D1439" s="22" t="s">
        <v>2045</v>
      </c>
      <c r="E1439" s="26" t="s">
        <v>73</v>
      </c>
      <c r="F1439" s="22" t="s">
        <v>1332</v>
      </c>
      <c r="G1439" s="22" t="s">
        <v>1030</v>
      </c>
      <c r="H1439" s="22" t="s">
        <v>3954</v>
      </c>
      <c r="I1439" s="22">
        <v>1</v>
      </c>
      <c r="J1439" s="22" t="s">
        <v>6134</v>
      </c>
      <c r="K1439" s="22" t="s">
        <v>6135</v>
      </c>
      <c r="L1439" s="24">
        <v>43309</v>
      </c>
      <c r="M1439" s="24" t="s">
        <v>3949</v>
      </c>
      <c r="N1439" s="24" t="s">
        <v>2009</v>
      </c>
      <c r="O1439" s="22" t="s">
        <v>40</v>
      </c>
      <c r="P1439" s="22" t="s">
        <v>1971</v>
      </c>
      <c r="Q1439" s="22" t="s">
        <v>4193</v>
      </c>
      <c r="R1439" s="22" t="s">
        <v>6058</v>
      </c>
      <c r="S1439" s="25">
        <v>45693</v>
      </c>
      <c r="T1439" s="22" t="s">
        <v>6128</v>
      </c>
      <c r="U1439" s="25">
        <v>45693</v>
      </c>
      <c r="V1439" s="25"/>
    </row>
    <row r="1440" spans="1:22" x14ac:dyDescent="0.35">
      <c r="A1440" s="22">
        <v>1422593</v>
      </c>
      <c r="B1440" s="22" t="s">
        <v>1594</v>
      </c>
      <c r="C1440" s="22" t="s">
        <v>17</v>
      </c>
      <c r="D1440" s="22" t="s">
        <v>18</v>
      </c>
      <c r="E1440" s="26" t="s">
        <v>21</v>
      </c>
      <c r="F1440" s="22" t="s">
        <v>672</v>
      </c>
      <c r="G1440" s="22" t="s">
        <v>588</v>
      </c>
      <c r="H1440" s="22" t="s">
        <v>4034</v>
      </c>
      <c r="I1440" s="22">
        <v>1</v>
      </c>
      <c r="J1440" s="22" t="s">
        <v>3730</v>
      </c>
      <c r="K1440" s="22" t="s">
        <v>6136</v>
      </c>
      <c r="L1440" s="24">
        <v>139359</v>
      </c>
      <c r="M1440" s="24" t="s">
        <v>3938</v>
      </c>
      <c r="N1440" s="24" t="s">
        <v>2002</v>
      </c>
      <c r="O1440" s="22" t="s">
        <v>104</v>
      </c>
      <c r="P1440" s="22" t="s">
        <v>1954</v>
      </c>
      <c r="Q1440" s="22" t="s">
        <v>4193</v>
      </c>
      <c r="R1440" s="22" t="s">
        <v>6058</v>
      </c>
      <c r="S1440" s="25">
        <v>45694</v>
      </c>
      <c r="T1440" s="22" t="s">
        <v>6128</v>
      </c>
      <c r="U1440" s="25">
        <v>45694</v>
      </c>
      <c r="V1440" s="25"/>
    </row>
    <row r="1441" spans="1:22" x14ac:dyDescent="0.35">
      <c r="A1441" s="22">
        <v>1428535</v>
      </c>
      <c r="B1441" s="22" t="s">
        <v>1595</v>
      </c>
      <c r="C1441" s="22" t="s">
        <v>17</v>
      </c>
      <c r="D1441" s="22" t="s">
        <v>18</v>
      </c>
      <c r="E1441" s="26" t="s">
        <v>73</v>
      </c>
      <c r="F1441" s="22" t="s">
        <v>1111</v>
      </c>
      <c r="G1441" s="22" t="s">
        <v>1596</v>
      </c>
      <c r="H1441" s="22" t="s">
        <v>4962</v>
      </c>
      <c r="I1441" s="22">
        <v>1</v>
      </c>
      <c r="J1441" s="22" t="s">
        <v>3731</v>
      </c>
      <c r="K1441" s="22" t="s">
        <v>6137</v>
      </c>
      <c r="L1441" s="24">
        <v>45138</v>
      </c>
      <c r="M1441" s="24" t="s">
        <v>3949</v>
      </c>
      <c r="N1441" s="24" t="s">
        <v>2009</v>
      </c>
      <c r="O1441" s="22" t="s">
        <v>314</v>
      </c>
      <c r="P1441" s="22" t="s">
        <v>1971</v>
      </c>
      <c r="Q1441" s="22" t="s">
        <v>4193</v>
      </c>
      <c r="R1441" s="22" t="s">
        <v>6058</v>
      </c>
      <c r="S1441" s="25">
        <v>45698</v>
      </c>
      <c r="T1441" s="22" t="s">
        <v>6128</v>
      </c>
      <c r="U1441" s="25">
        <v>45698</v>
      </c>
      <c r="V1441" s="25"/>
    </row>
    <row r="1442" spans="1:22" x14ac:dyDescent="0.35">
      <c r="A1442" s="22">
        <v>1430612</v>
      </c>
      <c r="B1442" s="22" t="s">
        <v>1597</v>
      </c>
      <c r="C1442" s="22" t="s">
        <v>17</v>
      </c>
      <c r="D1442" s="22" t="s">
        <v>18</v>
      </c>
      <c r="E1442" s="26" t="s">
        <v>73</v>
      </c>
      <c r="F1442" s="22" t="s">
        <v>1332</v>
      </c>
      <c r="G1442" s="22" t="s">
        <v>1598</v>
      </c>
      <c r="H1442" s="22" t="s">
        <v>4392</v>
      </c>
      <c r="I1442" s="22">
        <v>1</v>
      </c>
      <c r="J1442" s="22" t="s">
        <v>3732</v>
      </c>
      <c r="K1442" s="22" t="s">
        <v>6138</v>
      </c>
      <c r="L1442" s="24">
        <v>64704</v>
      </c>
      <c r="M1442" s="24" t="s">
        <v>3959</v>
      </c>
      <c r="N1442" s="24" t="s">
        <v>2006</v>
      </c>
      <c r="O1442" s="22" t="s">
        <v>359</v>
      </c>
      <c r="P1442" s="22" t="s">
        <v>1991</v>
      </c>
      <c r="Q1442" s="22" t="s">
        <v>4193</v>
      </c>
      <c r="R1442" s="22" t="s">
        <v>6058</v>
      </c>
      <c r="S1442" s="25">
        <v>45700</v>
      </c>
      <c r="T1442" s="22" t="s">
        <v>6128</v>
      </c>
      <c r="U1442" s="25">
        <v>45700</v>
      </c>
      <c r="V1442" s="25"/>
    </row>
    <row r="1443" spans="1:22" x14ac:dyDescent="0.35">
      <c r="A1443" s="22">
        <v>1430622</v>
      </c>
      <c r="B1443" s="22" t="s">
        <v>1599</v>
      </c>
      <c r="C1443" s="22" t="s">
        <v>17</v>
      </c>
      <c r="D1443" s="22" t="s">
        <v>18</v>
      </c>
      <c r="E1443" s="26" t="s">
        <v>31</v>
      </c>
      <c r="F1443" s="22" t="s">
        <v>1137</v>
      </c>
      <c r="G1443" s="22" t="s">
        <v>1600</v>
      </c>
      <c r="H1443" s="22" t="s">
        <v>4048</v>
      </c>
      <c r="I1443" s="22">
        <v>1</v>
      </c>
      <c r="J1443" s="22" t="s">
        <v>3733</v>
      </c>
      <c r="K1443" s="22" t="s">
        <v>6139</v>
      </c>
      <c r="L1443" s="24">
        <v>13183</v>
      </c>
      <c r="M1443" s="24" t="s">
        <v>3957</v>
      </c>
      <c r="N1443" s="24" t="s">
        <v>2011</v>
      </c>
      <c r="O1443" s="22" t="s">
        <v>40</v>
      </c>
      <c r="P1443" s="22" t="s">
        <v>1971</v>
      </c>
      <c r="Q1443" s="22" t="s">
        <v>4193</v>
      </c>
      <c r="R1443" s="22" t="s">
        <v>6058</v>
      </c>
      <c r="S1443" s="25">
        <v>45700</v>
      </c>
      <c r="T1443" s="22" t="s">
        <v>6128</v>
      </c>
      <c r="U1443" s="25">
        <v>45700</v>
      </c>
      <c r="V1443" s="25"/>
    </row>
    <row r="1444" spans="1:22" x14ac:dyDescent="0.35">
      <c r="A1444" s="22">
        <v>1431725</v>
      </c>
      <c r="B1444" s="22" t="s">
        <v>1601</v>
      </c>
      <c r="C1444" s="22" t="s">
        <v>17</v>
      </c>
      <c r="D1444" s="22" t="s">
        <v>18</v>
      </c>
      <c r="E1444" s="26" t="s">
        <v>31</v>
      </c>
      <c r="F1444" s="22" t="s">
        <v>1137</v>
      </c>
      <c r="G1444" s="22" t="s">
        <v>1602</v>
      </c>
      <c r="H1444" s="22" t="s">
        <v>3978</v>
      </c>
      <c r="I1444" s="22">
        <v>1</v>
      </c>
      <c r="J1444" s="22" t="s">
        <v>3734</v>
      </c>
      <c r="K1444" s="22" t="s">
        <v>6140</v>
      </c>
      <c r="L1444" s="24">
        <v>11565</v>
      </c>
      <c r="M1444" s="24" t="s">
        <v>3957</v>
      </c>
      <c r="N1444" s="24" t="s">
        <v>2011</v>
      </c>
      <c r="O1444" s="22" t="s">
        <v>36</v>
      </c>
      <c r="P1444" s="22" t="s">
        <v>1959</v>
      </c>
      <c r="Q1444" s="22" t="s">
        <v>4193</v>
      </c>
      <c r="R1444" s="22" t="s">
        <v>6058</v>
      </c>
      <c r="S1444" s="25">
        <v>45701</v>
      </c>
      <c r="T1444" s="22" t="s">
        <v>6128</v>
      </c>
      <c r="U1444" s="25">
        <v>45701</v>
      </c>
      <c r="V1444" s="25"/>
    </row>
    <row r="1445" spans="1:22" x14ac:dyDescent="0.35">
      <c r="A1445" s="22">
        <v>1436894</v>
      </c>
      <c r="B1445" s="22" t="s">
        <v>1603</v>
      </c>
      <c r="C1445" s="22" t="s">
        <v>17</v>
      </c>
      <c r="D1445" s="22" t="s">
        <v>18</v>
      </c>
      <c r="E1445" s="22" t="s">
        <v>25</v>
      </c>
      <c r="F1445" s="22" t="s">
        <v>1111</v>
      </c>
      <c r="G1445" s="22" t="s">
        <v>1604</v>
      </c>
      <c r="H1445" s="22" t="s">
        <v>4030</v>
      </c>
      <c r="I1445" s="22">
        <v>1</v>
      </c>
      <c r="J1445" s="22" t="s">
        <v>3735</v>
      </c>
      <c r="K1445" s="22" t="s">
        <v>6141</v>
      </c>
      <c r="L1445" s="24">
        <v>5690</v>
      </c>
      <c r="M1445" s="24" t="s">
        <v>3957</v>
      </c>
      <c r="N1445" s="24" t="s">
        <v>2015</v>
      </c>
      <c r="O1445" s="22" t="s">
        <v>24</v>
      </c>
      <c r="P1445" s="22" t="s">
        <v>1968</v>
      </c>
      <c r="Q1445" s="22" t="s">
        <v>4193</v>
      </c>
      <c r="R1445" s="22" t="s">
        <v>6058</v>
      </c>
      <c r="S1445" s="25">
        <v>45705</v>
      </c>
      <c r="T1445" s="22" t="s">
        <v>6128</v>
      </c>
      <c r="U1445" s="25">
        <v>45705</v>
      </c>
      <c r="V1445" s="25"/>
    </row>
    <row r="1446" spans="1:22" ht="15.5" customHeight="1" x14ac:dyDescent="0.35">
      <c r="A1446" s="22">
        <v>1436945</v>
      </c>
      <c r="B1446" s="22" t="s">
        <v>1605</v>
      </c>
      <c r="C1446" s="22" t="s">
        <v>17</v>
      </c>
      <c r="D1446" s="22" t="s">
        <v>18</v>
      </c>
      <c r="E1446" s="22" t="s">
        <v>25</v>
      </c>
      <c r="F1446" s="22" t="s">
        <v>1111</v>
      </c>
      <c r="G1446" s="22" t="s">
        <v>1606</v>
      </c>
      <c r="H1446" s="22" t="s">
        <v>4030</v>
      </c>
      <c r="I1446" s="22">
        <v>1</v>
      </c>
      <c r="J1446" s="22" t="s">
        <v>3736</v>
      </c>
      <c r="K1446" s="22" t="s">
        <v>6142</v>
      </c>
      <c r="L1446" s="24">
        <v>33599</v>
      </c>
      <c r="M1446" s="24" t="s">
        <v>3949</v>
      </c>
      <c r="N1446" s="24" t="s">
        <v>2009</v>
      </c>
      <c r="O1446" s="22" t="s">
        <v>24</v>
      </c>
      <c r="P1446" s="22" t="s">
        <v>1968</v>
      </c>
      <c r="Q1446" s="22" t="s">
        <v>4193</v>
      </c>
      <c r="R1446" s="22" t="s">
        <v>6058</v>
      </c>
      <c r="S1446" s="25">
        <v>45705</v>
      </c>
      <c r="T1446" s="22" t="s">
        <v>6128</v>
      </c>
      <c r="U1446" s="25">
        <v>45705</v>
      </c>
      <c r="V1446" s="25"/>
    </row>
    <row r="1447" spans="1:22" x14ac:dyDescent="0.35">
      <c r="A1447" s="22">
        <v>922094</v>
      </c>
      <c r="B1447" s="22" t="s">
        <v>838</v>
      </c>
      <c r="C1447" s="22" t="s">
        <v>17</v>
      </c>
      <c r="D1447" s="22" t="s">
        <v>18</v>
      </c>
      <c r="E1447" s="26" t="s">
        <v>59</v>
      </c>
      <c r="F1447" s="22" t="s">
        <v>631</v>
      </c>
      <c r="G1447" s="22" t="s">
        <v>839</v>
      </c>
      <c r="H1447" s="22" t="s">
        <v>3963</v>
      </c>
      <c r="I1447" s="22">
        <v>1</v>
      </c>
      <c r="J1447" s="22" t="s">
        <v>3277</v>
      </c>
      <c r="K1447" s="22" t="s">
        <v>6143</v>
      </c>
      <c r="L1447" s="24">
        <v>169849</v>
      </c>
      <c r="M1447" s="24" t="s">
        <v>3938</v>
      </c>
      <c r="N1447" s="24" t="s">
        <v>2002</v>
      </c>
      <c r="O1447" s="22" t="s">
        <v>30</v>
      </c>
      <c r="P1447" s="22" t="s">
        <v>1968</v>
      </c>
      <c r="Q1447" s="22" t="s">
        <v>4193</v>
      </c>
      <c r="R1447" s="22" t="s">
        <v>5514</v>
      </c>
      <c r="S1447" s="25">
        <v>45323</v>
      </c>
      <c r="T1447" s="22" t="s">
        <v>5554</v>
      </c>
      <c r="U1447" s="25">
        <v>45323</v>
      </c>
      <c r="V1447" s="25"/>
    </row>
    <row r="1448" spans="1:22" x14ac:dyDescent="0.35">
      <c r="A1448" s="22">
        <v>960929</v>
      </c>
      <c r="B1448" s="22" t="s">
        <v>918</v>
      </c>
      <c r="C1448" s="22" t="s">
        <v>17</v>
      </c>
      <c r="D1448" s="22" t="s">
        <v>18</v>
      </c>
      <c r="E1448" s="26" t="s">
        <v>46</v>
      </c>
      <c r="F1448" s="22" t="s">
        <v>631</v>
      </c>
      <c r="G1448" s="22" t="s">
        <v>466</v>
      </c>
      <c r="H1448" s="22" t="s">
        <v>3969</v>
      </c>
      <c r="I1448" s="22">
        <v>1</v>
      </c>
      <c r="J1448" s="22" t="s">
        <v>3323</v>
      </c>
      <c r="K1448" s="22" t="s">
        <v>6144</v>
      </c>
      <c r="L1448" s="24">
        <v>31756</v>
      </c>
      <c r="M1448" s="24" t="s">
        <v>3949</v>
      </c>
      <c r="N1448" s="24" t="s">
        <v>2009</v>
      </c>
      <c r="O1448" s="22" t="s">
        <v>40</v>
      </c>
      <c r="P1448" s="22" t="s">
        <v>1971</v>
      </c>
      <c r="Q1448" s="22" t="s">
        <v>3939</v>
      </c>
      <c r="R1448" s="22" t="s">
        <v>5514</v>
      </c>
      <c r="S1448" s="25">
        <v>45364</v>
      </c>
      <c r="T1448" s="22" t="s">
        <v>5600</v>
      </c>
      <c r="U1448" s="25">
        <v>45364</v>
      </c>
      <c r="V1448" s="25"/>
    </row>
    <row r="1449" spans="1:22" x14ac:dyDescent="0.35">
      <c r="A1449" s="22">
        <v>1437780</v>
      </c>
      <c r="B1449" s="22" t="s">
        <v>1607</v>
      </c>
      <c r="C1449" s="22" t="s">
        <v>17</v>
      </c>
      <c r="D1449" s="22" t="s">
        <v>18</v>
      </c>
      <c r="E1449" s="26" t="s">
        <v>31</v>
      </c>
      <c r="F1449" s="22" t="s">
        <v>672</v>
      </c>
      <c r="G1449" s="22" t="s">
        <v>1608</v>
      </c>
      <c r="H1449" s="22" t="s">
        <v>4300</v>
      </c>
      <c r="I1449" s="22">
        <v>1</v>
      </c>
      <c r="J1449" s="22" t="s">
        <v>3737</v>
      </c>
      <c r="K1449" s="22" t="s">
        <v>6145</v>
      </c>
      <c r="L1449" s="24">
        <v>8168</v>
      </c>
      <c r="M1449" s="24" t="s">
        <v>3957</v>
      </c>
      <c r="N1449" s="24" t="s">
        <v>2015</v>
      </c>
      <c r="O1449" s="22" t="s">
        <v>40</v>
      </c>
      <c r="P1449" s="22" t="s">
        <v>1971</v>
      </c>
      <c r="Q1449" s="22" t="s">
        <v>4193</v>
      </c>
      <c r="R1449" s="22" t="s">
        <v>6058</v>
      </c>
      <c r="S1449" s="25">
        <v>45706</v>
      </c>
      <c r="T1449" s="22" t="s">
        <v>6128</v>
      </c>
      <c r="U1449" s="25">
        <v>45706</v>
      </c>
      <c r="V1449" s="25"/>
    </row>
    <row r="1450" spans="1:22" x14ac:dyDescent="0.35">
      <c r="A1450" s="22">
        <v>1437784</v>
      </c>
      <c r="B1450" s="22" t="s">
        <v>1609</v>
      </c>
      <c r="C1450" s="22" t="s">
        <v>17</v>
      </c>
      <c r="D1450" s="22" t="s">
        <v>18</v>
      </c>
      <c r="E1450" s="22" t="s">
        <v>25</v>
      </c>
      <c r="F1450" s="22" t="s">
        <v>1111</v>
      </c>
      <c r="G1450" s="22" t="s">
        <v>706</v>
      </c>
      <c r="H1450" s="22" t="s">
        <v>4034</v>
      </c>
      <c r="I1450" s="22">
        <v>1</v>
      </c>
      <c r="J1450" s="22" t="s">
        <v>3738</v>
      </c>
      <c r="K1450" s="22" t="s">
        <v>6146</v>
      </c>
      <c r="L1450" s="24">
        <v>20518</v>
      </c>
      <c r="M1450" s="24" t="s">
        <v>3949</v>
      </c>
      <c r="N1450" s="24" t="s">
        <v>2011</v>
      </c>
      <c r="O1450" s="22" t="s">
        <v>104</v>
      </c>
      <c r="P1450" s="22" t="s">
        <v>1954</v>
      </c>
      <c r="Q1450" s="22" t="s">
        <v>4193</v>
      </c>
      <c r="R1450" s="22" t="s">
        <v>6058</v>
      </c>
      <c r="S1450" s="25">
        <v>45706</v>
      </c>
      <c r="T1450" s="22" t="s">
        <v>6128</v>
      </c>
      <c r="U1450" s="25">
        <v>45706</v>
      </c>
      <c r="V1450" s="25"/>
    </row>
    <row r="1451" spans="1:22" x14ac:dyDescent="0.35">
      <c r="A1451" s="22">
        <v>1437816</v>
      </c>
      <c r="B1451" s="22" t="s">
        <v>1610</v>
      </c>
      <c r="C1451" s="22" t="s">
        <v>17</v>
      </c>
      <c r="D1451" s="22" t="s">
        <v>18</v>
      </c>
      <c r="E1451" s="26" t="s">
        <v>59</v>
      </c>
      <c r="F1451" s="22" t="s">
        <v>1111</v>
      </c>
      <c r="G1451" s="22" t="s">
        <v>1611</v>
      </c>
      <c r="H1451" s="22" t="s">
        <v>4050</v>
      </c>
      <c r="I1451" s="22">
        <v>1</v>
      </c>
      <c r="J1451" s="22" t="s">
        <v>3739</v>
      </c>
      <c r="K1451" s="22" t="s">
        <v>6147</v>
      </c>
      <c r="L1451" s="24">
        <v>178803</v>
      </c>
      <c r="M1451" s="24" t="s">
        <v>3938</v>
      </c>
      <c r="N1451" s="24" t="s">
        <v>2002</v>
      </c>
      <c r="O1451" s="22" t="s">
        <v>67</v>
      </c>
      <c r="P1451" s="22" t="s">
        <v>1971</v>
      </c>
      <c r="Q1451" s="22" t="s">
        <v>4193</v>
      </c>
      <c r="R1451" s="22" t="s">
        <v>6058</v>
      </c>
      <c r="S1451" s="25">
        <v>45706</v>
      </c>
      <c r="T1451" s="22" t="s">
        <v>6128</v>
      </c>
      <c r="U1451" s="25">
        <v>45706</v>
      </c>
      <c r="V1451" s="25"/>
    </row>
    <row r="1452" spans="1:22" x14ac:dyDescent="0.35">
      <c r="A1452" s="22">
        <v>1438731</v>
      </c>
      <c r="B1452" s="22" t="s">
        <v>1612</v>
      </c>
      <c r="C1452" s="22" t="s">
        <v>17</v>
      </c>
      <c r="D1452" s="22" t="s">
        <v>18</v>
      </c>
      <c r="E1452" s="26" t="s">
        <v>46</v>
      </c>
      <c r="F1452" s="22" t="s">
        <v>1137</v>
      </c>
      <c r="G1452" s="22" t="s">
        <v>1613</v>
      </c>
      <c r="H1452" s="22" t="s">
        <v>3969</v>
      </c>
      <c r="I1452" s="22">
        <v>1</v>
      </c>
      <c r="J1452" s="22" t="s">
        <v>3740</v>
      </c>
      <c r="K1452" s="22" t="s">
        <v>6148</v>
      </c>
      <c r="L1452" s="24">
        <v>40411</v>
      </c>
      <c r="M1452" s="24" t="s">
        <v>3949</v>
      </c>
      <c r="N1452" s="24" t="s">
        <v>2009</v>
      </c>
      <c r="O1452" s="22" t="s">
        <v>40</v>
      </c>
      <c r="P1452" s="22" t="s">
        <v>1971</v>
      </c>
      <c r="Q1452" s="22" t="s">
        <v>4193</v>
      </c>
      <c r="R1452" s="22" t="s">
        <v>6058</v>
      </c>
      <c r="S1452" s="25">
        <v>45707</v>
      </c>
      <c r="T1452" s="22" t="s">
        <v>6128</v>
      </c>
      <c r="U1452" s="25">
        <v>45707</v>
      </c>
      <c r="V1452" s="25"/>
    </row>
    <row r="1453" spans="1:22" x14ac:dyDescent="0.35">
      <c r="A1453" s="22">
        <v>1438739</v>
      </c>
      <c r="B1453" s="22" t="s">
        <v>1614</v>
      </c>
      <c r="C1453" s="22" t="s">
        <v>17</v>
      </c>
      <c r="D1453" s="22" t="s">
        <v>18</v>
      </c>
      <c r="E1453" s="26" t="s">
        <v>73</v>
      </c>
      <c r="F1453" s="22" t="s">
        <v>1332</v>
      </c>
      <c r="G1453" s="22" t="s">
        <v>1615</v>
      </c>
      <c r="H1453" s="22" t="s">
        <v>4821</v>
      </c>
      <c r="I1453" s="22">
        <v>1</v>
      </c>
      <c r="J1453" s="22" t="s">
        <v>3741</v>
      </c>
      <c r="K1453" s="22" t="s">
        <v>6149</v>
      </c>
      <c r="L1453" s="24">
        <v>25696</v>
      </c>
      <c r="M1453" s="24" t="s">
        <v>3949</v>
      </c>
      <c r="N1453" s="24" t="s">
        <v>2009</v>
      </c>
      <c r="O1453" s="22" t="s">
        <v>72</v>
      </c>
      <c r="P1453" s="22" t="s">
        <v>1954</v>
      </c>
      <c r="Q1453" s="22" t="s">
        <v>4193</v>
      </c>
      <c r="R1453" s="22" t="s">
        <v>6058</v>
      </c>
      <c r="S1453" s="25">
        <v>45707</v>
      </c>
      <c r="T1453" s="22" t="s">
        <v>6128</v>
      </c>
      <c r="U1453" s="25">
        <v>45707</v>
      </c>
      <c r="V1453" s="25"/>
    </row>
    <row r="1454" spans="1:22" x14ac:dyDescent="0.35">
      <c r="A1454" s="22">
        <v>1438742</v>
      </c>
      <c r="B1454" s="22" t="s">
        <v>1616</v>
      </c>
      <c r="C1454" s="22" t="s">
        <v>17</v>
      </c>
      <c r="D1454" s="22" t="s">
        <v>18</v>
      </c>
      <c r="E1454" s="26" t="s">
        <v>21</v>
      </c>
      <c r="F1454" s="22" t="s">
        <v>1322</v>
      </c>
      <c r="G1454" s="22" t="s">
        <v>1617</v>
      </c>
      <c r="H1454" s="22" t="s">
        <v>3935</v>
      </c>
      <c r="I1454" s="22">
        <v>1</v>
      </c>
      <c r="J1454" s="22" t="s">
        <v>3742</v>
      </c>
      <c r="K1454" s="22" t="s">
        <v>6150</v>
      </c>
      <c r="L1454" s="24">
        <v>3939</v>
      </c>
      <c r="M1454" s="24" t="s">
        <v>3957</v>
      </c>
      <c r="N1454" s="24" t="s">
        <v>2015</v>
      </c>
      <c r="O1454" s="22" t="s">
        <v>30</v>
      </c>
      <c r="P1454" s="22" t="s">
        <v>1968</v>
      </c>
      <c r="Q1454" s="22" t="s">
        <v>4193</v>
      </c>
      <c r="R1454" s="22" t="s">
        <v>6058</v>
      </c>
      <c r="S1454" s="25">
        <v>45707</v>
      </c>
      <c r="T1454" s="22" t="s">
        <v>6128</v>
      </c>
      <c r="U1454" s="25">
        <v>45707</v>
      </c>
      <c r="V1454" s="25"/>
    </row>
    <row r="1455" spans="1:22" x14ac:dyDescent="0.35">
      <c r="A1455" s="22">
        <v>1438752</v>
      </c>
      <c r="B1455" s="22" t="s">
        <v>2797</v>
      </c>
      <c r="C1455" s="22" t="s">
        <v>1950</v>
      </c>
      <c r="D1455" s="22" t="s">
        <v>2192</v>
      </c>
      <c r="E1455" s="26" t="s">
        <v>46</v>
      </c>
      <c r="F1455" s="22" t="s">
        <v>672</v>
      </c>
      <c r="G1455" s="22" t="s">
        <v>821</v>
      </c>
      <c r="H1455" s="22" t="s">
        <v>3995</v>
      </c>
      <c r="I1455" s="22">
        <v>1</v>
      </c>
      <c r="J1455" s="22" t="s">
        <v>6151</v>
      </c>
      <c r="K1455" s="22" t="s">
        <v>6152</v>
      </c>
      <c r="L1455" s="24">
        <v>46578</v>
      </c>
      <c r="M1455" s="24" t="s">
        <v>3949</v>
      </c>
      <c r="N1455" s="24" t="s">
        <v>2009</v>
      </c>
      <c r="O1455" s="22" t="s">
        <v>45</v>
      </c>
      <c r="P1455" s="22" t="s">
        <v>1959</v>
      </c>
      <c r="Q1455" s="22" t="s">
        <v>4193</v>
      </c>
      <c r="R1455" s="22" t="s">
        <v>6058</v>
      </c>
      <c r="S1455" s="25">
        <v>45707</v>
      </c>
      <c r="T1455" s="22" t="s">
        <v>6128</v>
      </c>
      <c r="U1455" s="25">
        <v>45707</v>
      </c>
      <c r="V1455" s="25"/>
    </row>
    <row r="1456" spans="1:22" x14ac:dyDescent="0.35">
      <c r="A1456" s="22">
        <v>1438783</v>
      </c>
      <c r="B1456" s="22" t="s">
        <v>1618</v>
      </c>
      <c r="C1456" s="22" t="s">
        <v>17</v>
      </c>
      <c r="D1456" s="22" t="s">
        <v>18</v>
      </c>
      <c r="E1456" s="26" t="s">
        <v>46</v>
      </c>
      <c r="F1456" s="22" t="s">
        <v>631</v>
      </c>
      <c r="G1456" s="22" t="s">
        <v>1619</v>
      </c>
      <c r="H1456" s="22" t="s">
        <v>4091</v>
      </c>
      <c r="I1456" s="22">
        <v>1</v>
      </c>
      <c r="J1456" s="22" t="s">
        <v>3743</v>
      </c>
      <c r="K1456" s="22" t="s">
        <v>6153</v>
      </c>
      <c r="L1456" s="24">
        <v>33205</v>
      </c>
      <c r="M1456" s="24" t="s">
        <v>3949</v>
      </c>
      <c r="N1456" s="24" t="s">
        <v>2009</v>
      </c>
      <c r="O1456" s="22" t="s">
        <v>339</v>
      </c>
      <c r="P1456" s="22" t="s">
        <v>1954</v>
      </c>
      <c r="Q1456" s="22" t="s">
        <v>4193</v>
      </c>
      <c r="R1456" s="22" t="s">
        <v>6058</v>
      </c>
      <c r="S1456" s="25">
        <v>45707</v>
      </c>
      <c r="T1456" s="22" t="s">
        <v>6128</v>
      </c>
      <c r="U1456" s="25">
        <v>45707</v>
      </c>
      <c r="V1456" s="25"/>
    </row>
    <row r="1457" spans="1:22" x14ac:dyDescent="0.35">
      <c r="A1457" s="22">
        <v>1438799</v>
      </c>
      <c r="B1457" s="22" t="s">
        <v>1620</v>
      </c>
      <c r="C1457" s="22" t="s">
        <v>17</v>
      </c>
      <c r="D1457" s="22" t="s">
        <v>18</v>
      </c>
      <c r="E1457" s="26" t="s">
        <v>31</v>
      </c>
      <c r="F1457" s="22" t="s">
        <v>31</v>
      </c>
      <c r="G1457" s="22" t="s">
        <v>687</v>
      </c>
      <c r="H1457" s="22" t="s">
        <v>4048</v>
      </c>
      <c r="I1457" s="22">
        <v>1</v>
      </c>
      <c r="J1457" s="22" t="s">
        <v>3744</v>
      </c>
      <c r="K1457" s="22" t="s">
        <v>6154</v>
      </c>
      <c r="L1457" s="24">
        <v>81950</v>
      </c>
      <c r="M1457" s="24" t="s">
        <v>3959</v>
      </c>
      <c r="N1457" s="24" t="s">
        <v>2006</v>
      </c>
      <c r="O1457" s="22" t="s">
        <v>40</v>
      </c>
      <c r="P1457" s="22" t="s">
        <v>1971</v>
      </c>
      <c r="Q1457" s="22" t="s">
        <v>4193</v>
      </c>
      <c r="R1457" s="22" t="s">
        <v>6058</v>
      </c>
      <c r="S1457" s="25">
        <v>45707</v>
      </c>
      <c r="T1457" s="22" t="s">
        <v>6128</v>
      </c>
      <c r="U1457" s="25">
        <v>45707</v>
      </c>
      <c r="V1457" s="25"/>
    </row>
    <row r="1458" spans="1:22" x14ac:dyDescent="0.35">
      <c r="A1458" s="22">
        <v>1438815</v>
      </c>
      <c r="B1458" s="22" t="s">
        <v>1621</v>
      </c>
      <c r="C1458" s="22" t="s">
        <v>17</v>
      </c>
      <c r="D1458" s="22" t="s">
        <v>18</v>
      </c>
      <c r="E1458" s="26" t="s">
        <v>77</v>
      </c>
      <c r="F1458" s="22" t="s">
        <v>77</v>
      </c>
      <c r="G1458" s="22" t="s">
        <v>296</v>
      </c>
      <c r="H1458" s="22" t="s">
        <v>4103</v>
      </c>
      <c r="I1458" s="22">
        <v>1</v>
      </c>
      <c r="J1458" s="22" t="s">
        <v>3745</v>
      </c>
      <c r="K1458" s="22" t="s">
        <v>6155</v>
      </c>
      <c r="L1458" s="24">
        <v>151064</v>
      </c>
      <c r="M1458" s="24" t="s">
        <v>3938</v>
      </c>
      <c r="N1458" s="24" t="s">
        <v>2002</v>
      </c>
      <c r="O1458" s="22" t="s">
        <v>76</v>
      </c>
      <c r="P1458" s="22" t="s">
        <v>1959</v>
      </c>
      <c r="Q1458" s="22" t="s">
        <v>4193</v>
      </c>
      <c r="R1458" s="22" t="s">
        <v>6058</v>
      </c>
      <c r="S1458" s="25">
        <v>45707</v>
      </c>
      <c r="T1458" s="22" t="s">
        <v>6128</v>
      </c>
      <c r="U1458" s="25">
        <v>45707</v>
      </c>
      <c r="V1458" s="25"/>
    </row>
    <row r="1459" spans="1:22" x14ac:dyDescent="0.35">
      <c r="A1459" s="22">
        <v>1439714</v>
      </c>
      <c r="B1459" s="22" t="s">
        <v>1622</v>
      </c>
      <c r="C1459" s="22" t="s">
        <v>17</v>
      </c>
      <c r="D1459" s="22" t="s">
        <v>18</v>
      </c>
      <c r="E1459" s="22" t="s">
        <v>25</v>
      </c>
      <c r="F1459" s="22" t="s">
        <v>631</v>
      </c>
      <c r="G1459" s="22" t="s">
        <v>1623</v>
      </c>
      <c r="H1459" s="22" t="s">
        <v>4276</v>
      </c>
      <c r="I1459" s="22">
        <v>1</v>
      </c>
      <c r="J1459" s="22" t="s">
        <v>3746</v>
      </c>
      <c r="K1459" s="22" t="s">
        <v>6156</v>
      </c>
      <c r="L1459" s="24">
        <v>11620</v>
      </c>
      <c r="M1459" s="24" t="s">
        <v>3957</v>
      </c>
      <c r="N1459" s="24" t="s">
        <v>2011</v>
      </c>
      <c r="O1459" s="22" t="s">
        <v>24</v>
      </c>
      <c r="P1459" s="22" t="s">
        <v>1968</v>
      </c>
      <c r="Q1459" s="22" t="s">
        <v>4193</v>
      </c>
      <c r="R1459" s="22" t="s">
        <v>6058</v>
      </c>
      <c r="S1459" s="25">
        <v>45708</v>
      </c>
      <c r="T1459" s="22" t="s">
        <v>6128</v>
      </c>
      <c r="U1459" s="25">
        <v>45708</v>
      </c>
      <c r="V1459" s="25"/>
    </row>
    <row r="1460" spans="1:22" x14ac:dyDescent="0.35">
      <c r="A1460" s="22">
        <v>1440786</v>
      </c>
      <c r="B1460" s="22" t="s">
        <v>1624</v>
      </c>
      <c r="C1460" s="22" t="s">
        <v>17</v>
      </c>
      <c r="D1460" s="22" t="s">
        <v>18</v>
      </c>
      <c r="E1460" s="26" t="s">
        <v>31</v>
      </c>
      <c r="F1460" s="22" t="s">
        <v>631</v>
      </c>
      <c r="G1460" s="22" t="s">
        <v>1625</v>
      </c>
      <c r="H1460" s="22" t="s">
        <v>3963</v>
      </c>
      <c r="I1460" s="22">
        <v>1</v>
      </c>
      <c r="J1460" s="22" t="s">
        <v>3747</v>
      </c>
      <c r="K1460" s="22" t="s">
        <v>6157</v>
      </c>
      <c r="L1460" s="24">
        <v>4478</v>
      </c>
      <c r="M1460" s="24" t="s">
        <v>3957</v>
      </c>
      <c r="N1460" s="24" t="s">
        <v>2015</v>
      </c>
      <c r="O1460" s="22" t="s">
        <v>30</v>
      </c>
      <c r="P1460" s="22" t="s">
        <v>1968</v>
      </c>
      <c r="Q1460" s="22" t="s">
        <v>4193</v>
      </c>
      <c r="R1460" s="22" t="s">
        <v>6058</v>
      </c>
      <c r="S1460" s="25">
        <v>45709</v>
      </c>
      <c r="T1460" s="22" t="s">
        <v>6128</v>
      </c>
      <c r="U1460" s="25">
        <v>45709</v>
      </c>
      <c r="V1460" s="25"/>
    </row>
    <row r="1461" spans="1:22" x14ac:dyDescent="0.35">
      <c r="A1461" s="22">
        <v>1440808</v>
      </c>
      <c r="B1461" s="22" t="s">
        <v>1626</v>
      </c>
      <c r="C1461" s="22" t="s">
        <v>17</v>
      </c>
      <c r="D1461" s="22" t="s">
        <v>18</v>
      </c>
      <c r="E1461" s="26" t="s">
        <v>21</v>
      </c>
      <c r="F1461" s="22" t="s">
        <v>672</v>
      </c>
      <c r="G1461" s="22" t="s">
        <v>1627</v>
      </c>
      <c r="H1461" s="22" t="s">
        <v>4039</v>
      </c>
      <c r="I1461" s="22">
        <v>1</v>
      </c>
      <c r="J1461" s="22" t="s">
        <v>3748</v>
      </c>
      <c r="K1461" s="22" t="s">
        <v>6158</v>
      </c>
      <c r="L1461" s="24">
        <v>60189</v>
      </c>
      <c r="M1461" s="24" t="s">
        <v>3959</v>
      </c>
      <c r="N1461" s="24" t="s">
        <v>2006</v>
      </c>
      <c r="O1461" s="22" t="s">
        <v>53</v>
      </c>
      <c r="P1461" s="22" t="s">
        <v>1959</v>
      </c>
      <c r="Q1461" s="22" t="s">
        <v>4193</v>
      </c>
      <c r="R1461" s="22" t="s">
        <v>6058</v>
      </c>
      <c r="S1461" s="25">
        <v>45709</v>
      </c>
      <c r="T1461" s="22" t="s">
        <v>6128</v>
      </c>
      <c r="U1461" s="25">
        <v>45709</v>
      </c>
      <c r="V1461" s="25"/>
    </row>
    <row r="1462" spans="1:22" x14ac:dyDescent="0.35">
      <c r="A1462" s="22">
        <v>1440812</v>
      </c>
      <c r="B1462" s="22" t="s">
        <v>1628</v>
      </c>
      <c r="C1462" s="22" t="s">
        <v>17</v>
      </c>
      <c r="D1462" s="22" t="s">
        <v>18</v>
      </c>
      <c r="E1462" s="26" t="s">
        <v>73</v>
      </c>
      <c r="F1462" s="22" t="s">
        <v>631</v>
      </c>
      <c r="G1462" s="22" t="s">
        <v>437</v>
      </c>
      <c r="H1462" s="22" t="s">
        <v>3960</v>
      </c>
      <c r="I1462" s="22">
        <v>1</v>
      </c>
      <c r="J1462" s="22" t="s">
        <v>3749</v>
      </c>
      <c r="K1462" s="22" t="s">
        <v>6159</v>
      </c>
      <c r="L1462" s="24">
        <v>32305</v>
      </c>
      <c r="M1462" s="24" t="s">
        <v>3949</v>
      </c>
      <c r="N1462" s="24" t="s">
        <v>2009</v>
      </c>
      <c r="O1462" s="22" t="s">
        <v>40</v>
      </c>
      <c r="P1462" s="22" t="s">
        <v>1971</v>
      </c>
      <c r="Q1462" s="22" t="s">
        <v>4193</v>
      </c>
      <c r="R1462" s="22" t="s">
        <v>6058</v>
      </c>
      <c r="S1462" s="25">
        <v>45709</v>
      </c>
      <c r="T1462" s="22" t="s">
        <v>6128</v>
      </c>
      <c r="U1462" s="25">
        <v>45709</v>
      </c>
      <c r="V1462" s="25"/>
    </row>
    <row r="1463" spans="1:22" x14ac:dyDescent="0.35">
      <c r="A1463" s="22">
        <v>1444595</v>
      </c>
      <c r="B1463" s="22" t="s">
        <v>1629</v>
      </c>
      <c r="C1463" s="22" t="s">
        <v>17</v>
      </c>
      <c r="D1463" s="22" t="s">
        <v>18</v>
      </c>
      <c r="E1463" s="26" t="s">
        <v>77</v>
      </c>
      <c r="F1463" s="22" t="s">
        <v>672</v>
      </c>
      <c r="G1463" s="22" t="s">
        <v>849</v>
      </c>
      <c r="H1463" s="22" t="s">
        <v>4670</v>
      </c>
      <c r="I1463" s="22">
        <v>1</v>
      </c>
      <c r="J1463" s="22" t="s">
        <v>3750</v>
      </c>
      <c r="K1463" s="22" t="s">
        <v>6160</v>
      </c>
      <c r="L1463" s="24">
        <v>11236</v>
      </c>
      <c r="M1463" s="24" t="s">
        <v>3957</v>
      </c>
      <c r="N1463" s="24" t="s">
        <v>2011</v>
      </c>
      <c r="O1463" s="22" t="s">
        <v>36</v>
      </c>
      <c r="P1463" s="22" t="s">
        <v>1959</v>
      </c>
      <c r="Q1463" s="22" t="s">
        <v>4193</v>
      </c>
      <c r="R1463" s="22" t="s">
        <v>6058</v>
      </c>
      <c r="S1463" s="25">
        <v>45712</v>
      </c>
      <c r="T1463" s="22" t="s">
        <v>6128</v>
      </c>
      <c r="U1463" s="25">
        <v>45712</v>
      </c>
      <c r="V1463" s="25"/>
    </row>
    <row r="1464" spans="1:22" x14ac:dyDescent="0.35">
      <c r="A1464" s="22">
        <v>1444630</v>
      </c>
      <c r="B1464" s="22" t="s">
        <v>1630</v>
      </c>
      <c r="C1464" s="22" t="s">
        <v>17</v>
      </c>
      <c r="D1464" s="22" t="s">
        <v>18</v>
      </c>
      <c r="E1464" s="26" t="s">
        <v>77</v>
      </c>
      <c r="F1464" s="22" t="s">
        <v>1632</v>
      </c>
      <c r="G1464" s="22" t="s">
        <v>1631</v>
      </c>
      <c r="H1464" s="22" t="s">
        <v>6161</v>
      </c>
      <c r="I1464" s="22">
        <v>1</v>
      </c>
      <c r="J1464" s="22" t="s">
        <v>3751</v>
      </c>
      <c r="K1464" s="22" t="s">
        <v>6162</v>
      </c>
      <c r="L1464" s="24">
        <v>75291</v>
      </c>
      <c r="M1464" s="24" t="s">
        <v>3959</v>
      </c>
      <c r="N1464" s="24" t="s">
        <v>2006</v>
      </c>
      <c r="O1464" s="22" t="s">
        <v>231</v>
      </c>
      <c r="P1464" s="22" t="s">
        <v>1991</v>
      </c>
      <c r="Q1464" s="22" t="s">
        <v>4193</v>
      </c>
      <c r="R1464" s="22" t="s">
        <v>6058</v>
      </c>
      <c r="S1464" s="25">
        <v>45712</v>
      </c>
      <c r="T1464" s="22" t="s">
        <v>6128</v>
      </c>
      <c r="U1464" s="25">
        <v>45712</v>
      </c>
      <c r="V1464" s="25"/>
    </row>
    <row r="1465" spans="1:22" x14ac:dyDescent="0.35">
      <c r="A1465" s="22">
        <v>1445248</v>
      </c>
      <c r="B1465" s="22" t="s">
        <v>1633</v>
      </c>
      <c r="C1465" s="22" t="s">
        <v>17</v>
      </c>
      <c r="D1465" s="22" t="s">
        <v>18</v>
      </c>
      <c r="E1465" s="26" t="s">
        <v>77</v>
      </c>
      <c r="F1465" s="22" t="s">
        <v>631</v>
      </c>
      <c r="G1465" s="22" t="s">
        <v>1634</v>
      </c>
      <c r="H1465" s="22" t="s">
        <v>4515</v>
      </c>
      <c r="I1465" s="22">
        <v>1</v>
      </c>
      <c r="J1465" s="22" t="s">
        <v>3752</v>
      </c>
      <c r="K1465" s="22" t="s">
        <v>6163</v>
      </c>
      <c r="L1465" s="24">
        <v>33529</v>
      </c>
      <c r="M1465" s="24" t="s">
        <v>3949</v>
      </c>
      <c r="N1465" s="24" t="s">
        <v>2009</v>
      </c>
      <c r="O1465" s="22" t="s">
        <v>231</v>
      </c>
      <c r="P1465" s="22" t="s">
        <v>1991</v>
      </c>
      <c r="Q1465" s="22" t="s">
        <v>4193</v>
      </c>
      <c r="R1465" s="22" t="s">
        <v>6058</v>
      </c>
      <c r="S1465" s="25">
        <v>45713</v>
      </c>
      <c r="T1465" s="22" t="s">
        <v>6128</v>
      </c>
      <c r="U1465" s="25">
        <v>45713</v>
      </c>
      <c r="V1465" s="25"/>
    </row>
    <row r="1466" spans="1:22" x14ac:dyDescent="0.35">
      <c r="A1466" s="22">
        <v>1446358</v>
      </c>
      <c r="B1466" s="22" t="s">
        <v>1635</v>
      </c>
      <c r="C1466" s="22" t="s">
        <v>17</v>
      </c>
      <c r="D1466" s="22" t="s">
        <v>18</v>
      </c>
      <c r="E1466" s="26" t="s">
        <v>21</v>
      </c>
      <c r="F1466" s="22" t="s">
        <v>21</v>
      </c>
      <c r="G1466" s="22" t="s">
        <v>1636</v>
      </c>
      <c r="H1466" s="22" t="s">
        <v>4311</v>
      </c>
      <c r="I1466" s="22">
        <v>1</v>
      </c>
      <c r="J1466" s="22" t="s">
        <v>3753</v>
      </c>
      <c r="K1466" s="22" t="s">
        <v>6164</v>
      </c>
      <c r="L1466" s="24">
        <v>52696</v>
      </c>
      <c r="M1466" s="24" t="s">
        <v>3959</v>
      </c>
      <c r="N1466" s="24" t="s">
        <v>2006</v>
      </c>
      <c r="O1466" s="22" t="s">
        <v>40</v>
      </c>
      <c r="P1466" s="22" t="s">
        <v>1971</v>
      </c>
      <c r="Q1466" s="22" t="s">
        <v>4193</v>
      </c>
      <c r="R1466" s="22" t="s">
        <v>6058</v>
      </c>
      <c r="S1466" s="25">
        <v>45714</v>
      </c>
      <c r="T1466" s="22" t="s">
        <v>6128</v>
      </c>
      <c r="U1466" s="25">
        <v>45714</v>
      </c>
      <c r="V1466" s="25"/>
    </row>
    <row r="1467" spans="1:22" x14ac:dyDescent="0.35">
      <c r="A1467" s="22">
        <v>1447168</v>
      </c>
      <c r="B1467" s="22" t="s">
        <v>1637</v>
      </c>
      <c r="C1467" s="22" t="s">
        <v>17</v>
      </c>
      <c r="D1467" s="22" t="s">
        <v>18</v>
      </c>
      <c r="E1467" s="22" t="s">
        <v>25</v>
      </c>
      <c r="F1467" s="22" t="s">
        <v>631</v>
      </c>
      <c r="G1467" s="22" t="s">
        <v>1638</v>
      </c>
      <c r="H1467" s="22" t="s">
        <v>4030</v>
      </c>
      <c r="I1467" s="22">
        <v>1</v>
      </c>
      <c r="J1467" s="22" t="s">
        <v>3754</v>
      </c>
      <c r="K1467" s="22" t="s">
        <v>6165</v>
      </c>
      <c r="L1467" s="24">
        <v>8692</v>
      </c>
      <c r="M1467" s="24" t="s">
        <v>3957</v>
      </c>
      <c r="N1467" s="24" t="s">
        <v>2015</v>
      </c>
      <c r="O1467" s="22" t="s">
        <v>24</v>
      </c>
      <c r="P1467" s="22" t="s">
        <v>1968</v>
      </c>
      <c r="Q1467" s="22" t="s">
        <v>4193</v>
      </c>
      <c r="R1467" s="22" t="s">
        <v>6058</v>
      </c>
      <c r="S1467" s="25">
        <v>45715</v>
      </c>
      <c r="T1467" s="22" t="s">
        <v>6128</v>
      </c>
      <c r="U1467" s="25">
        <v>45715</v>
      </c>
      <c r="V1467" s="25"/>
    </row>
    <row r="1468" spans="1:22" x14ac:dyDescent="0.35">
      <c r="A1468" s="22">
        <v>1447186</v>
      </c>
      <c r="B1468" s="22" t="s">
        <v>1639</v>
      </c>
      <c r="C1468" s="22" t="s">
        <v>17</v>
      </c>
      <c r="D1468" s="22" t="s">
        <v>18</v>
      </c>
      <c r="E1468" s="26" t="s">
        <v>77</v>
      </c>
      <c r="F1468" s="22" t="s">
        <v>631</v>
      </c>
      <c r="G1468" s="22" t="s">
        <v>1640</v>
      </c>
      <c r="H1468" s="22" t="s">
        <v>4469</v>
      </c>
      <c r="I1468" s="22">
        <v>1</v>
      </c>
      <c r="J1468" s="22" t="s">
        <v>3755</v>
      </c>
      <c r="K1468" s="22" t="s">
        <v>6166</v>
      </c>
      <c r="L1468" s="24">
        <v>14514</v>
      </c>
      <c r="M1468" s="24" t="s">
        <v>3957</v>
      </c>
      <c r="N1468" s="24" t="s">
        <v>2011</v>
      </c>
      <c r="O1468" s="22" t="s">
        <v>36</v>
      </c>
      <c r="P1468" s="22" t="s">
        <v>1959</v>
      </c>
      <c r="Q1468" s="22" t="s">
        <v>4193</v>
      </c>
      <c r="R1468" s="22" t="s">
        <v>6058</v>
      </c>
      <c r="S1468" s="25">
        <v>45715</v>
      </c>
      <c r="T1468" s="22" t="s">
        <v>6128</v>
      </c>
      <c r="U1468" s="25">
        <v>45715</v>
      </c>
      <c r="V1468" s="25"/>
    </row>
    <row r="1469" spans="1:22" x14ac:dyDescent="0.35">
      <c r="A1469" s="22">
        <v>1447187</v>
      </c>
      <c r="B1469" s="22" t="s">
        <v>1641</v>
      </c>
      <c r="C1469" s="22" t="s">
        <v>17</v>
      </c>
      <c r="D1469" s="22" t="s">
        <v>18</v>
      </c>
      <c r="E1469" s="22" t="s">
        <v>25</v>
      </c>
      <c r="F1469" s="22" t="s">
        <v>631</v>
      </c>
      <c r="G1469" s="22" t="s">
        <v>1642</v>
      </c>
      <c r="H1469" s="22" t="s">
        <v>4030</v>
      </c>
      <c r="I1469" s="22">
        <v>1</v>
      </c>
      <c r="J1469" s="22" t="s">
        <v>3756</v>
      </c>
      <c r="K1469" s="22" t="s">
        <v>6167</v>
      </c>
      <c r="L1469" s="24">
        <v>28228</v>
      </c>
      <c r="M1469" s="24" t="s">
        <v>3949</v>
      </c>
      <c r="N1469" s="24" t="s">
        <v>2009</v>
      </c>
      <c r="O1469" s="22" t="s">
        <v>24</v>
      </c>
      <c r="P1469" s="22" t="s">
        <v>1968</v>
      </c>
      <c r="Q1469" s="22" t="s">
        <v>4193</v>
      </c>
      <c r="R1469" s="22" t="s">
        <v>6058</v>
      </c>
      <c r="S1469" s="25">
        <v>45715</v>
      </c>
      <c r="T1469" s="22" t="s">
        <v>6128</v>
      </c>
      <c r="U1469" s="25">
        <v>45715</v>
      </c>
      <c r="V1469" s="25"/>
    </row>
    <row r="1470" spans="1:22" x14ac:dyDescent="0.35">
      <c r="A1470" s="22">
        <v>1447204</v>
      </c>
      <c r="B1470" s="22" t="s">
        <v>1643</v>
      </c>
      <c r="C1470" s="22" t="s">
        <v>17</v>
      </c>
      <c r="D1470" s="22" t="s">
        <v>18</v>
      </c>
      <c r="E1470" s="26" t="s">
        <v>31</v>
      </c>
      <c r="F1470" s="22" t="s">
        <v>1111</v>
      </c>
      <c r="G1470" s="22" t="s">
        <v>1644</v>
      </c>
      <c r="H1470" s="22" t="s">
        <v>4048</v>
      </c>
      <c r="I1470" s="22">
        <v>1</v>
      </c>
      <c r="J1470" s="22" t="s">
        <v>3757</v>
      </c>
      <c r="K1470" s="22" t="s">
        <v>6168</v>
      </c>
      <c r="L1470" s="24">
        <v>17495</v>
      </c>
      <c r="M1470" s="24" t="s">
        <v>3957</v>
      </c>
      <c r="N1470" s="24" t="s">
        <v>2011</v>
      </c>
      <c r="O1470" s="22" t="s">
        <v>40</v>
      </c>
      <c r="P1470" s="22" t="s">
        <v>1971</v>
      </c>
      <c r="Q1470" s="22" t="s">
        <v>4193</v>
      </c>
      <c r="R1470" s="22" t="s">
        <v>6058</v>
      </c>
      <c r="S1470" s="25">
        <v>45715</v>
      </c>
      <c r="T1470" s="22" t="s">
        <v>6128</v>
      </c>
      <c r="U1470" s="25">
        <v>45715</v>
      </c>
      <c r="V1470" s="25"/>
    </row>
    <row r="1471" spans="1:22" x14ac:dyDescent="0.35">
      <c r="A1471" s="22">
        <v>1447205</v>
      </c>
      <c r="B1471" s="22" t="s">
        <v>1645</v>
      </c>
      <c r="C1471" s="22" t="s">
        <v>17</v>
      </c>
      <c r="D1471" s="22" t="s">
        <v>18</v>
      </c>
      <c r="E1471" s="26" t="s">
        <v>46</v>
      </c>
      <c r="F1471" s="22" t="s">
        <v>1111</v>
      </c>
      <c r="G1471" s="22" t="s">
        <v>1646</v>
      </c>
      <c r="H1471" s="22" t="s">
        <v>3986</v>
      </c>
      <c r="I1471" s="22">
        <v>1</v>
      </c>
      <c r="J1471" s="22" t="s">
        <v>3758</v>
      </c>
      <c r="K1471" s="22" t="s">
        <v>6169</v>
      </c>
      <c r="L1471" s="24">
        <v>28268</v>
      </c>
      <c r="M1471" s="24" t="s">
        <v>3949</v>
      </c>
      <c r="N1471" s="24" t="s">
        <v>2009</v>
      </c>
      <c r="O1471" s="22" t="s">
        <v>540</v>
      </c>
      <c r="P1471" s="22" t="s">
        <v>1959</v>
      </c>
      <c r="Q1471" s="22" t="s">
        <v>4193</v>
      </c>
      <c r="R1471" s="22" t="s">
        <v>6058</v>
      </c>
      <c r="S1471" s="25">
        <v>45715</v>
      </c>
      <c r="T1471" s="22" t="s">
        <v>6128</v>
      </c>
      <c r="U1471" s="25">
        <v>45715</v>
      </c>
      <c r="V1471" s="25"/>
    </row>
    <row r="1472" spans="1:22" x14ac:dyDescent="0.35">
      <c r="A1472" s="22">
        <v>1453482</v>
      </c>
      <c r="B1472" s="22" t="s">
        <v>1647</v>
      </c>
      <c r="C1472" s="22" t="s">
        <v>17</v>
      </c>
      <c r="D1472" s="22" t="s">
        <v>18</v>
      </c>
      <c r="E1472" s="26" t="s">
        <v>59</v>
      </c>
      <c r="F1472" s="22" t="s">
        <v>1137</v>
      </c>
      <c r="G1472" s="22" t="s">
        <v>1648</v>
      </c>
      <c r="H1472" s="22" t="s">
        <v>4057</v>
      </c>
      <c r="I1472" s="22">
        <v>1</v>
      </c>
      <c r="J1472" s="22" t="s">
        <v>3759</v>
      </c>
      <c r="K1472" s="22" t="s">
        <v>6170</v>
      </c>
      <c r="L1472" s="24">
        <v>10815</v>
      </c>
      <c r="M1472" s="24" t="s">
        <v>3957</v>
      </c>
      <c r="N1472" s="24" t="s">
        <v>2011</v>
      </c>
      <c r="O1472" s="22" t="s">
        <v>30</v>
      </c>
      <c r="P1472" s="22" t="s">
        <v>1968</v>
      </c>
      <c r="Q1472" s="22" t="s">
        <v>3939</v>
      </c>
      <c r="R1472" s="22" t="s">
        <v>6058</v>
      </c>
      <c r="S1472" s="25">
        <v>45722</v>
      </c>
      <c r="T1472" s="22" t="s">
        <v>6171</v>
      </c>
      <c r="U1472" s="25">
        <v>45722</v>
      </c>
      <c r="V1472" s="25"/>
    </row>
    <row r="1473" spans="1:22" x14ac:dyDescent="0.35">
      <c r="A1473" s="22">
        <v>1454039</v>
      </c>
      <c r="B1473" s="22" t="s">
        <v>1649</v>
      </c>
      <c r="C1473" s="22" t="s">
        <v>17</v>
      </c>
      <c r="D1473" s="22" t="s">
        <v>18</v>
      </c>
      <c r="E1473" s="26" t="s">
        <v>46</v>
      </c>
      <c r="F1473" s="22" t="s">
        <v>672</v>
      </c>
      <c r="G1473" s="22" t="s">
        <v>1650</v>
      </c>
      <c r="H1473" s="22" t="s">
        <v>3969</v>
      </c>
      <c r="I1473" s="22">
        <v>1</v>
      </c>
      <c r="J1473" s="22" t="s">
        <v>3760</v>
      </c>
      <c r="K1473" s="22" t="s">
        <v>6172</v>
      </c>
      <c r="L1473" s="24">
        <v>40777</v>
      </c>
      <c r="M1473" s="24" t="s">
        <v>3949</v>
      </c>
      <c r="N1473" s="24" t="s">
        <v>2009</v>
      </c>
      <c r="O1473" s="22" t="s">
        <v>40</v>
      </c>
      <c r="P1473" s="22" t="s">
        <v>1971</v>
      </c>
      <c r="Q1473" s="22" t="s">
        <v>3939</v>
      </c>
      <c r="R1473" s="22" t="s">
        <v>6058</v>
      </c>
      <c r="S1473" s="25">
        <v>45723</v>
      </c>
      <c r="T1473" s="22" t="s">
        <v>6171</v>
      </c>
      <c r="U1473" s="25">
        <v>45723</v>
      </c>
      <c r="V1473" s="25"/>
    </row>
    <row r="1474" spans="1:22" x14ac:dyDescent="0.35">
      <c r="A1474" s="22">
        <v>1459343</v>
      </c>
      <c r="B1474" s="22" t="s">
        <v>1651</v>
      </c>
      <c r="C1474" s="22" t="s">
        <v>17</v>
      </c>
      <c r="D1474" s="22" t="s">
        <v>18</v>
      </c>
      <c r="E1474" s="26" t="s">
        <v>31</v>
      </c>
      <c r="F1474" s="22" t="s">
        <v>1322</v>
      </c>
      <c r="G1474" s="22" t="s">
        <v>1652</v>
      </c>
      <c r="H1474" s="22" t="s">
        <v>3978</v>
      </c>
      <c r="I1474" s="22">
        <v>1</v>
      </c>
      <c r="J1474" s="22" t="s">
        <v>3761</v>
      </c>
      <c r="K1474" s="22" t="s">
        <v>6173</v>
      </c>
      <c r="L1474" s="24">
        <v>14052</v>
      </c>
      <c r="M1474" s="24" t="s">
        <v>3957</v>
      </c>
      <c r="N1474" s="24" t="s">
        <v>2011</v>
      </c>
      <c r="O1474" s="22" t="s">
        <v>36</v>
      </c>
      <c r="P1474" s="22" t="s">
        <v>1959</v>
      </c>
      <c r="Q1474" s="22" t="s">
        <v>3939</v>
      </c>
      <c r="R1474" s="22" t="s">
        <v>6058</v>
      </c>
      <c r="S1474" s="25">
        <v>45726</v>
      </c>
      <c r="T1474" s="22" t="s">
        <v>6171</v>
      </c>
      <c r="U1474" s="25">
        <v>45726</v>
      </c>
      <c r="V1474" s="25"/>
    </row>
    <row r="1475" spans="1:22" x14ac:dyDescent="0.35">
      <c r="A1475" s="22">
        <v>1459395</v>
      </c>
      <c r="B1475" s="22" t="s">
        <v>1653</v>
      </c>
      <c r="C1475" s="22" t="s">
        <v>17</v>
      </c>
      <c r="D1475" s="22" t="s">
        <v>18</v>
      </c>
      <c r="E1475" s="26" t="s">
        <v>73</v>
      </c>
      <c r="F1475" s="22" t="s">
        <v>73</v>
      </c>
      <c r="G1475" s="22" t="s">
        <v>1654</v>
      </c>
      <c r="H1475" s="22" t="s">
        <v>5198</v>
      </c>
      <c r="I1475" s="22">
        <v>1</v>
      </c>
      <c r="J1475" s="22" t="s">
        <v>3762</v>
      </c>
      <c r="K1475" s="22" t="s">
        <v>6174</v>
      </c>
      <c r="L1475" s="24">
        <v>10904</v>
      </c>
      <c r="M1475" s="24" t="s">
        <v>3957</v>
      </c>
      <c r="N1475" s="24" t="s">
        <v>2011</v>
      </c>
      <c r="O1475" s="22" t="s">
        <v>314</v>
      </c>
      <c r="P1475" s="22" t="s">
        <v>1971</v>
      </c>
      <c r="Q1475" s="22" t="s">
        <v>3939</v>
      </c>
      <c r="R1475" s="22" t="s">
        <v>6058</v>
      </c>
      <c r="S1475" s="25">
        <v>45726</v>
      </c>
      <c r="T1475" s="22" t="s">
        <v>6171</v>
      </c>
      <c r="U1475" s="25">
        <v>45726</v>
      </c>
      <c r="V1475" s="25"/>
    </row>
    <row r="1476" spans="1:22" x14ac:dyDescent="0.35">
      <c r="A1476" s="22">
        <v>1460598</v>
      </c>
      <c r="B1476" s="22" t="s">
        <v>1655</v>
      </c>
      <c r="C1476" s="22" t="s">
        <v>17</v>
      </c>
      <c r="D1476" s="22" t="s">
        <v>18</v>
      </c>
      <c r="E1476" s="26" t="s">
        <v>46</v>
      </c>
      <c r="F1476" s="22" t="s">
        <v>1322</v>
      </c>
      <c r="G1476" s="22" t="s">
        <v>1656</v>
      </c>
      <c r="H1476" s="22" t="s">
        <v>546</v>
      </c>
      <c r="I1476" s="22">
        <v>1</v>
      </c>
      <c r="J1476" s="22" t="s">
        <v>3763</v>
      </c>
      <c r="K1476" s="22" t="s">
        <v>6175</v>
      </c>
      <c r="L1476" s="24">
        <v>17780</v>
      </c>
      <c r="M1476" s="24" t="s">
        <v>3957</v>
      </c>
      <c r="N1476" s="24" t="s">
        <v>2011</v>
      </c>
      <c r="O1476" s="22" t="s">
        <v>417</v>
      </c>
      <c r="P1476" s="22" t="s">
        <v>1991</v>
      </c>
      <c r="Q1476" s="22" t="s">
        <v>3939</v>
      </c>
      <c r="R1476" s="22" t="s">
        <v>6058</v>
      </c>
      <c r="S1476" s="25">
        <v>45727</v>
      </c>
      <c r="T1476" s="22" t="s">
        <v>6171</v>
      </c>
      <c r="U1476" s="25">
        <v>45727</v>
      </c>
      <c r="V1476" s="25"/>
    </row>
    <row r="1477" spans="1:22" x14ac:dyDescent="0.35">
      <c r="A1477" s="22">
        <v>1460613</v>
      </c>
      <c r="B1477" s="22" t="s">
        <v>1657</v>
      </c>
      <c r="C1477" s="22" t="s">
        <v>17</v>
      </c>
      <c r="D1477" s="22" t="s">
        <v>18</v>
      </c>
      <c r="E1477" s="26" t="s">
        <v>73</v>
      </c>
      <c r="F1477" s="22" t="s">
        <v>1137</v>
      </c>
      <c r="G1477" s="22" t="s">
        <v>1658</v>
      </c>
      <c r="H1477" s="22" t="s">
        <v>4526</v>
      </c>
      <c r="I1477" s="22">
        <v>1</v>
      </c>
      <c r="J1477" s="22" t="s">
        <v>3764</v>
      </c>
      <c r="K1477" s="22" t="s">
        <v>6176</v>
      </c>
      <c r="L1477" s="24">
        <v>36518</v>
      </c>
      <c r="M1477" s="24" t="s">
        <v>3949</v>
      </c>
      <c r="N1477" s="24" t="s">
        <v>2009</v>
      </c>
      <c r="O1477" s="22" t="s">
        <v>72</v>
      </c>
      <c r="P1477" s="22" t="s">
        <v>1954</v>
      </c>
      <c r="Q1477" s="22" t="s">
        <v>3939</v>
      </c>
      <c r="R1477" s="22" t="s">
        <v>6058</v>
      </c>
      <c r="S1477" s="25">
        <v>45727</v>
      </c>
      <c r="T1477" s="22" t="s">
        <v>6171</v>
      </c>
      <c r="U1477" s="25">
        <v>45727</v>
      </c>
      <c r="V1477" s="25"/>
    </row>
    <row r="1478" spans="1:22" x14ac:dyDescent="0.35">
      <c r="A1478" s="22">
        <v>1462711</v>
      </c>
      <c r="B1478" s="22" t="s">
        <v>1659</v>
      </c>
      <c r="C1478" s="22" t="s">
        <v>17</v>
      </c>
      <c r="D1478" s="22" t="s">
        <v>18</v>
      </c>
      <c r="E1478" s="26" t="s">
        <v>73</v>
      </c>
      <c r="F1478" s="22" t="s">
        <v>1111</v>
      </c>
      <c r="G1478" s="22" t="s">
        <v>324</v>
      </c>
      <c r="H1478" s="22" t="s">
        <v>4526</v>
      </c>
      <c r="I1478" s="22">
        <v>1</v>
      </c>
      <c r="J1478" s="22" t="s">
        <v>3765</v>
      </c>
      <c r="K1478" s="22" t="s">
        <v>6177</v>
      </c>
      <c r="L1478" s="24">
        <v>43594</v>
      </c>
      <c r="M1478" s="24" t="s">
        <v>3949</v>
      </c>
      <c r="N1478" s="24" t="s">
        <v>2009</v>
      </c>
      <c r="O1478" s="22" t="s">
        <v>72</v>
      </c>
      <c r="P1478" s="22" t="s">
        <v>1954</v>
      </c>
      <c r="Q1478" s="22" t="s">
        <v>3939</v>
      </c>
      <c r="R1478" s="22" t="s">
        <v>6058</v>
      </c>
      <c r="S1478" s="25">
        <v>45729</v>
      </c>
      <c r="T1478" s="22" t="s">
        <v>6171</v>
      </c>
      <c r="U1478" s="25">
        <v>45729</v>
      </c>
      <c r="V1478" s="25"/>
    </row>
    <row r="1479" spans="1:22" x14ac:dyDescent="0.35">
      <c r="A1479" s="22">
        <v>1463042</v>
      </c>
      <c r="B1479" s="22" t="s">
        <v>1660</v>
      </c>
      <c r="C1479" s="22" t="s">
        <v>17</v>
      </c>
      <c r="D1479" s="22" t="s">
        <v>18</v>
      </c>
      <c r="E1479" s="26" t="s">
        <v>21</v>
      </c>
      <c r="F1479" s="22" t="s">
        <v>672</v>
      </c>
      <c r="G1479" s="22" t="s">
        <v>1488</v>
      </c>
      <c r="H1479" s="22" t="s">
        <v>3983</v>
      </c>
      <c r="I1479" s="22">
        <v>1</v>
      </c>
      <c r="J1479" s="22" t="s">
        <v>3766</v>
      </c>
      <c r="K1479" s="22" t="s">
        <v>6178</v>
      </c>
      <c r="L1479" s="24">
        <v>32584</v>
      </c>
      <c r="M1479" s="24" t="s">
        <v>3949</v>
      </c>
      <c r="N1479" s="24" t="s">
        <v>2009</v>
      </c>
      <c r="O1479" s="22" t="s">
        <v>20</v>
      </c>
      <c r="P1479" s="22" t="s">
        <v>1971</v>
      </c>
      <c r="Q1479" s="22" t="s">
        <v>3939</v>
      </c>
      <c r="R1479" s="22" t="s">
        <v>6058</v>
      </c>
      <c r="S1479" s="25">
        <v>45729</v>
      </c>
      <c r="T1479" s="22" t="s">
        <v>6171</v>
      </c>
      <c r="U1479" s="25">
        <v>45729</v>
      </c>
      <c r="V1479" s="25"/>
    </row>
    <row r="1480" spans="1:22" x14ac:dyDescent="0.35">
      <c r="A1480" s="22">
        <v>1463094</v>
      </c>
      <c r="B1480" s="22" t="s">
        <v>1661</v>
      </c>
      <c r="C1480" s="22" t="s">
        <v>17</v>
      </c>
      <c r="D1480" s="22" t="s">
        <v>18</v>
      </c>
      <c r="E1480" s="26" t="s">
        <v>21</v>
      </c>
      <c r="F1480" s="22" t="s">
        <v>1137</v>
      </c>
      <c r="G1480" s="22" t="s">
        <v>862</v>
      </c>
      <c r="H1480" s="22" t="s">
        <v>4057</v>
      </c>
      <c r="I1480" s="22">
        <v>1</v>
      </c>
      <c r="J1480" s="22" t="s">
        <v>3767</v>
      </c>
      <c r="K1480" s="22" t="s">
        <v>6179</v>
      </c>
      <c r="L1480" s="24">
        <v>18258</v>
      </c>
      <c r="M1480" s="24" t="s">
        <v>3957</v>
      </c>
      <c r="N1480" s="24" t="s">
        <v>2011</v>
      </c>
      <c r="O1480" s="22" t="s">
        <v>30</v>
      </c>
      <c r="P1480" s="22" t="s">
        <v>1968</v>
      </c>
      <c r="Q1480" s="22" t="s">
        <v>3939</v>
      </c>
      <c r="R1480" s="22" t="s">
        <v>6058</v>
      </c>
      <c r="S1480" s="25">
        <v>45729</v>
      </c>
      <c r="T1480" s="22" t="s">
        <v>6171</v>
      </c>
      <c r="U1480" s="25">
        <v>45729</v>
      </c>
      <c r="V1480" s="25"/>
    </row>
    <row r="1481" spans="1:22" x14ac:dyDescent="0.35">
      <c r="A1481" s="22">
        <v>1463879</v>
      </c>
      <c r="B1481" s="22" t="s">
        <v>1662</v>
      </c>
      <c r="C1481" s="22" t="s">
        <v>17</v>
      </c>
      <c r="D1481" s="22" t="s">
        <v>18</v>
      </c>
      <c r="E1481" s="26" t="s">
        <v>46</v>
      </c>
      <c r="F1481" s="22" t="s">
        <v>1322</v>
      </c>
      <c r="G1481" s="22" t="s">
        <v>1663</v>
      </c>
      <c r="H1481" s="22" t="s">
        <v>4012</v>
      </c>
      <c r="I1481" s="22">
        <v>1</v>
      </c>
      <c r="J1481" s="22" t="s">
        <v>3768</v>
      </c>
      <c r="K1481" s="22" t="s">
        <v>6180</v>
      </c>
      <c r="L1481" s="24">
        <v>14736</v>
      </c>
      <c r="M1481" s="24" t="s">
        <v>3957</v>
      </c>
      <c r="N1481" s="24" t="s">
        <v>2011</v>
      </c>
      <c r="O1481" s="22" t="s">
        <v>45</v>
      </c>
      <c r="P1481" s="22" t="s">
        <v>1959</v>
      </c>
      <c r="Q1481" s="22" t="s">
        <v>3939</v>
      </c>
      <c r="R1481" s="22" t="s">
        <v>6058</v>
      </c>
      <c r="S1481" s="25">
        <v>45730</v>
      </c>
      <c r="T1481" s="22" t="s">
        <v>6171</v>
      </c>
      <c r="U1481" s="25">
        <v>45730</v>
      </c>
      <c r="V1481" s="25"/>
    </row>
    <row r="1482" spans="1:22" x14ac:dyDescent="0.35">
      <c r="A1482" s="22">
        <v>1463889</v>
      </c>
      <c r="B1482" s="22" t="s">
        <v>1664</v>
      </c>
      <c r="C1482" s="22" t="s">
        <v>17</v>
      </c>
      <c r="D1482" s="22" t="s">
        <v>18</v>
      </c>
      <c r="E1482" s="26" t="s">
        <v>21</v>
      </c>
      <c r="F1482" s="22" t="s">
        <v>1332</v>
      </c>
      <c r="G1482" s="22" t="s">
        <v>1665</v>
      </c>
      <c r="H1482" s="22" t="s">
        <v>4039</v>
      </c>
      <c r="I1482" s="22">
        <v>1</v>
      </c>
      <c r="J1482" s="22" t="s">
        <v>3769</v>
      </c>
      <c r="K1482" s="22" t="s">
        <v>6181</v>
      </c>
      <c r="L1482" s="24">
        <v>53391</v>
      </c>
      <c r="M1482" s="24" t="s">
        <v>3959</v>
      </c>
      <c r="N1482" s="24" t="s">
        <v>2006</v>
      </c>
      <c r="O1482" s="22" t="s">
        <v>53</v>
      </c>
      <c r="P1482" s="22" t="s">
        <v>1959</v>
      </c>
      <c r="Q1482" s="22" t="s">
        <v>3939</v>
      </c>
      <c r="R1482" s="22" t="s">
        <v>6058</v>
      </c>
      <c r="S1482" s="25">
        <v>45730</v>
      </c>
      <c r="T1482" s="22" t="s">
        <v>6171</v>
      </c>
      <c r="U1482" s="25">
        <v>45730</v>
      </c>
      <c r="V1482" s="25"/>
    </row>
    <row r="1483" spans="1:22" x14ac:dyDescent="0.35">
      <c r="A1483" s="22">
        <v>1464273</v>
      </c>
      <c r="B1483" s="22" t="s">
        <v>1666</v>
      </c>
      <c r="C1483" s="22" t="s">
        <v>17</v>
      </c>
      <c r="D1483" s="22" t="s">
        <v>18</v>
      </c>
      <c r="E1483" s="26" t="s">
        <v>73</v>
      </c>
      <c r="F1483" s="22" t="s">
        <v>672</v>
      </c>
      <c r="G1483" s="22" t="s">
        <v>530</v>
      </c>
      <c r="H1483" s="22" t="s">
        <v>4821</v>
      </c>
      <c r="I1483" s="22">
        <v>1</v>
      </c>
      <c r="J1483" s="22" t="s">
        <v>3770</v>
      </c>
      <c r="K1483" s="22" t="s">
        <v>6182</v>
      </c>
      <c r="L1483" s="24">
        <v>75526</v>
      </c>
      <c r="M1483" s="24" t="s">
        <v>3959</v>
      </c>
      <c r="N1483" s="24" t="s">
        <v>2006</v>
      </c>
      <c r="O1483" s="22" t="s">
        <v>72</v>
      </c>
      <c r="P1483" s="22" t="s">
        <v>1954</v>
      </c>
      <c r="Q1483" s="22" t="s">
        <v>3939</v>
      </c>
      <c r="R1483" s="22" t="s">
        <v>6058</v>
      </c>
      <c r="S1483" s="25">
        <v>45730</v>
      </c>
      <c r="T1483" s="22" t="s">
        <v>6171</v>
      </c>
      <c r="U1483" s="25">
        <v>45730</v>
      </c>
      <c r="V1483" s="25"/>
    </row>
    <row r="1484" spans="1:22" x14ac:dyDescent="0.35">
      <c r="A1484" s="22">
        <v>1468970</v>
      </c>
      <c r="B1484" s="22" t="s">
        <v>1667</v>
      </c>
      <c r="C1484" s="22" t="s">
        <v>17</v>
      </c>
      <c r="D1484" s="22" t="s">
        <v>18</v>
      </c>
      <c r="E1484" s="26" t="s">
        <v>21</v>
      </c>
      <c r="F1484" s="22" t="s">
        <v>1111</v>
      </c>
      <c r="G1484" s="22" t="s">
        <v>1668</v>
      </c>
      <c r="H1484" s="22" t="s">
        <v>4311</v>
      </c>
      <c r="I1484" s="22">
        <v>1</v>
      </c>
      <c r="J1484" s="22" t="s">
        <v>3771</v>
      </c>
      <c r="K1484" s="22" t="s">
        <v>6183</v>
      </c>
      <c r="L1484" s="24">
        <v>7194</v>
      </c>
      <c r="M1484" s="24" t="s">
        <v>3957</v>
      </c>
      <c r="N1484" s="24" t="s">
        <v>2015</v>
      </c>
      <c r="O1484" s="22" t="s">
        <v>40</v>
      </c>
      <c r="P1484" s="22" t="s">
        <v>1971</v>
      </c>
      <c r="Q1484" s="22" t="s">
        <v>3939</v>
      </c>
      <c r="R1484" s="22" t="s">
        <v>6058</v>
      </c>
      <c r="S1484" s="25">
        <v>45733</v>
      </c>
      <c r="T1484" s="22" t="s">
        <v>6171</v>
      </c>
      <c r="U1484" s="25">
        <v>45733</v>
      </c>
      <c r="V1484" s="25"/>
    </row>
    <row r="1485" spans="1:22" x14ac:dyDescent="0.35">
      <c r="A1485" s="22">
        <v>1469643</v>
      </c>
      <c r="B1485" s="22" t="s">
        <v>1669</v>
      </c>
      <c r="C1485" s="22" t="s">
        <v>17</v>
      </c>
      <c r="D1485" s="22" t="s">
        <v>18</v>
      </c>
      <c r="E1485" s="26" t="s">
        <v>31</v>
      </c>
      <c r="F1485" s="22" t="s">
        <v>672</v>
      </c>
      <c r="G1485" s="22" t="s">
        <v>1670</v>
      </c>
      <c r="H1485" s="22" t="s">
        <v>3963</v>
      </c>
      <c r="I1485" s="22">
        <v>1</v>
      </c>
      <c r="J1485" s="22" t="s">
        <v>3772</v>
      </c>
      <c r="K1485" s="22" t="s">
        <v>6184</v>
      </c>
      <c r="L1485" s="24">
        <v>9035</v>
      </c>
      <c r="M1485" s="24" t="s">
        <v>3957</v>
      </c>
      <c r="N1485" s="24" t="s">
        <v>2015</v>
      </c>
      <c r="O1485" s="22" t="s">
        <v>30</v>
      </c>
      <c r="P1485" s="22" t="s">
        <v>1968</v>
      </c>
      <c r="Q1485" s="22" t="s">
        <v>3939</v>
      </c>
      <c r="R1485" s="22" t="s">
        <v>6058</v>
      </c>
      <c r="S1485" s="25">
        <v>45733</v>
      </c>
      <c r="T1485" s="22" t="s">
        <v>6171</v>
      </c>
      <c r="U1485" s="25">
        <v>45733</v>
      </c>
      <c r="V1485" s="25"/>
    </row>
    <row r="1486" spans="1:22" x14ac:dyDescent="0.35">
      <c r="A1486" s="22">
        <v>1470435</v>
      </c>
      <c r="B1486" s="22" t="s">
        <v>1671</v>
      </c>
      <c r="C1486" s="22" t="s">
        <v>17</v>
      </c>
      <c r="D1486" s="22" t="s">
        <v>18</v>
      </c>
      <c r="E1486" s="26" t="s">
        <v>59</v>
      </c>
      <c r="F1486" s="22" t="s">
        <v>631</v>
      </c>
      <c r="G1486" s="22" t="s">
        <v>1672</v>
      </c>
      <c r="H1486" s="22" t="s">
        <v>4520</v>
      </c>
      <c r="I1486" s="22">
        <v>1</v>
      </c>
      <c r="J1486" s="22" t="s">
        <v>3773</v>
      </c>
      <c r="K1486" s="22" t="s">
        <v>6185</v>
      </c>
      <c r="L1486" s="24">
        <v>21296</v>
      </c>
      <c r="M1486" s="24" t="s">
        <v>3949</v>
      </c>
      <c r="N1486" s="24" t="s">
        <v>2011</v>
      </c>
      <c r="O1486" s="22" t="s">
        <v>40</v>
      </c>
      <c r="P1486" s="22" t="s">
        <v>1971</v>
      </c>
      <c r="Q1486" s="22" t="s">
        <v>3939</v>
      </c>
      <c r="R1486" s="22" t="s">
        <v>6058</v>
      </c>
      <c r="S1486" s="25">
        <v>45734</v>
      </c>
      <c r="T1486" s="22" t="s">
        <v>6171</v>
      </c>
      <c r="U1486" s="25">
        <v>45734</v>
      </c>
      <c r="V1486" s="25"/>
    </row>
    <row r="1487" spans="1:22" x14ac:dyDescent="0.35">
      <c r="A1487" s="22">
        <v>1470830</v>
      </c>
      <c r="B1487" s="22" t="s">
        <v>1673</v>
      </c>
      <c r="C1487" s="22" t="s">
        <v>17</v>
      </c>
      <c r="D1487" s="22" t="s">
        <v>18</v>
      </c>
      <c r="E1487" s="26" t="s">
        <v>59</v>
      </c>
      <c r="F1487" s="22" t="s">
        <v>1111</v>
      </c>
      <c r="G1487" s="22" t="s">
        <v>1674</v>
      </c>
      <c r="H1487" s="22" t="s">
        <v>4062</v>
      </c>
      <c r="I1487" s="22">
        <v>1</v>
      </c>
      <c r="J1487" s="22" t="s">
        <v>3774</v>
      </c>
      <c r="K1487" s="22" t="s">
        <v>6186</v>
      </c>
      <c r="L1487" s="24">
        <v>17832</v>
      </c>
      <c r="M1487" s="24" t="s">
        <v>3957</v>
      </c>
      <c r="N1487" s="24" t="s">
        <v>2011</v>
      </c>
      <c r="O1487" s="22" t="s">
        <v>67</v>
      </c>
      <c r="P1487" s="22" t="s">
        <v>1971</v>
      </c>
      <c r="Q1487" s="22" t="s">
        <v>3939</v>
      </c>
      <c r="R1487" s="22" t="s">
        <v>6058</v>
      </c>
      <c r="S1487" s="25">
        <v>45734</v>
      </c>
      <c r="T1487" s="22" t="s">
        <v>6171</v>
      </c>
      <c r="U1487" s="25">
        <v>45734</v>
      </c>
      <c r="V1487" s="25"/>
    </row>
    <row r="1488" spans="1:22" x14ac:dyDescent="0.35">
      <c r="A1488" s="22">
        <v>1470849</v>
      </c>
      <c r="B1488" s="22" t="s">
        <v>1675</v>
      </c>
      <c r="C1488" s="22" t="s">
        <v>17</v>
      </c>
      <c r="D1488" s="22" t="s">
        <v>18</v>
      </c>
      <c r="E1488" s="26" t="s">
        <v>31</v>
      </c>
      <c r="F1488" s="22" t="s">
        <v>31</v>
      </c>
      <c r="G1488" s="22" t="s">
        <v>305</v>
      </c>
      <c r="H1488" s="22" t="s">
        <v>4048</v>
      </c>
      <c r="I1488" s="22">
        <v>1</v>
      </c>
      <c r="J1488" s="22" t="s">
        <v>3775</v>
      </c>
      <c r="K1488" s="22" t="s">
        <v>6187</v>
      </c>
      <c r="L1488" s="24">
        <v>96632</v>
      </c>
      <c r="M1488" s="24" t="s">
        <v>3959</v>
      </c>
      <c r="N1488" s="24" t="s">
        <v>2006</v>
      </c>
      <c r="O1488" s="22" t="s">
        <v>40</v>
      </c>
      <c r="P1488" s="22" t="s">
        <v>1971</v>
      </c>
      <c r="Q1488" s="22" t="s">
        <v>3939</v>
      </c>
      <c r="R1488" s="22" t="s">
        <v>6058</v>
      </c>
      <c r="S1488" s="25">
        <v>45734</v>
      </c>
      <c r="T1488" s="22" t="s">
        <v>6171</v>
      </c>
      <c r="U1488" s="25">
        <v>45734</v>
      </c>
      <c r="V1488" s="25"/>
    </row>
    <row r="1489" spans="1:22" x14ac:dyDescent="0.35">
      <c r="A1489" s="22">
        <v>1471978</v>
      </c>
      <c r="B1489" s="22" t="s">
        <v>1676</v>
      </c>
      <c r="C1489" s="22" t="s">
        <v>17</v>
      </c>
      <c r="D1489" s="22" t="s">
        <v>18</v>
      </c>
      <c r="E1489" s="26" t="s">
        <v>46</v>
      </c>
      <c r="F1489" s="22" t="s">
        <v>1137</v>
      </c>
      <c r="G1489" s="22" t="s">
        <v>1677</v>
      </c>
      <c r="H1489" s="22" t="s">
        <v>4023</v>
      </c>
      <c r="I1489" s="22">
        <v>1</v>
      </c>
      <c r="J1489" s="22" t="s">
        <v>3776</v>
      </c>
      <c r="K1489" s="22" t="s">
        <v>6188</v>
      </c>
      <c r="L1489" s="24">
        <v>17254</v>
      </c>
      <c r="M1489" s="24" t="s">
        <v>3957</v>
      </c>
      <c r="N1489" s="24" t="s">
        <v>2011</v>
      </c>
      <c r="O1489" s="22" t="s">
        <v>45</v>
      </c>
      <c r="P1489" s="22" t="s">
        <v>1959</v>
      </c>
      <c r="Q1489" s="22" t="s">
        <v>3939</v>
      </c>
      <c r="R1489" s="22" t="s">
        <v>6058</v>
      </c>
      <c r="S1489" s="25">
        <v>45735</v>
      </c>
      <c r="T1489" s="22" t="s">
        <v>6171</v>
      </c>
      <c r="U1489" s="25">
        <v>45735</v>
      </c>
      <c r="V1489" s="25"/>
    </row>
    <row r="1490" spans="1:22" x14ac:dyDescent="0.35">
      <c r="A1490" s="22">
        <v>1471982</v>
      </c>
      <c r="B1490" s="22" t="s">
        <v>1678</v>
      </c>
      <c r="C1490" s="22" t="s">
        <v>17</v>
      </c>
      <c r="D1490" s="22" t="s">
        <v>18</v>
      </c>
      <c r="E1490" s="26" t="s">
        <v>77</v>
      </c>
      <c r="F1490" s="22" t="s">
        <v>1332</v>
      </c>
      <c r="G1490" s="22" t="s">
        <v>1679</v>
      </c>
      <c r="H1490" s="22" t="s">
        <v>4074</v>
      </c>
      <c r="I1490" s="22">
        <v>1</v>
      </c>
      <c r="J1490" s="22" t="s">
        <v>3777</v>
      </c>
      <c r="K1490" s="22" t="s">
        <v>6189</v>
      </c>
      <c r="L1490" s="24">
        <v>1587707</v>
      </c>
      <c r="M1490" s="24" t="s">
        <v>3938</v>
      </c>
      <c r="N1490" s="24" t="s">
        <v>2002</v>
      </c>
      <c r="O1490" s="22" t="s">
        <v>76</v>
      </c>
      <c r="P1490" s="22" t="s">
        <v>1959</v>
      </c>
      <c r="Q1490" s="22" t="s">
        <v>3939</v>
      </c>
      <c r="R1490" s="22" t="s">
        <v>6058</v>
      </c>
      <c r="S1490" s="25">
        <v>45735</v>
      </c>
      <c r="T1490" s="22" t="s">
        <v>6171</v>
      </c>
      <c r="U1490" s="25">
        <v>45735</v>
      </c>
      <c r="V1490" s="25"/>
    </row>
    <row r="1491" spans="1:22" x14ac:dyDescent="0.35">
      <c r="A1491" s="22">
        <v>1472013</v>
      </c>
      <c r="B1491" s="22" t="s">
        <v>1680</v>
      </c>
      <c r="C1491" s="22" t="s">
        <v>17</v>
      </c>
      <c r="D1491" s="22" t="s">
        <v>18</v>
      </c>
      <c r="E1491" s="26" t="s">
        <v>59</v>
      </c>
      <c r="F1491" s="22" t="s">
        <v>1322</v>
      </c>
      <c r="G1491" s="22" t="s">
        <v>1681</v>
      </c>
      <c r="H1491" s="22" t="s">
        <v>4046</v>
      </c>
      <c r="I1491" s="22">
        <v>1</v>
      </c>
      <c r="J1491" s="22" t="s">
        <v>3778</v>
      </c>
      <c r="K1491" s="22" t="s">
        <v>6190</v>
      </c>
      <c r="L1491" s="24">
        <v>27757</v>
      </c>
      <c r="M1491" s="24" t="s">
        <v>3949</v>
      </c>
      <c r="N1491" s="24" t="s">
        <v>2009</v>
      </c>
      <c r="O1491" s="22" t="s">
        <v>30</v>
      </c>
      <c r="P1491" s="22" t="s">
        <v>1968</v>
      </c>
      <c r="Q1491" s="22" t="s">
        <v>3939</v>
      </c>
      <c r="R1491" s="22" t="s">
        <v>6058</v>
      </c>
      <c r="S1491" s="25">
        <v>45735</v>
      </c>
      <c r="T1491" s="22" t="s">
        <v>6171</v>
      </c>
      <c r="U1491" s="25">
        <v>45735</v>
      </c>
      <c r="V1491" s="25"/>
    </row>
    <row r="1492" spans="1:22" x14ac:dyDescent="0.35">
      <c r="A1492" s="22">
        <v>1473065</v>
      </c>
      <c r="B1492" s="22" t="s">
        <v>1682</v>
      </c>
      <c r="C1492" s="22" t="s">
        <v>17</v>
      </c>
      <c r="D1492" s="22" t="s">
        <v>18</v>
      </c>
      <c r="E1492" s="26" t="s">
        <v>31</v>
      </c>
      <c r="F1492" s="22" t="s">
        <v>31</v>
      </c>
      <c r="G1492" s="22" t="s">
        <v>1683</v>
      </c>
      <c r="H1492" s="22" t="s">
        <v>4079</v>
      </c>
      <c r="I1492" s="22">
        <v>1</v>
      </c>
      <c r="J1492" s="22" t="s">
        <v>3779</v>
      </c>
      <c r="K1492" s="22" t="s">
        <v>6191</v>
      </c>
      <c r="L1492" s="24">
        <v>189028</v>
      </c>
      <c r="M1492" s="24" t="s">
        <v>3938</v>
      </c>
      <c r="N1492" s="24" t="s">
        <v>2002</v>
      </c>
      <c r="O1492" s="22" t="s">
        <v>36</v>
      </c>
      <c r="P1492" s="22" t="s">
        <v>1959</v>
      </c>
      <c r="Q1492" s="22" t="s">
        <v>3939</v>
      </c>
      <c r="R1492" s="22" t="s">
        <v>6058</v>
      </c>
      <c r="S1492" s="25">
        <v>45736</v>
      </c>
      <c r="T1492" s="22" t="s">
        <v>6171</v>
      </c>
      <c r="U1492" s="25">
        <v>45736</v>
      </c>
      <c r="V1492" s="25"/>
    </row>
    <row r="1493" spans="1:22" x14ac:dyDescent="0.35">
      <c r="A1493" s="22">
        <v>1473139</v>
      </c>
      <c r="B1493" s="22" t="s">
        <v>1684</v>
      </c>
      <c r="C1493" s="22" t="s">
        <v>17</v>
      </c>
      <c r="D1493" s="22" t="s">
        <v>18</v>
      </c>
      <c r="E1493" s="26" t="s">
        <v>25</v>
      </c>
      <c r="F1493" s="22" t="s">
        <v>672</v>
      </c>
      <c r="G1493" s="22" t="s">
        <v>1685</v>
      </c>
      <c r="H1493" s="22" t="s">
        <v>4088</v>
      </c>
      <c r="I1493" s="22">
        <v>1</v>
      </c>
      <c r="J1493" s="22" t="s">
        <v>3780</v>
      </c>
      <c r="K1493" s="22" t="s">
        <v>6192</v>
      </c>
      <c r="L1493" s="24">
        <v>260640</v>
      </c>
      <c r="M1493" s="24" t="s">
        <v>3938</v>
      </c>
      <c r="N1493" s="24" t="s">
        <v>2002</v>
      </c>
      <c r="O1493" s="22" t="s">
        <v>291</v>
      </c>
      <c r="P1493" s="22" t="s">
        <v>1968</v>
      </c>
      <c r="Q1493" s="22" t="s">
        <v>3939</v>
      </c>
      <c r="R1493" s="22" t="s">
        <v>6058</v>
      </c>
      <c r="S1493" s="25">
        <v>45736</v>
      </c>
      <c r="T1493" s="22" t="s">
        <v>6171</v>
      </c>
      <c r="U1493" s="25">
        <v>45736</v>
      </c>
      <c r="V1493" s="25"/>
    </row>
    <row r="1494" spans="1:22" x14ac:dyDescent="0.35">
      <c r="A1494" s="22">
        <v>1473919</v>
      </c>
      <c r="B1494" s="22" t="s">
        <v>1686</v>
      </c>
      <c r="C1494" s="22" t="s">
        <v>17</v>
      </c>
      <c r="D1494" s="22" t="s">
        <v>18</v>
      </c>
      <c r="E1494" s="26" t="s">
        <v>77</v>
      </c>
      <c r="F1494" s="22" t="s">
        <v>1111</v>
      </c>
      <c r="G1494" s="22" t="s">
        <v>1687</v>
      </c>
      <c r="H1494" s="22" t="s">
        <v>5373</v>
      </c>
      <c r="I1494" s="22">
        <v>1</v>
      </c>
      <c r="J1494" s="22" t="s">
        <v>3781</v>
      </c>
      <c r="K1494" s="22" t="s">
        <v>6193</v>
      </c>
      <c r="L1494" s="24">
        <v>4030</v>
      </c>
      <c r="M1494" s="24" t="s">
        <v>3957</v>
      </c>
      <c r="N1494" s="24" t="s">
        <v>2015</v>
      </c>
      <c r="O1494" s="22" t="s">
        <v>231</v>
      </c>
      <c r="P1494" s="22" t="s">
        <v>1991</v>
      </c>
      <c r="Q1494" s="22" t="s">
        <v>3939</v>
      </c>
      <c r="R1494" s="22" t="s">
        <v>6058</v>
      </c>
      <c r="S1494" s="25">
        <v>45737</v>
      </c>
      <c r="T1494" s="22" t="s">
        <v>6171</v>
      </c>
      <c r="U1494" s="25">
        <v>45737</v>
      </c>
      <c r="V1494" s="25"/>
    </row>
    <row r="1495" spans="1:22" x14ac:dyDescent="0.35">
      <c r="A1495" s="22">
        <v>1474261</v>
      </c>
      <c r="B1495" s="22" t="s">
        <v>1688</v>
      </c>
      <c r="C1495" s="22" t="s">
        <v>17</v>
      </c>
      <c r="D1495" s="22" t="s">
        <v>18</v>
      </c>
      <c r="E1495" s="26" t="s">
        <v>77</v>
      </c>
      <c r="F1495" s="22" t="s">
        <v>1632</v>
      </c>
      <c r="G1495" s="22" t="s">
        <v>1689</v>
      </c>
      <c r="H1495" s="22" t="s">
        <v>4515</v>
      </c>
      <c r="I1495" s="22">
        <v>1</v>
      </c>
      <c r="J1495" s="22" t="s">
        <v>3782</v>
      </c>
      <c r="K1495" s="22" t="s">
        <v>6194</v>
      </c>
      <c r="L1495" s="24">
        <v>27142</v>
      </c>
      <c r="M1495" s="24" t="s">
        <v>3949</v>
      </c>
      <c r="N1495" s="24" t="s">
        <v>2009</v>
      </c>
      <c r="O1495" s="22" t="s">
        <v>231</v>
      </c>
      <c r="P1495" s="22" t="s">
        <v>1991</v>
      </c>
      <c r="Q1495" s="22" t="s">
        <v>3939</v>
      </c>
      <c r="R1495" s="22" t="s">
        <v>6058</v>
      </c>
      <c r="S1495" s="25">
        <v>45737</v>
      </c>
      <c r="T1495" s="22" t="s">
        <v>6171</v>
      </c>
      <c r="U1495" s="25">
        <v>45737</v>
      </c>
      <c r="V1495" s="25"/>
    </row>
    <row r="1496" spans="1:22" x14ac:dyDescent="0.35">
      <c r="A1496" s="22">
        <v>1474264</v>
      </c>
      <c r="B1496" s="22" t="s">
        <v>1690</v>
      </c>
      <c r="C1496" s="22" t="s">
        <v>17</v>
      </c>
      <c r="D1496" s="22" t="s">
        <v>18</v>
      </c>
      <c r="E1496" s="26" t="s">
        <v>73</v>
      </c>
      <c r="F1496" s="22" t="s">
        <v>1332</v>
      </c>
      <c r="G1496" s="22" t="s">
        <v>637</v>
      </c>
      <c r="H1496" s="22" t="s">
        <v>4670</v>
      </c>
      <c r="I1496" s="22">
        <v>1</v>
      </c>
      <c r="J1496" s="22" t="s">
        <v>3783</v>
      </c>
      <c r="K1496" s="22" t="s">
        <v>6195</v>
      </c>
      <c r="L1496" s="24">
        <v>77976</v>
      </c>
      <c r="M1496" s="24" t="s">
        <v>3959</v>
      </c>
      <c r="N1496" s="24" t="s">
        <v>2006</v>
      </c>
      <c r="O1496" s="22" t="s">
        <v>36</v>
      </c>
      <c r="P1496" s="22" t="s">
        <v>1959</v>
      </c>
      <c r="Q1496" s="22" t="s">
        <v>3939</v>
      </c>
      <c r="R1496" s="22" t="s">
        <v>6058</v>
      </c>
      <c r="S1496" s="25">
        <v>45737</v>
      </c>
      <c r="T1496" s="22" t="s">
        <v>6171</v>
      </c>
      <c r="U1496" s="25">
        <v>45737</v>
      </c>
      <c r="V1496" s="25"/>
    </row>
    <row r="1497" spans="1:22" x14ac:dyDescent="0.35">
      <c r="A1497" s="22">
        <v>1478382</v>
      </c>
      <c r="B1497" s="22" t="s">
        <v>1691</v>
      </c>
      <c r="C1497" s="22" t="s">
        <v>17</v>
      </c>
      <c r="D1497" s="22" t="s">
        <v>18</v>
      </c>
      <c r="E1497" s="26" t="s">
        <v>59</v>
      </c>
      <c r="F1497" s="22" t="s">
        <v>1137</v>
      </c>
      <c r="G1497" s="22" t="s">
        <v>1692</v>
      </c>
      <c r="H1497" s="22" t="s">
        <v>3980</v>
      </c>
      <c r="I1497" s="22">
        <v>1</v>
      </c>
      <c r="J1497" s="22" t="s">
        <v>3784</v>
      </c>
      <c r="K1497" s="22" t="s">
        <v>6196</v>
      </c>
      <c r="L1497" s="24">
        <v>23082</v>
      </c>
      <c r="M1497" s="24" t="s">
        <v>3949</v>
      </c>
      <c r="N1497" s="24" t="s">
        <v>2011</v>
      </c>
      <c r="O1497" s="22" t="s">
        <v>58</v>
      </c>
      <c r="P1497" s="22" t="s">
        <v>1959</v>
      </c>
      <c r="Q1497" s="22" t="s">
        <v>3939</v>
      </c>
      <c r="R1497" s="22" t="s">
        <v>6058</v>
      </c>
      <c r="S1497" s="25">
        <v>45740</v>
      </c>
      <c r="T1497" s="22" t="s">
        <v>6171</v>
      </c>
      <c r="U1497" s="25">
        <v>45740</v>
      </c>
      <c r="V1497" s="25"/>
    </row>
    <row r="1498" spans="1:22" x14ac:dyDescent="0.35">
      <c r="A1498" s="22">
        <v>1478632</v>
      </c>
      <c r="B1498" s="22" t="s">
        <v>1693</v>
      </c>
      <c r="C1498" s="22" t="s">
        <v>17</v>
      </c>
      <c r="D1498" s="22" t="s">
        <v>18</v>
      </c>
      <c r="E1498" s="26" t="s">
        <v>46</v>
      </c>
      <c r="F1498" s="22" t="s">
        <v>672</v>
      </c>
      <c r="G1498" s="22" t="s">
        <v>1694</v>
      </c>
      <c r="H1498" s="22" t="s">
        <v>3986</v>
      </c>
      <c r="I1498" s="22">
        <v>1</v>
      </c>
      <c r="J1498" s="22" t="s">
        <v>3785</v>
      </c>
      <c r="K1498" s="22" t="s">
        <v>6197</v>
      </c>
      <c r="L1498" s="24">
        <v>11245</v>
      </c>
      <c r="M1498" s="24" t="s">
        <v>3957</v>
      </c>
      <c r="N1498" s="24" t="s">
        <v>2011</v>
      </c>
      <c r="O1498" s="22" t="s">
        <v>540</v>
      </c>
      <c r="P1498" s="22" t="s">
        <v>1959</v>
      </c>
      <c r="Q1498" s="22" t="s">
        <v>3939</v>
      </c>
      <c r="R1498" s="22" t="s">
        <v>6058</v>
      </c>
      <c r="S1498" s="25">
        <v>45740</v>
      </c>
      <c r="T1498" s="22" t="s">
        <v>6171</v>
      </c>
      <c r="U1498" s="25">
        <v>45740</v>
      </c>
      <c r="V1498" s="25"/>
    </row>
    <row r="1499" spans="1:22" x14ac:dyDescent="0.35">
      <c r="A1499" s="22">
        <v>1478644</v>
      </c>
      <c r="B1499" s="22" t="s">
        <v>1695</v>
      </c>
      <c r="C1499" s="22" t="s">
        <v>17</v>
      </c>
      <c r="D1499" s="22" t="s">
        <v>18</v>
      </c>
      <c r="E1499" s="26" t="s">
        <v>77</v>
      </c>
      <c r="F1499" s="22" t="s">
        <v>1322</v>
      </c>
      <c r="G1499" s="22" t="s">
        <v>1696</v>
      </c>
      <c r="H1499" s="22" t="s">
        <v>4017</v>
      </c>
      <c r="I1499" s="22">
        <v>1</v>
      </c>
      <c r="J1499" s="22" t="s">
        <v>3786</v>
      </c>
      <c r="K1499" s="22" t="s">
        <v>6198</v>
      </c>
      <c r="L1499" s="24">
        <v>17521</v>
      </c>
      <c r="M1499" s="24" t="s">
        <v>3957</v>
      </c>
      <c r="N1499" s="24" t="s">
        <v>2011</v>
      </c>
      <c r="O1499" s="22" t="s">
        <v>40</v>
      </c>
      <c r="P1499" s="22" t="s">
        <v>1971</v>
      </c>
      <c r="Q1499" s="22" t="s">
        <v>3939</v>
      </c>
      <c r="R1499" s="22" t="s">
        <v>6058</v>
      </c>
      <c r="S1499" s="25">
        <v>45740</v>
      </c>
      <c r="T1499" s="22" t="s">
        <v>6171</v>
      </c>
      <c r="U1499" s="25">
        <v>45740</v>
      </c>
      <c r="V1499" s="25"/>
    </row>
    <row r="1500" spans="1:22" x14ac:dyDescent="0.35">
      <c r="A1500" s="22">
        <v>1478688</v>
      </c>
      <c r="B1500" s="22" t="s">
        <v>1697</v>
      </c>
      <c r="C1500" s="22" t="s">
        <v>17</v>
      </c>
      <c r="D1500" s="22" t="s">
        <v>18</v>
      </c>
      <c r="E1500" s="26" t="s">
        <v>21</v>
      </c>
      <c r="F1500" s="22" t="s">
        <v>1137</v>
      </c>
      <c r="G1500" s="22" t="s">
        <v>1698</v>
      </c>
      <c r="H1500" s="22" t="s">
        <v>3935</v>
      </c>
      <c r="I1500" s="22">
        <v>1</v>
      </c>
      <c r="J1500" s="22" t="s">
        <v>3787</v>
      </c>
      <c r="K1500" s="22" t="s">
        <v>6199</v>
      </c>
      <c r="L1500" s="24">
        <v>26163</v>
      </c>
      <c r="M1500" s="24" t="s">
        <v>3949</v>
      </c>
      <c r="N1500" s="24" t="s">
        <v>2009</v>
      </c>
      <c r="O1500" s="22" t="s">
        <v>30</v>
      </c>
      <c r="P1500" s="22" t="s">
        <v>1968</v>
      </c>
      <c r="Q1500" s="22" t="s">
        <v>3939</v>
      </c>
      <c r="R1500" s="22" t="s">
        <v>6058</v>
      </c>
      <c r="S1500" s="25">
        <v>45740</v>
      </c>
      <c r="T1500" s="22" t="s">
        <v>6171</v>
      </c>
      <c r="U1500" s="25">
        <v>45740</v>
      </c>
      <c r="V1500" s="25"/>
    </row>
    <row r="1501" spans="1:22" x14ac:dyDescent="0.35">
      <c r="A1501" s="22">
        <v>1479344</v>
      </c>
      <c r="B1501" s="22" t="s">
        <v>1699</v>
      </c>
      <c r="C1501" s="22" t="s">
        <v>17</v>
      </c>
      <c r="D1501" s="22" t="s">
        <v>18</v>
      </c>
      <c r="E1501" s="26" t="s">
        <v>77</v>
      </c>
      <c r="F1501" s="22" t="s">
        <v>1111</v>
      </c>
      <c r="G1501" s="22" t="s">
        <v>565</v>
      </c>
      <c r="H1501" s="22" t="s">
        <v>4074</v>
      </c>
      <c r="I1501" s="22">
        <v>1</v>
      </c>
      <c r="J1501" s="22" t="s">
        <v>3788</v>
      </c>
      <c r="K1501" s="22" t="s">
        <v>6200</v>
      </c>
      <c r="L1501" s="24">
        <v>105638</v>
      </c>
      <c r="M1501" s="24" t="s">
        <v>3938</v>
      </c>
      <c r="N1501" s="24" t="s">
        <v>2002</v>
      </c>
      <c r="O1501" s="22" t="s">
        <v>76</v>
      </c>
      <c r="P1501" s="22" t="s">
        <v>1959</v>
      </c>
      <c r="Q1501" s="22" t="s">
        <v>3939</v>
      </c>
      <c r="R1501" s="22" t="s">
        <v>6058</v>
      </c>
      <c r="S1501" s="25">
        <v>45741</v>
      </c>
      <c r="T1501" s="22" t="s">
        <v>6171</v>
      </c>
      <c r="U1501" s="25">
        <v>45741</v>
      </c>
      <c r="V1501" s="25"/>
    </row>
    <row r="1502" spans="1:22" x14ac:dyDescent="0.35">
      <c r="A1502" s="22">
        <v>1479573</v>
      </c>
      <c r="B1502" s="22" t="s">
        <v>1700</v>
      </c>
      <c r="C1502" s="22" t="s">
        <v>17</v>
      </c>
      <c r="D1502" s="22" t="s">
        <v>18</v>
      </c>
      <c r="E1502" s="26" t="s">
        <v>25</v>
      </c>
      <c r="F1502" s="22" t="s">
        <v>1632</v>
      </c>
      <c r="G1502" s="22" t="s">
        <v>1701</v>
      </c>
      <c r="H1502" s="22" t="s">
        <v>4557</v>
      </c>
      <c r="I1502" s="22">
        <v>1</v>
      </c>
      <c r="J1502" s="22" t="s">
        <v>3789</v>
      </c>
      <c r="K1502" s="22" t="s">
        <v>6201</v>
      </c>
      <c r="L1502" s="24">
        <v>11895578</v>
      </c>
      <c r="M1502" s="24" t="s">
        <v>3938</v>
      </c>
      <c r="N1502" s="24" t="s">
        <v>2002</v>
      </c>
      <c r="O1502" s="22" t="s">
        <v>314</v>
      </c>
      <c r="P1502" s="22" t="s">
        <v>1971</v>
      </c>
      <c r="Q1502" s="22" t="s">
        <v>3939</v>
      </c>
      <c r="R1502" s="22" t="s">
        <v>6058</v>
      </c>
      <c r="S1502" s="25">
        <v>45741</v>
      </c>
      <c r="T1502" s="22" t="s">
        <v>6171</v>
      </c>
      <c r="U1502" s="25">
        <v>45741</v>
      </c>
      <c r="V1502" s="25"/>
    </row>
    <row r="1503" spans="1:22" x14ac:dyDescent="0.35">
      <c r="A1503" s="22">
        <v>1480465</v>
      </c>
      <c r="B1503" s="22" t="s">
        <v>1702</v>
      </c>
      <c r="C1503" s="22" t="s">
        <v>17</v>
      </c>
      <c r="D1503" s="22" t="s">
        <v>18</v>
      </c>
      <c r="E1503" s="26" t="s">
        <v>31</v>
      </c>
      <c r="F1503" s="22" t="s">
        <v>1111</v>
      </c>
      <c r="G1503" s="22" t="s">
        <v>1703</v>
      </c>
      <c r="H1503" s="22" t="s">
        <v>4303</v>
      </c>
      <c r="I1503" s="22">
        <v>1</v>
      </c>
      <c r="J1503" s="22" t="s">
        <v>3790</v>
      </c>
      <c r="K1503" s="22" t="s">
        <v>6202</v>
      </c>
      <c r="L1503" s="24">
        <v>303004</v>
      </c>
      <c r="M1503" s="24" t="s">
        <v>3938</v>
      </c>
      <c r="N1503" s="24" t="s">
        <v>2002</v>
      </c>
      <c r="O1503" s="22" t="s">
        <v>593</v>
      </c>
      <c r="P1503" s="22" t="s">
        <v>1959</v>
      </c>
      <c r="Q1503" s="22" t="s">
        <v>3939</v>
      </c>
      <c r="R1503" s="22" t="s">
        <v>6058</v>
      </c>
      <c r="S1503" s="25">
        <v>45742</v>
      </c>
      <c r="T1503" s="22" t="s">
        <v>6171</v>
      </c>
      <c r="U1503" s="25">
        <v>45742</v>
      </c>
      <c r="V1503" s="25"/>
    </row>
    <row r="1504" spans="1:22" x14ac:dyDescent="0.35">
      <c r="A1504" s="22">
        <v>1481065</v>
      </c>
      <c r="B1504" s="22" t="s">
        <v>1704</v>
      </c>
      <c r="C1504" s="22" t="s">
        <v>17</v>
      </c>
      <c r="D1504" s="22" t="s">
        <v>18</v>
      </c>
      <c r="E1504" s="26" t="s">
        <v>73</v>
      </c>
      <c r="F1504" s="22" t="s">
        <v>1111</v>
      </c>
      <c r="G1504" s="22" t="s">
        <v>1705</v>
      </c>
      <c r="H1504" s="22" t="s">
        <v>3954</v>
      </c>
      <c r="I1504" s="22">
        <v>1</v>
      </c>
      <c r="J1504" s="22" t="s">
        <v>3791</v>
      </c>
      <c r="K1504" s="22" t="s">
        <v>6203</v>
      </c>
      <c r="L1504" s="24">
        <v>8172</v>
      </c>
      <c r="M1504" s="24" t="s">
        <v>3957</v>
      </c>
      <c r="N1504" s="24" t="s">
        <v>2015</v>
      </c>
      <c r="O1504" s="22" t="s">
        <v>40</v>
      </c>
      <c r="P1504" s="22" t="s">
        <v>1971</v>
      </c>
      <c r="Q1504" s="22" t="s">
        <v>3939</v>
      </c>
      <c r="R1504" s="22" t="s">
        <v>6058</v>
      </c>
      <c r="S1504" s="25">
        <v>45743</v>
      </c>
      <c r="T1504" s="22" t="s">
        <v>6171</v>
      </c>
      <c r="U1504" s="25">
        <v>45743</v>
      </c>
      <c r="V1504" s="25"/>
    </row>
    <row r="1505" spans="1:22" x14ac:dyDescent="0.35">
      <c r="A1505" s="22">
        <v>1482246</v>
      </c>
      <c r="B1505" s="22" t="s">
        <v>1706</v>
      </c>
      <c r="C1505" s="22" t="s">
        <v>17</v>
      </c>
      <c r="D1505" s="22" t="s">
        <v>18</v>
      </c>
      <c r="E1505" s="26" t="s">
        <v>25</v>
      </c>
      <c r="F1505" s="22" t="s">
        <v>25</v>
      </c>
      <c r="G1505" s="22" t="s">
        <v>1407</v>
      </c>
      <c r="H1505" s="22" t="s">
        <v>4557</v>
      </c>
      <c r="I1505" s="22">
        <v>1</v>
      </c>
      <c r="J1505" s="22" t="s">
        <v>3792</v>
      </c>
      <c r="K1505" s="22" t="s">
        <v>6204</v>
      </c>
      <c r="L1505" s="24">
        <v>149786</v>
      </c>
      <c r="M1505" s="24" t="s">
        <v>3938</v>
      </c>
      <c r="N1505" s="24" t="s">
        <v>2002</v>
      </c>
      <c r="O1505" s="22" t="s">
        <v>314</v>
      </c>
      <c r="P1505" s="22" t="s">
        <v>1971</v>
      </c>
      <c r="Q1505" s="22" t="s">
        <v>3939</v>
      </c>
      <c r="R1505" s="22" t="s">
        <v>6058</v>
      </c>
      <c r="S1505" s="25">
        <v>45744</v>
      </c>
      <c r="T1505" s="22" t="s">
        <v>6171</v>
      </c>
      <c r="U1505" s="25">
        <v>45744</v>
      </c>
      <c r="V1505" s="25"/>
    </row>
    <row r="1506" spans="1:22" x14ac:dyDescent="0.35">
      <c r="A1506" s="22">
        <v>1486854</v>
      </c>
      <c r="B1506" s="22" t="s">
        <v>1707</v>
      </c>
      <c r="C1506" s="22" t="s">
        <v>17</v>
      </c>
      <c r="D1506" s="22" t="s">
        <v>18</v>
      </c>
      <c r="E1506" s="26" t="s">
        <v>73</v>
      </c>
      <c r="F1506" s="22" t="s">
        <v>631</v>
      </c>
      <c r="G1506" s="22" t="s">
        <v>1708</v>
      </c>
      <c r="H1506" s="22" t="s">
        <v>6067</v>
      </c>
      <c r="I1506" s="22">
        <v>1</v>
      </c>
      <c r="J1506" s="22" t="s">
        <v>3793</v>
      </c>
      <c r="K1506" s="22" t="s">
        <v>6205</v>
      </c>
      <c r="L1506" s="24">
        <v>225281</v>
      </c>
      <c r="M1506" s="24" t="s">
        <v>3938</v>
      </c>
      <c r="N1506" s="24" t="s">
        <v>2002</v>
      </c>
      <c r="O1506" s="22" t="s">
        <v>417</v>
      </c>
      <c r="P1506" s="22" t="s">
        <v>1991</v>
      </c>
      <c r="Q1506" s="22" t="s">
        <v>3945</v>
      </c>
      <c r="R1506" s="22" t="s">
        <v>6058</v>
      </c>
      <c r="S1506" s="25">
        <v>45748</v>
      </c>
      <c r="T1506" s="22" t="s">
        <v>6206</v>
      </c>
      <c r="U1506" s="25">
        <v>45748</v>
      </c>
      <c r="V1506" s="25"/>
    </row>
    <row r="1507" spans="1:22" x14ac:dyDescent="0.35">
      <c r="A1507" s="22">
        <v>1486856</v>
      </c>
      <c r="B1507" s="22" t="s">
        <v>1709</v>
      </c>
      <c r="C1507" s="22" t="s">
        <v>17</v>
      </c>
      <c r="D1507" s="22" t="s">
        <v>18</v>
      </c>
      <c r="E1507" s="26" t="s">
        <v>25</v>
      </c>
      <c r="F1507" s="22" t="s">
        <v>1332</v>
      </c>
      <c r="G1507" s="22" t="s">
        <v>1710</v>
      </c>
      <c r="H1507" s="22" t="s">
        <v>4034</v>
      </c>
      <c r="I1507" s="22">
        <v>1</v>
      </c>
      <c r="J1507" s="22" t="s">
        <v>3794</v>
      </c>
      <c r="K1507" s="22" t="s">
        <v>6207</v>
      </c>
      <c r="L1507" s="24">
        <v>108528</v>
      </c>
      <c r="M1507" s="24" t="s">
        <v>3938</v>
      </c>
      <c r="N1507" s="24" t="s">
        <v>2002</v>
      </c>
      <c r="O1507" s="22" t="s">
        <v>104</v>
      </c>
      <c r="P1507" s="22" t="s">
        <v>1954</v>
      </c>
      <c r="Q1507" s="22" t="s">
        <v>3945</v>
      </c>
      <c r="R1507" s="22" t="s">
        <v>6058</v>
      </c>
      <c r="S1507" s="25">
        <v>45748</v>
      </c>
      <c r="T1507" s="22" t="s">
        <v>6206</v>
      </c>
      <c r="U1507" s="25">
        <v>45748</v>
      </c>
      <c r="V1507" s="25"/>
    </row>
    <row r="1508" spans="1:22" x14ac:dyDescent="0.35">
      <c r="A1508" s="22">
        <v>1486857</v>
      </c>
      <c r="B1508" s="22" t="s">
        <v>1711</v>
      </c>
      <c r="C1508" s="22" t="s">
        <v>17</v>
      </c>
      <c r="D1508" s="22" t="s">
        <v>18</v>
      </c>
      <c r="E1508" s="26" t="s">
        <v>59</v>
      </c>
      <c r="F1508" s="22" t="s">
        <v>1632</v>
      </c>
      <c r="G1508" s="22" t="s">
        <v>208</v>
      </c>
      <c r="H1508" s="22" t="s">
        <v>3980</v>
      </c>
      <c r="I1508" s="22">
        <v>1</v>
      </c>
      <c r="J1508" s="22" t="s">
        <v>3795</v>
      </c>
      <c r="K1508" s="22" t="s">
        <v>6208</v>
      </c>
      <c r="L1508" s="24">
        <v>20205</v>
      </c>
      <c r="M1508" s="24" t="s">
        <v>3949</v>
      </c>
      <c r="N1508" s="24" t="s">
        <v>2011</v>
      </c>
      <c r="O1508" s="22" t="s">
        <v>58</v>
      </c>
      <c r="P1508" s="22" t="s">
        <v>1959</v>
      </c>
      <c r="Q1508" s="22" t="s">
        <v>3945</v>
      </c>
      <c r="R1508" s="22" t="s">
        <v>6058</v>
      </c>
      <c r="S1508" s="25">
        <v>45748</v>
      </c>
      <c r="T1508" s="22" t="s">
        <v>6206</v>
      </c>
      <c r="U1508" s="25">
        <v>45748</v>
      </c>
      <c r="V1508" s="25"/>
    </row>
    <row r="1509" spans="1:22" x14ac:dyDescent="0.35">
      <c r="A1509" s="22">
        <v>1487053</v>
      </c>
      <c r="B1509" s="22" t="s">
        <v>1712</v>
      </c>
      <c r="C1509" s="22" t="s">
        <v>17</v>
      </c>
      <c r="D1509" s="22" t="s">
        <v>18</v>
      </c>
      <c r="E1509" s="26" t="s">
        <v>73</v>
      </c>
      <c r="F1509" s="22" t="s">
        <v>631</v>
      </c>
      <c r="G1509" s="22" t="s">
        <v>1713</v>
      </c>
      <c r="H1509" s="22" t="s">
        <v>4292</v>
      </c>
      <c r="I1509" s="22">
        <v>1</v>
      </c>
      <c r="J1509" s="22" t="s">
        <v>3796</v>
      </c>
      <c r="K1509" s="22" t="s">
        <v>6209</v>
      </c>
      <c r="L1509" s="24">
        <v>8390</v>
      </c>
      <c r="M1509" s="24" t="s">
        <v>3957</v>
      </c>
      <c r="N1509" s="24" t="s">
        <v>2015</v>
      </c>
      <c r="O1509" s="22" t="s">
        <v>40</v>
      </c>
      <c r="P1509" s="22" t="s">
        <v>1971</v>
      </c>
      <c r="Q1509" s="22" t="s">
        <v>3945</v>
      </c>
      <c r="R1509" s="22" t="s">
        <v>6058</v>
      </c>
      <c r="S1509" s="25">
        <v>45748</v>
      </c>
      <c r="T1509" s="22" t="s">
        <v>6206</v>
      </c>
      <c r="U1509" s="25">
        <v>45748</v>
      </c>
      <c r="V1509" s="25"/>
    </row>
    <row r="1510" spans="1:22" x14ac:dyDescent="0.35">
      <c r="A1510" s="22">
        <v>1487075</v>
      </c>
      <c r="B1510" s="22" t="s">
        <v>1714</v>
      </c>
      <c r="C1510" s="22" t="s">
        <v>17</v>
      </c>
      <c r="D1510" s="22" t="s">
        <v>18</v>
      </c>
      <c r="E1510" s="26" t="s">
        <v>59</v>
      </c>
      <c r="F1510" s="22" t="s">
        <v>1332</v>
      </c>
      <c r="G1510" s="22" t="s">
        <v>1715</v>
      </c>
      <c r="H1510" s="22" t="s">
        <v>4520</v>
      </c>
      <c r="I1510" s="22">
        <v>1</v>
      </c>
      <c r="J1510" s="22" t="s">
        <v>3797</v>
      </c>
      <c r="K1510" s="22" t="s">
        <v>6210</v>
      </c>
      <c r="L1510" s="24">
        <v>12898</v>
      </c>
      <c r="M1510" s="24" t="s">
        <v>3957</v>
      </c>
      <c r="N1510" s="24" t="s">
        <v>2011</v>
      </c>
      <c r="O1510" s="22" t="s">
        <v>40</v>
      </c>
      <c r="P1510" s="22" t="s">
        <v>1971</v>
      </c>
      <c r="Q1510" s="22" t="s">
        <v>3945</v>
      </c>
      <c r="R1510" s="22" t="s">
        <v>6058</v>
      </c>
      <c r="S1510" s="25">
        <v>45748</v>
      </c>
      <c r="T1510" s="22" t="s">
        <v>6206</v>
      </c>
      <c r="U1510" s="25">
        <v>45748</v>
      </c>
      <c r="V1510" s="25"/>
    </row>
    <row r="1511" spans="1:22" x14ac:dyDescent="0.35">
      <c r="A1511" s="22">
        <v>1487078</v>
      </c>
      <c r="B1511" s="22" t="s">
        <v>1716</v>
      </c>
      <c r="C1511" s="22" t="s">
        <v>17</v>
      </c>
      <c r="D1511" s="22" t="s">
        <v>18</v>
      </c>
      <c r="E1511" s="26" t="s">
        <v>59</v>
      </c>
      <c r="F1511" s="22" t="s">
        <v>1137</v>
      </c>
      <c r="G1511" s="22" t="s">
        <v>1717</v>
      </c>
      <c r="H1511" s="22" t="s">
        <v>4082</v>
      </c>
      <c r="I1511" s="22">
        <v>1</v>
      </c>
      <c r="J1511" s="22" t="s">
        <v>3798</v>
      </c>
      <c r="K1511" s="22" t="s">
        <v>6211</v>
      </c>
      <c r="L1511" s="24">
        <v>110556</v>
      </c>
      <c r="M1511" s="24" t="s">
        <v>3938</v>
      </c>
      <c r="N1511" s="24" t="s">
        <v>2002</v>
      </c>
      <c r="O1511" s="22" t="s">
        <v>67</v>
      </c>
      <c r="P1511" s="22" t="s">
        <v>1971</v>
      </c>
      <c r="Q1511" s="22" t="s">
        <v>3945</v>
      </c>
      <c r="R1511" s="22" t="s">
        <v>6058</v>
      </c>
      <c r="S1511" s="25">
        <v>45748</v>
      </c>
      <c r="T1511" s="22" t="s">
        <v>6206</v>
      </c>
      <c r="U1511" s="25">
        <v>45748</v>
      </c>
      <c r="V1511" s="25"/>
    </row>
    <row r="1512" spans="1:22" x14ac:dyDescent="0.35">
      <c r="A1512" s="22">
        <v>1487115</v>
      </c>
      <c r="B1512" s="22" t="s">
        <v>1718</v>
      </c>
      <c r="C1512" s="22" t="s">
        <v>17</v>
      </c>
      <c r="D1512" s="22" t="s">
        <v>18</v>
      </c>
      <c r="E1512" s="26" t="s">
        <v>59</v>
      </c>
      <c r="F1512" s="22" t="s">
        <v>1111</v>
      </c>
      <c r="G1512" s="22" t="s">
        <v>1719</v>
      </c>
      <c r="H1512" s="22" t="s">
        <v>4082</v>
      </c>
      <c r="I1512" s="22">
        <v>1</v>
      </c>
      <c r="J1512" s="22" t="s">
        <v>3799</v>
      </c>
      <c r="K1512" s="22" t="s">
        <v>6212</v>
      </c>
      <c r="L1512" s="24">
        <v>238166</v>
      </c>
      <c r="M1512" s="24" t="s">
        <v>3938</v>
      </c>
      <c r="N1512" s="24" t="s">
        <v>2002</v>
      </c>
      <c r="O1512" s="22" t="s">
        <v>67</v>
      </c>
      <c r="P1512" s="22" t="s">
        <v>1971</v>
      </c>
      <c r="Q1512" s="22" t="s">
        <v>3945</v>
      </c>
      <c r="R1512" s="22" t="s">
        <v>6058</v>
      </c>
      <c r="S1512" s="25">
        <v>45748</v>
      </c>
      <c r="T1512" s="22" t="s">
        <v>6206</v>
      </c>
      <c r="U1512" s="25">
        <v>45748</v>
      </c>
      <c r="V1512" s="25"/>
    </row>
    <row r="1513" spans="1:22" x14ac:dyDescent="0.35">
      <c r="A1513" s="22">
        <v>1487132</v>
      </c>
      <c r="B1513" s="22" t="s">
        <v>1720</v>
      </c>
      <c r="C1513" s="22" t="s">
        <v>17</v>
      </c>
      <c r="D1513" s="22" t="s">
        <v>18</v>
      </c>
      <c r="E1513" s="26" t="s">
        <v>31</v>
      </c>
      <c r="F1513" s="22" t="s">
        <v>1322</v>
      </c>
      <c r="G1513" s="22" t="s">
        <v>1721</v>
      </c>
      <c r="H1513" s="22" t="s">
        <v>3978</v>
      </c>
      <c r="I1513" s="22">
        <v>1</v>
      </c>
      <c r="J1513" s="22" t="s">
        <v>3800</v>
      </c>
      <c r="K1513" s="22" t="s">
        <v>6213</v>
      </c>
      <c r="L1513" s="24">
        <v>20859</v>
      </c>
      <c r="M1513" s="24" t="s">
        <v>3949</v>
      </c>
      <c r="N1513" s="24" t="s">
        <v>2011</v>
      </c>
      <c r="O1513" s="22" t="s">
        <v>36</v>
      </c>
      <c r="P1513" s="22" t="s">
        <v>1959</v>
      </c>
      <c r="Q1513" s="22" t="s">
        <v>3945</v>
      </c>
      <c r="R1513" s="22" t="s">
        <v>6058</v>
      </c>
      <c r="S1513" s="25">
        <v>45748</v>
      </c>
      <c r="T1513" s="22" t="s">
        <v>6206</v>
      </c>
      <c r="U1513" s="25">
        <v>45748</v>
      </c>
      <c r="V1513" s="25"/>
    </row>
    <row r="1514" spans="1:22" x14ac:dyDescent="0.35">
      <c r="A1514" s="22">
        <v>1487149</v>
      </c>
      <c r="B1514" s="22" t="s">
        <v>1722</v>
      </c>
      <c r="C1514" s="22" t="s">
        <v>17</v>
      </c>
      <c r="D1514" s="22" t="s">
        <v>18</v>
      </c>
      <c r="E1514" s="26" t="s">
        <v>46</v>
      </c>
      <c r="F1514" s="22" t="s">
        <v>46</v>
      </c>
      <c r="G1514" s="22" t="s">
        <v>1723</v>
      </c>
      <c r="H1514" s="22" t="s">
        <v>3986</v>
      </c>
      <c r="I1514" s="22">
        <v>1</v>
      </c>
      <c r="J1514" s="22" t="s">
        <v>3801</v>
      </c>
      <c r="K1514" s="22" t="s">
        <v>6214</v>
      </c>
      <c r="L1514" s="24">
        <v>24329</v>
      </c>
      <c r="M1514" s="24" t="s">
        <v>3949</v>
      </c>
      <c r="N1514" s="24" t="s">
        <v>2011</v>
      </c>
      <c r="O1514" s="22" t="s">
        <v>540</v>
      </c>
      <c r="P1514" s="22" t="s">
        <v>1959</v>
      </c>
      <c r="Q1514" s="22" t="s">
        <v>3945</v>
      </c>
      <c r="R1514" s="22" t="s">
        <v>6058</v>
      </c>
      <c r="S1514" s="25">
        <v>45748</v>
      </c>
      <c r="T1514" s="22" t="s">
        <v>6206</v>
      </c>
      <c r="U1514" s="25">
        <v>45748</v>
      </c>
      <c r="V1514" s="25"/>
    </row>
    <row r="1515" spans="1:22" x14ac:dyDescent="0.35">
      <c r="A1515" s="22">
        <v>1487788</v>
      </c>
      <c r="B1515" s="22" t="s">
        <v>1724</v>
      </c>
      <c r="C1515" s="22" t="s">
        <v>17</v>
      </c>
      <c r="D1515" s="22" t="s">
        <v>18</v>
      </c>
      <c r="E1515" s="26" t="s">
        <v>77</v>
      </c>
      <c r="F1515" s="22" t="s">
        <v>672</v>
      </c>
      <c r="G1515" s="22" t="s">
        <v>1520</v>
      </c>
      <c r="H1515" s="22" t="s">
        <v>4103</v>
      </c>
      <c r="I1515" s="22">
        <v>1</v>
      </c>
      <c r="J1515" s="22" t="s">
        <v>3802</v>
      </c>
      <c r="K1515" s="22" t="s">
        <v>6215</v>
      </c>
      <c r="L1515" s="24">
        <v>17605</v>
      </c>
      <c r="M1515" s="24" t="s">
        <v>3957</v>
      </c>
      <c r="N1515" s="24" t="s">
        <v>2011</v>
      </c>
      <c r="O1515" s="22" t="s">
        <v>76</v>
      </c>
      <c r="P1515" s="22" t="s">
        <v>1959</v>
      </c>
      <c r="Q1515" s="22" t="s">
        <v>3945</v>
      </c>
      <c r="R1515" s="22" t="s">
        <v>6058</v>
      </c>
      <c r="S1515" s="25">
        <v>45749</v>
      </c>
      <c r="T1515" s="22" t="s">
        <v>6206</v>
      </c>
      <c r="U1515" s="25">
        <v>45749</v>
      </c>
      <c r="V1515" s="25"/>
    </row>
    <row r="1516" spans="1:22" x14ac:dyDescent="0.35">
      <c r="A1516" s="22">
        <v>1488039</v>
      </c>
      <c r="B1516" s="22" t="s">
        <v>1725</v>
      </c>
      <c r="C1516" s="22" t="s">
        <v>17</v>
      </c>
      <c r="D1516" s="22" t="s">
        <v>18</v>
      </c>
      <c r="E1516" s="26" t="s">
        <v>73</v>
      </c>
      <c r="F1516" s="22" t="s">
        <v>1632</v>
      </c>
      <c r="G1516" s="22" t="s">
        <v>1726</v>
      </c>
      <c r="H1516" s="22" t="s">
        <v>4670</v>
      </c>
      <c r="I1516" s="22">
        <v>1</v>
      </c>
      <c r="J1516" s="22" t="s">
        <v>3803</v>
      </c>
      <c r="K1516" s="22" t="s">
        <v>6216</v>
      </c>
      <c r="L1516" s="24">
        <v>37409</v>
      </c>
      <c r="M1516" s="24" t="s">
        <v>3949</v>
      </c>
      <c r="N1516" s="24" t="s">
        <v>2009</v>
      </c>
      <c r="O1516" s="22" t="s">
        <v>36</v>
      </c>
      <c r="P1516" s="22" t="s">
        <v>1959</v>
      </c>
      <c r="Q1516" s="22" t="s">
        <v>3945</v>
      </c>
      <c r="R1516" s="22" t="s">
        <v>6058</v>
      </c>
      <c r="S1516" s="25">
        <v>45749</v>
      </c>
      <c r="T1516" s="22" t="s">
        <v>6206</v>
      </c>
      <c r="U1516" s="25">
        <v>45749</v>
      </c>
      <c r="V1516" s="25"/>
    </row>
    <row r="1517" spans="1:22" x14ac:dyDescent="0.35">
      <c r="A1517" s="22">
        <v>1488066</v>
      </c>
      <c r="B1517" s="22" t="s">
        <v>1727</v>
      </c>
      <c r="C1517" s="22" t="s">
        <v>17</v>
      </c>
      <c r="D1517" s="22" t="s">
        <v>18</v>
      </c>
      <c r="E1517" s="26" t="s">
        <v>77</v>
      </c>
      <c r="F1517" s="22" t="s">
        <v>1322</v>
      </c>
      <c r="G1517" s="22" t="s">
        <v>1679</v>
      </c>
      <c r="H1517" s="22" t="s">
        <v>4074</v>
      </c>
      <c r="I1517" s="22">
        <v>1</v>
      </c>
      <c r="J1517" s="22" t="s">
        <v>3804</v>
      </c>
      <c r="K1517" s="22" t="s">
        <v>6217</v>
      </c>
      <c r="L1517" s="24">
        <v>1587707</v>
      </c>
      <c r="M1517" s="24" t="s">
        <v>3938</v>
      </c>
      <c r="N1517" s="24" t="s">
        <v>2002</v>
      </c>
      <c r="O1517" s="22" t="s">
        <v>76</v>
      </c>
      <c r="P1517" s="22" t="s">
        <v>1959</v>
      </c>
      <c r="Q1517" s="22" t="s">
        <v>3945</v>
      </c>
      <c r="R1517" s="22" t="s">
        <v>6058</v>
      </c>
      <c r="S1517" s="25">
        <v>45749</v>
      </c>
      <c r="T1517" s="22" t="s">
        <v>6206</v>
      </c>
      <c r="U1517" s="25">
        <v>45749</v>
      </c>
      <c r="V1517" s="25"/>
    </row>
    <row r="1518" spans="1:22" x14ac:dyDescent="0.35">
      <c r="A1518" s="22">
        <v>1488721</v>
      </c>
      <c r="B1518" s="22" t="s">
        <v>1728</v>
      </c>
      <c r="C1518" s="22" t="s">
        <v>17</v>
      </c>
      <c r="D1518" s="22" t="s">
        <v>18</v>
      </c>
      <c r="E1518" s="26" t="s">
        <v>25</v>
      </c>
      <c r="F1518" s="22" t="s">
        <v>1137</v>
      </c>
      <c r="G1518" s="22" t="s">
        <v>1729</v>
      </c>
      <c r="H1518" s="22" t="s">
        <v>4557</v>
      </c>
      <c r="I1518" s="22">
        <v>1</v>
      </c>
      <c r="J1518" s="22" t="s">
        <v>3805</v>
      </c>
      <c r="K1518" s="22" t="s">
        <v>6218</v>
      </c>
      <c r="L1518" s="24">
        <v>89943</v>
      </c>
      <c r="M1518" s="24" t="s">
        <v>3959</v>
      </c>
      <c r="N1518" s="24" t="s">
        <v>2006</v>
      </c>
      <c r="O1518" s="22" t="s">
        <v>314</v>
      </c>
      <c r="P1518" s="22" t="s">
        <v>1971</v>
      </c>
      <c r="Q1518" s="22" t="s">
        <v>3945</v>
      </c>
      <c r="R1518" s="22" t="s">
        <v>6058</v>
      </c>
      <c r="S1518" s="25">
        <v>45750</v>
      </c>
      <c r="T1518" s="22" t="s">
        <v>6206</v>
      </c>
      <c r="U1518" s="25">
        <v>45750</v>
      </c>
      <c r="V1518" s="25"/>
    </row>
    <row r="1519" spans="1:22" x14ac:dyDescent="0.35">
      <c r="A1519" s="22">
        <v>1488947</v>
      </c>
      <c r="B1519" s="22" t="s">
        <v>1730</v>
      </c>
      <c r="C1519" s="22" t="s">
        <v>17</v>
      </c>
      <c r="D1519" s="22" t="s">
        <v>18</v>
      </c>
      <c r="E1519" s="26" t="s">
        <v>31</v>
      </c>
      <c r="F1519" s="22" t="s">
        <v>1322</v>
      </c>
      <c r="G1519" s="22" t="s">
        <v>81</v>
      </c>
      <c r="H1519" s="22" t="s">
        <v>3960</v>
      </c>
      <c r="I1519" s="22">
        <v>1</v>
      </c>
      <c r="J1519" s="22" t="s">
        <v>3806</v>
      </c>
      <c r="K1519" s="22" t="s">
        <v>6219</v>
      </c>
      <c r="L1519" s="24">
        <v>9556</v>
      </c>
      <c r="M1519" s="24" t="s">
        <v>3957</v>
      </c>
      <c r="N1519" s="24" t="s">
        <v>2015</v>
      </c>
      <c r="O1519" s="22" t="s">
        <v>40</v>
      </c>
      <c r="P1519" s="22" t="s">
        <v>1971</v>
      </c>
      <c r="Q1519" s="22" t="s">
        <v>3945</v>
      </c>
      <c r="R1519" s="22" t="s">
        <v>6058</v>
      </c>
      <c r="S1519" s="25">
        <v>45750</v>
      </c>
      <c r="T1519" s="22" t="s">
        <v>6206</v>
      </c>
      <c r="U1519" s="25">
        <v>45750</v>
      </c>
      <c r="V1519" s="25"/>
    </row>
    <row r="1520" spans="1:22" x14ac:dyDescent="0.35">
      <c r="A1520" s="22">
        <v>1488949</v>
      </c>
      <c r="B1520" s="22" t="s">
        <v>1731</v>
      </c>
      <c r="C1520" s="22" t="s">
        <v>17</v>
      </c>
      <c r="D1520" s="22" t="s">
        <v>18</v>
      </c>
      <c r="E1520" s="26" t="s">
        <v>25</v>
      </c>
      <c r="F1520" s="22" t="s">
        <v>672</v>
      </c>
      <c r="G1520" s="22" t="s">
        <v>330</v>
      </c>
      <c r="H1520" s="22" t="s">
        <v>4205</v>
      </c>
      <c r="I1520" s="22">
        <v>1</v>
      </c>
      <c r="J1520" s="22" t="s">
        <v>3807</v>
      </c>
      <c r="K1520" s="22" t="s">
        <v>6220</v>
      </c>
      <c r="L1520" s="24">
        <v>27511</v>
      </c>
      <c r="M1520" s="24" t="s">
        <v>3949</v>
      </c>
      <c r="N1520" s="24" t="s">
        <v>2009</v>
      </c>
      <c r="O1520" s="22" t="s">
        <v>24</v>
      </c>
      <c r="P1520" s="22" t="s">
        <v>1968</v>
      </c>
      <c r="Q1520" s="22" t="s">
        <v>3945</v>
      </c>
      <c r="R1520" s="22" t="s">
        <v>6058</v>
      </c>
      <c r="S1520" s="25">
        <v>45750</v>
      </c>
      <c r="T1520" s="22" t="s">
        <v>6206</v>
      </c>
      <c r="U1520" s="25">
        <v>45750</v>
      </c>
      <c r="V1520" s="25"/>
    </row>
    <row r="1521" spans="1:22" x14ac:dyDescent="0.35">
      <c r="A1521" s="22">
        <v>1488951</v>
      </c>
      <c r="B1521" s="22" t="s">
        <v>1732</v>
      </c>
      <c r="C1521" s="22" t="s">
        <v>17</v>
      </c>
      <c r="D1521" s="22" t="s">
        <v>18</v>
      </c>
      <c r="E1521" s="26" t="s">
        <v>21</v>
      </c>
      <c r="F1521" s="22" t="s">
        <v>1137</v>
      </c>
      <c r="G1521" s="22" t="s">
        <v>714</v>
      </c>
      <c r="H1521" s="22" t="s">
        <v>3983</v>
      </c>
      <c r="I1521" s="22">
        <v>1</v>
      </c>
      <c r="J1521" s="22" t="s">
        <v>3808</v>
      </c>
      <c r="K1521" s="22" t="s">
        <v>6221</v>
      </c>
      <c r="L1521" s="24">
        <v>12793</v>
      </c>
      <c r="M1521" s="24" t="s">
        <v>3957</v>
      </c>
      <c r="N1521" s="24" t="s">
        <v>2011</v>
      </c>
      <c r="O1521" s="22" t="s">
        <v>20</v>
      </c>
      <c r="P1521" s="22" t="s">
        <v>1971</v>
      </c>
      <c r="Q1521" s="22" t="s">
        <v>3945</v>
      </c>
      <c r="R1521" s="22" t="s">
        <v>6058</v>
      </c>
      <c r="S1521" s="25">
        <v>45750</v>
      </c>
      <c r="T1521" s="22" t="s">
        <v>6206</v>
      </c>
      <c r="U1521" s="25">
        <v>45750</v>
      </c>
      <c r="V1521" s="25"/>
    </row>
    <row r="1522" spans="1:22" x14ac:dyDescent="0.35">
      <c r="A1522" s="22">
        <v>1489672</v>
      </c>
      <c r="B1522" s="22" t="s">
        <v>1733</v>
      </c>
      <c r="C1522" s="22" t="s">
        <v>17</v>
      </c>
      <c r="D1522" s="22" t="s">
        <v>18</v>
      </c>
      <c r="E1522" s="26" t="s">
        <v>77</v>
      </c>
      <c r="F1522" s="22" t="s">
        <v>631</v>
      </c>
      <c r="G1522" s="22" t="s">
        <v>1734</v>
      </c>
      <c r="H1522" s="22" t="s">
        <v>4028</v>
      </c>
      <c r="I1522" s="22">
        <v>1</v>
      </c>
      <c r="J1522" s="22" t="s">
        <v>3809</v>
      </c>
      <c r="K1522" s="22" t="s">
        <v>6222</v>
      </c>
      <c r="L1522" s="24">
        <v>15432</v>
      </c>
      <c r="M1522" s="24" t="s">
        <v>3957</v>
      </c>
      <c r="N1522" s="24" t="s">
        <v>2011</v>
      </c>
      <c r="O1522" s="22" t="s">
        <v>40</v>
      </c>
      <c r="P1522" s="22" t="s">
        <v>1971</v>
      </c>
      <c r="Q1522" s="22" t="s">
        <v>3945</v>
      </c>
      <c r="R1522" s="22" t="s">
        <v>6058</v>
      </c>
      <c r="S1522" s="25">
        <v>45751</v>
      </c>
      <c r="T1522" s="22" t="s">
        <v>6206</v>
      </c>
      <c r="U1522" s="25">
        <v>45751</v>
      </c>
      <c r="V1522" s="25"/>
    </row>
    <row r="1523" spans="1:22" x14ac:dyDescent="0.35">
      <c r="A1523" s="22">
        <v>1489970</v>
      </c>
      <c r="B1523" s="22" t="s">
        <v>1735</v>
      </c>
      <c r="C1523" s="22" t="s">
        <v>17</v>
      </c>
      <c r="D1523" s="22" t="s">
        <v>18</v>
      </c>
      <c r="E1523" s="26" t="s">
        <v>77</v>
      </c>
      <c r="F1523" s="22" t="s">
        <v>1137</v>
      </c>
      <c r="G1523" s="22" t="s">
        <v>1472</v>
      </c>
      <c r="H1523" s="22" t="s">
        <v>4103</v>
      </c>
      <c r="I1523" s="22">
        <v>1</v>
      </c>
      <c r="J1523" s="22" t="s">
        <v>3810</v>
      </c>
      <c r="K1523" s="22" t="s">
        <v>6223</v>
      </c>
      <c r="L1523" s="24">
        <v>54425</v>
      </c>
      <c r="M1523" s="24" t="s">
        <v>3959</v>
      </c>
      <c r="N1523" s="24" t="s">
        <v>2006</v>
      </c>
      <c r="O1523" s="22" t="s">
        <v>76</v>
      </c>
      <c r="P1523" s="22" t="s">
        <v>1959</v>
      </c>
      <c r="Q1523" s="22" t="s">
        <v>3945</v>
      </c>
      <c r="R1523" s="22" t="s">
        <v>6058</v>
      </c>
      <c r="S1523" s="25">
        <v>45751</v>
      </c>
      <c r="T1523" s="22" t="s">
        <v>6206</v>
      </c>
      <c r="U1523" s="25">
        <v>45751</v>
      </c>
      <c r="V1523" s="25"/>
    </row>
    <row r="1524" spans="1:22" x14ac:dyDescent="0.35">
      <c r="A1524" s="22">
        <v>1494161</v>
      </c>
      <c r="B1524" s="22" t="s">
        <v>1736</v>
      </c>
      <c r="C1524" s="22" t="s">
        <v>17</v>
      </c>
      <c r="D1524" s="22" t="s">
        <v>18</v>
      </c>
      <c r="E1524" s="26" t="s">
        <v>21</v>
      </c>
      <c r="F1524" s="22" t="s">
        <v>1322</v>
      </c>
      <c r="G1524" s="22" t="s">
        <v>535</v>
      </c>
      <c r="H1524" s="22" t="s">
        <v>3983</v>
      </c>
      <c r="I1524" s="22">
        <v>1</v>
      </c>
      <c r="J1524" s="22" t="s">
        <v>3811</v>
      </c>
      <c r="K1524" s="22" t="s">
        <v>6224</v>
      </c>
      <c r="L1524" s="24">
        <v>78442</v>
      </c>
      <c r="M1524" s="24" t="s">
        <v>3959</v>
      </c>
      <c r="N1524" s="24" t="s">
        <v>2006</v>
      </c>
      <c r="O1524" s="22" t="s">
        <v>20</v>
      </c>
      <c r="P1524" s="22" t="s">
        <v>1971</v>
      </c>
      <c r="Q1524" s="22" t="s">
        <v>3945</v>
      </c>
      <c r="R1524" s="22" t="s">
        <v>6058</v>
      </c>
      <c r="S1524" s="25">
        <v>45754</v>
      </c>
      <c r="T1524" s="22" t="s">
        <v>6206</v>
      </c>
      <c r="U1524" s="25">
        <v>45754</v>
      </c>
      <c r="V1524" s="25"/>
    </row>
    <row r="1525" spans="1:22" x14ac:dyDescent="0.35">
      <c r="A1525" s="22">
        <v>1495091</v>
      </c>
      <c r="B1525" s="22" t="s">
        <v>1737</v>
      </c>
      <c r="C1525" s="22" t="s">
        <v>17</v>
      </c>
      <c r="D1525" s="22" t="s">
        <v>18</v>
      </c>
      <c r="E1525" s="26" t="s">
        <v>73</v>
      </c>
      <c r="F1525" s="22" t="s">
        <v>1322</v>
      </c>
      <c r="G1525" s="22" t="s">
        <v>324</v>
      </c>
      <c r="H1525" s="22" t="s">
        <v>4526</v>
      </c>
      <c r="I1525" s="22">
        <v>1</v>
      </c>
      <c r="J1525" s="22" t="s">
        <v>3812</v>
      </c>
      <c r="K1525" s="22" t="s">
        <v>6225</v>
      </c>
      <c r="L1525" s="24">
        <v>43594</v>
      </c>
      <c r="M1525" s="24" t="s">
        <v>3949</v>
      </c>
      <c r="N1525" s="24" t="s">
        <v>2009</v>
      </c>
      <c r="O1525" s="22" t="s">
        <v>72</v>
      </c>
      <c r="P1525" s="22" t="s">
        <v>1954</v>
      </c>
      <c r="Q1525" s="22" t="s">
        <v>3945</v>
      </c>
      <c r="R1525" s="22" t="s">
        <v>6058</v>
      </c>
      <c r="S1525" s="25">
        <v>45755</v>
      </c>
      <c r="T1525" s="22" t="s">
        <v>6206</v>
      </c>
      <c r="U1525" s="25">
        <v>45755</v>
      </c>
      <c r="V1525" s="25"/>
    </row>
    <row r="1526" spans="1:22" x14ac:dyDescent="0.35">
      <c r="A1526" s="22">
        <v>1495120</v>
      </c>
      <c r="B1526" s="22" t="s">
        <v>1738</v>
      </c>
      <c r="C1526" s="22" t="s">
        <v>17</v>
      </c>
      <c r="D1526" s="22" t="s">
        <v>18</v>
      </c>
      <c r="E1526" s="26" t="s">
        <v>25</v>
      </c>
      <c r="F1526" s="22" t="s">
        <v>1137</v>
      </c>
      <c r="G1526" s="22" t="s">
        <v>1739</v>
      </c>
      <c r="H1526" s="22" t="s">
        <v>4030</v>
      </c>
      <c r="I1526" s="22">
        <v>1</v>
      </c>
      <c r="J1526" s="22" t="s">
        <v>3813</v>
      </c>
      <c r="K1526" s="22" t="s">
        <v>6226</v>
      </c>
      <c r="L1526" s="24">
        <v>10641</v>
      </c>
      <c r="M1526" s="24" t="s">
        <v>3957</v>
      </c>
      <c r="N1526" s="24" t="s">
        <v>2011</v>
      </c>
      <c r="O1526" s="22" t="s">
        <v>24</v>
      </c>
      <c r="P1526" s="22" t="s">
        <v>1968</v>
      </c>
      <c r="Q1526" s="22" t="s">
        <v>3945</v>
      </c>
      <c r="R1526" s="22" t="s">
        <v>6058</v>
      </c>
      <c r="S1526" s="25">
        <v>45755</v>
      </c>
      <c r="T1526" s="22" t="s">
        <v>6206</v>
      </c>
      <c r="U1526" s="25">
        <v>45755</v>
      </c>
      <c r="V1526" s="25"/>
    </row>
    <row r="1527" spans="1:22" x14ac:dyDescent="0.35">
      <c r="A1527" s="22">
        <v>1495121</v>
      </c>
      <c r="B1527" s="22" t="s">
        <v>1740</v>
      </c>
      <c r="C1527" s="22" t="s">
        <v>17</v>
      </c>
      <c r="D1527" s="22" t="s">
        <v>18</v>
      </c>
      <c r="E1527" s="26" t="s">
        <v>31</v>
      </c>
      <c r="F1527" s="22" t="s">
        <v>1137</v>
      </c>
      <c r="G1527" s="22" t="s">
        <v>1207</v>
      </c>
      <c r="H1527" s="22" t="s">
        <v>4836</v>
      </c>
      <c r="I1527" s="22">
        <v>1</v>
      </c>
      <c r="J1527" s="22" t="s">
        <v>3814</v>
      </c>
      <c r="K1527" s="22" t="s">
        <v>6227</v>
      </c>
      <c r="L1527" s="24">
        <v>126600</v>
      </c>
      <c r="M1527" s="24" t="s">
        <v>3938</v>
      </c>
      <c r="N1527" s="24" t="s">
        <v>2002</v>
      </c>
      <c r="O1527" s="22" t="s">
        <v>314</v>
      </c>
      <c r="P1527" s="22" t="s">
        <v>1971</v>
      </c>
      <c r="Q1527" s="22" t="s">
        <v>3945</v>
      </c>
      <c r="R1527" s="22" t="s">
        <v>6058</v>
      </c>
      <c r="S1527" s="25">
        <v>45755</v>
      </c>
      <c r="T1527" s="22" t="s">
        <v>6206</v>
      </c>
      <c r="U1527" s="25">
        <v>45755</v>
      </c>
      <c r="V1527" s="25"/>
    </row>
    <row r="1528" spans="1:22" x14ac:dyDescent="0.35">
      <c r="A1528" s="22">
        <v>1495123</v>
      </c>
      <c r="B1528" s="22" t="s">
        <v>1741</v>
      </c>
      <c r="C1528" s="22" t="s">
        <v>17</v>
      </c>
      <c r="D1528" s="22" t="s">
        <v>18</v>
      </c>
      <c r="E1528" s="26" t="s">
        <v>25</v>
      </c>
      <c r="F1528" s="22" t="s">
        <v>672</v>
      </c>
      <c r="G1528" s="22" t="s">
        <v>1742</v>
      </c>
      <c r="H1528" s="22" t="s">
        <v>4557</v>
      </c>
      <c r="I1528" s="22">
        <v>1</v>
      </c>
      <c r="J1528" s="22" t="s">
        <v>3815</v>
      </c>
      <c r="K1528" s="22" t="s">
        <v>6228</v>
      </c>
      <c r="L1528" s="24">
        <v>98257</v>
      </c>
      <c r="M1528" s="24" t="s">
        <v>3959</v>
      </c>
      <c r="N1528" s="24" t="s">
        <v>2006</v>
      </c>
      <c r="O1528" s="22" t="s">
        <v>314</v>
      </c>
      <c r="P1528" s="22" t="s">
        <v>1971</v>
      </c>
      <c r="Q1528" s="22" t="s">
        <v>3945</v>
      </c>
      <c r="R1528" s="22" t="s">
        <v>6058</v>
      </c>
      <c r="S1528" s="25">
        <v>45755</v>
      </c>
      <c r="T1528" s="22" t="s">
        <v>6206</v>
      </c>
      <c r="U1528" s="25">
        <v>45755</v>
      </c>
      <c r="V1528" s="25"/>
    </row>
    <row r="1529" spans="1:22" x14ac:dyDescent="0.35">
      <c r="A1529" s="22">
        <v>1495130</v>
      </c>
      <c r="B1529" s="22" t="s">
        <v>1743</v>
      </c>
      <c r="C1529" s="22" t="s">
        <v>17</v>
      </c>
      <c r="D1529" s="22" t="s">
        <v>18</v>
      </c>
      <c r="E1529" s="26" t="s">
        <v>31</v>
      </c>
      <c r="F1529" s="22" t="s">
        <v>1332</v>
      </c>
      <c r="G1529" s="22" t="s">
        <v>586</v>
      </c>
      <c r="H1529" s="22" t="s">
        <v>4030</v>
      </c>
      <c r="I1529" s="22">
        <v>1</v>
      </c>
      <c r="J1529" s="22" t="s">
        <v>3816</v>
      </c>
      <c r="K1529" s="22" t="s">
        <v>6229</v>
      </c>
      <c r="L1529" s="24">
        <v>14662</v>
      </c>
      <c r="M1529" s="24" t="s">
        <v>3957</v>
      </c>
      <c r="N1529" s="24" t="s">
        <v>2011</v>
      </c>
      <c r="O1529" s="22" t="s">
        <v>24</v>
      </c>
      <c r="P1529" s="22" t="s">
        <v>1968</v>
      </c>
      <c r="Q1529" s="22" t="s">
        <v>3945</v>
      </c>
      <c r="R1529" s="22" t="s">
        <v>6058</v>
      </c>
      <c r="S1529" s="25">
        <v>45755</v>
      </c>
      <c r="T1529" s="22" t="s">
        <v>6206</v>
      </c>
      <c r="U1529" s="25">
        <v>45755</v>
      </c>
      <c r="V1529" s="25"/>
    </row>
    <row r="1530" spans="1:22" x14ac:dyDescent="0.35">
      <c r="A1530" s="22">
        <v>1495826</v>
      </c>
      <c r="B1530" s="22" t="s">
        <v>1744</v>
      </c>
      <c r="C1530" s="22" t="s">
        <v>17</v>
      </c>
      <c r="D1530" s="22" t="s">
        <v>18</v>
      </c>
      <c r="E1530" s="26" t="s">
        <v>25</v>
      </c>
      <c r="F1530" s="22" t="s">
        <v>631</v>
      </c>
      <c r="G1530" s="22" t="s">
        <v>1745</v>
      </c>
      <c r="H1530" s="22" t="s">
        <v>4030</v>
      </c>
      <c r="I1530" s="22">
        <v>1</v>
      </c>
      <c r="J1530" s="22" t="s">
        <v>3817</v>
      </c>
      <c r="K1530" s="22" t="s">
        <v>6230</v>
      </c>
      <c r="L1530" s="24">
        <v>11771</v>
      </c>
      <c r="M1530" s="24" t="s">
        <v>3957</v>
      </c>
      <c r="N1530" s="24" t="s">
        <v>2011</v>
      </c>
      <c r="O1530" s="22" t="s">
        <v>24</v>
      </c>
      <c r="P1530" s="22" t="s">
        <v>1968</v>
      </c>
      <c r="Q1530" s="22" t="s">
        <v>3945</v>
      </c>
      <c r="R1530" s="22" t="s">
        <v>6058</v>
      </c>
      <c r="S1530" s="25">
        <v>45756</v>
      </c>
      <c r="T1530" s="22" t="s">
        <v>6206</v>
      </c>
      <c r="U1530" s="25">
        <v>45756</v>
      </c>
      <c r="V1530" s="25"/>
    </row>
    <row r="1531" spans="1:22" x14ac:dyDescent="0.35">
      <c r="A1531" s="22">
        <v>1496094</v>
      </c>
      <c r="B1531" s="22" t="s">
        <v>1746</v>
      </c>
      <c r="C1531" s="22" t="s">
        <v>17</v>
      </c>
      <c r="D1531" s="22" t="s">
        <v>18</v>
      </c>
      <c r="E1531" s="26" t="s">
        <v>59</v>
      </c>
      <c r="F1531" s="22" t="s">
        <v>1322</v>
      </c>
      <c r="G1531" s="22" t="s">
        <v>717</v>
      </c>
      <c r="H1531" s="22" t="s">
        <v>4520</v>
      </c>
      <c r="I1531" s="22">
        <v>1</v>
      </c>
      <c r="J1531" s="22" t="s">
        <v>3818</v>
      </c>
      <c r="K1531" s="22" t="s">
        <v>6231</v>
      </c>
      <c r="L1531" s="24">
        <v>27358</v>
      </c>
      <c r="M1531" s="24" t="s">
        <v>3949</v>
      </c>
      <c r="N1531" s="24" t="s">
        <v>2009</v>
      </c>
      <c r="O1531" s="22" t="s">
        <v>40</v>
      </c>
      <c r="P1531" s="22" t="s">
        <v>1971</v>
      </c>
      <c r="Q1531" s="22" t="s">
        <v>3945</v>
      </c>
      <c r="R1531" s="22" t="s">
        <v>6058</v>
      </c>
      <c r="S1531" s="25">
        <v>45756</v>
      </c>
      <c r="T1531" s="22" t="s">
        <v>6206</v>
      </c>
      <c r="U1531" s="25">
        <v>45756</v>
      </c>
      <c r="V1531" s="25"/>
    </row>
    <row r="1532" spans="1:22" x14ac:dyDescent="0.35">
      <c r="A1532" s="22">
        <v>1497125</v>
      </c>
      <c r="B1532" s="22" t="s">
        <v>1747</v>
      </c>
      <c r="C1532" s="22" t="s">
        <v>17</v>
      </c>
      <c r="D1532" s="22" t="s">
        <v>18</v>
      </c>
      <c r="E1532" s="26" t="s">
        <v>77</v>
      </c>
      <c r="F1532" s="22" t="s">
        <v>1322</v>
      </c>
      <c r="G1532" s="22" t="s">
        <v>990</v>
      </c>
      <c r="H1532" s="22" t="s">
        <v>4211</v>
      </c>
      <c r="I1532" s="22">
        <v>1</v>
      </c>
      <c r="J1532" s="22" t="s">
        <v>3819</v>
      </c>
      <c r="K1532" s="22" t="s">
        <v>6232</v>
      </c>
      <c r="L1532" s="24">
        <v>29093</v>
      </c>
      <c r="M1532" s="24" t="s">
        <v>3949</v>
      </c>
      <c r="N1532" s="24" t="s">
        <v>2009</v>
      </c>
      <c r="O1532" s="22" t="s">
        <v>76</v>
      </c>
      <c r="P1532" s="22" t="s">
        <v>1959</v>
      </c>
      <c r="Q1532" s="22" t="s">
        <v>3945</v>
      </c>
      <c r="R1532" s="22" t="s">
        <v>6058</v>
      </c>
      <c r="S1532" s="25">
        <v>45757</v>
      </c>
      <c r="T1532" s="22" t="s">
        <v>6206</v>
      </c>
      <c r="U1532" s="25">
        <v>45757</v>
      </c>
      <c r="V1532" s="25"/>
    </row>
    <row r="1533" spans="1:22" x14ac:dyDescent="0.35">
      <c r="A1533" s="22">
        <v>1497140</v>
      </c>
      <c r="B1533" s="22" t="s">
        <v>1748</v>
      </c>
      <c r="C1533" s="22" t="s">
        <v>17</v>
      </c>
      <c r="D1533" s="22" t="s">
        <v>18</v>
      </c>
      <c r="E1533" s="26" t="s">
        <v>59</v>
      </c>
      <c r="F1533" s="22" t="s">
        <v>1332</v>
      </c>
      <c r="G1533" s="22" t="s">
        <v>1749</v>
      </c>
      <c r="H1533" s="22" t="s">
        <v>4166</v>
      </c>
      <c r="I1533" s="22">
        <v>1</v>
      </c>
      <c r="J1533" s="22" t="s">
        <v>3820</v>
      </c>
      <c r="K1533" s="22" t="s">
        <v>6233</v>
      </c>
      <c r="L1533" s="24">
        <v>14325</v>
      </c>
      <c r="M1533" s="24" t="s">
        <v>3957</v>
      </c>
      <c r="N1533" s="24" t="s">
        <v>2011</v>
      </c>
      <c r="O1533" s="22" t="s">
        <v>67</v>
      </c>
      <c r="P1533" s="22" t="s">
        <v>1971</v>
      </c>
      <c r="Q1533" s="22" t="s">
        <v>3945</v>
      </c>
      <c r="R1533" s="22" t="s">
        <v>6058</v>
      </c>
      <c r="S1533" s="25">
        <v>45757</v>
      </c>
      <c r="T1533" s="22" t="s">
        <v>6206</v>
      </c>
      <c r="U1533" s="25">
        <v>45757</v>
      </c>
      <c r="V1533" s="25"/>
    </row>
    <row r="1534" spans="1:22" x14ac:dyDescent="0.35">
      <c r="A1534" s="22">
        <v>1497166</v>
      </c>
      <c r="B1534" s="22" t="s">
        <v>1750</v>
      </c>
      <c r="C1534" s="22" t="s">
        <v>17</v>
      </c>
      <c r="D1534" s="22" t="s">
        <v>18</v>
      </c>
      <c r="E1534" s="26" t="s">
        <v>73</v>
      </c>
      <c r="F1534" s="22" t="s">
        <v>631</v>
      </c>
      <c r="G1534" s="22" t="s">
        <v>1751</v>
      </c>
      <c r="H1534" s="22" t="s">
        <v>4000</v>
      </c>
      <c r="I1534" s="22">
        <v>1</v>
      </c>
      <c r="J1534" s="22" t="s">
        <v>3821</v>
      </c>
      <c r="K1534" s="22" t="s">
        <v>6234</v>
      </c>
      <c r="L1534" s="24">
        <v>62322</v>
      </c>
      <c r="M1534" s="24" t="s">
        <v>3959</v>
      </c>
      <c r="N1534" s="24" t="s">
        <v>2006</v>
      </c>
      <c r="O1534" s="22" t="s">
        <v>72</v>
      </c>
      <c r="P1534" s="22" t="s">
        <v>1954</v>
      </c>
      <c r="Q1534" s="22" t="s">
        <v>3945</v>
      </c>
      <c r="R1534" s="22" t="s">
        <v>6058</v>
      </c>
      <c r="S1534" s="25">
        <v>45757</v>
      </c>
      <c r="T1534" s="22" t="s">
        <v>6206</v>
      </c>
      <c r="U1534" s="25">
        <v>45757</v>
      </c>
      <c r="V1534" s="25"/>
    </row>
    <row r="1535" spans="1:22" x14ac:dyDescent="0.35">
      <c r="A1535" s="22">
        <v>1497168</v>
      </c>
      <c r="B1535" s="22" t="s">
        <v>1752</v>
      </c>
      <c r="C1535" s="22" t="s">
        <v>17</v>
      </c>
      <c r="D1535" s="22" t="s">
        <v>18</v>
      </c>
      <c r="E1535" s="26" t="s">
        <v>21</v>
      </c>
      <c r="F1535" s="22" t="s">
        <v>631</v>
      </c>
      <c r="G1535" s="22" t="s">
        <v>1753</v>
      </c>
      <c r="H1535" s="22" t="s">
        <v>4311</v>
      </c>
      <c r="I1535" s="22">
        <v>1</v>
      </c>
      <c r="J1535" s="22" t="s">
        <v>3822</v>
      </c>
      <c r="K1535" s="22" t="s">
        <v>6235</v>
      </c>
      <c r="L1535" s="24">
        <v>10609</v>
      </c>
      <c r="M1535" s="24" t="s">
        <v>3957</v>
      </c>
      <c r="N1535" s="24" t="s">
        <v>2011</v>
      </c>
      <c r="O1535" s="22" t="s">
        <v>40</v>
      </c>
      <c r="P1535" s="22" t="s">
        <v>1971</v>
      </c>
      <c r="Q1535" s="22" t="s">
        <v>3945</v>
      </c>
      <c r="R1535" s="22" t="s">
        <v>6058</v>
      </c>
      <c r="S1535" s="25">
        <v>45757</v>
      </c>
      <c r="T1535" s="22" t="s">
        <v>6206</v>
      </c>
      <c r="U1535" s="25">
        <v>45757</v>
      </c>
      <c r="V1535" s="25"/>
    </row>
    <row r="1536" spans="1:22" x14ac:dyDescent="0.35">
      <c r="A1536" s="22">
        <v>1498106</v>
      </c>
      <c r="B1536" s="22" t="s">
        <v>1754</v>
      </c>
      <c r="C1536" s="22" t="s">
        <v>17</v>
      </c>
      <c r="D1536" s="22" t="s">
        <v>18</v>
      </c>
      <c r="E1536" s="26" t="s">
        <v>21</v>
      </c>
      <c r="F1536" s="22" t="s">
        <v>631</v>
      </c>
      <c r="G1536" s="22" t="s">
        <v>1755</v>
      </c>
      <c r="H1536" s="22" t="s">
        <v>3974</v>
      </c>
      <c r="I1536" s="22">
        <v>1</v>
      </c>
      <c r="J1536" s="22" t="s">
        <v>3823</v>
      </c>
      <c r="K1536" s="22" t="s">
        <v>6236</v>
      </c>
      <c r="L1536" s="24">
        <v>20353</v>
      </c>
      <c r="M1536" s="24" t="s">
        <v>3949</v>
      </c>
      <c r="N1536" s="24" t="s">
        <v>2011</v>
      </c>
      <c r="O1536" s="22" t="s">
        <v>20</v>
      </c>
      <c r="P1536" s="22" t="s">
        <v>1971</v>
      </c>
      <c r="Q1536" s="22" t="s">
        <v>3945</v>
      </c>
      <c r="R1536" s="22" t="s">
        <v>6058</v>
      </c>
      <c r="S1536" s="25">
        <v>45758</v>
      </c>
      <c r="T1536" s="22" t="s">
        <v>6206</v>
      </c>
      <c r="U1536" s="25">
        <v>45758</v>
      </c>
      <c r="V1536" s="25"/>
    </row>
    <row r="1537" spans="1:22" x14ac:dyDescent="0.35">
      <c r="A1537" s="22">
        <v>1502619</v>
      </c>
      <c r="B1537" s="22" t="s">
        <v>1756</v>
      </c>
      <c r="C1537" s="22" t="s">
        <v>17</v>
      </c>
      <c r="D1537" s="22" t="s">
        <v>18</v>
      </c>
      <c r="E1537" s="26" t="s">
        <v>77</v>
      </c>
      <c r="F1537" s="22" t="s">
        <v>631</v>
      </c>
      <c r="G1537" s="22" t="s">
        <v>1757</v>
      </c>
      <c r="H1537" s="22" t="s">
        <v>4574</v>
      </c>
      <c r="I1537" s="22">
        <v>1</v>
      </c>
      <c r="J1537" s="22" t="s">
        <v>3824</v>
      </c>
      <c r="K1537" s="22" t="s">
        <v>6237</v>
      </c>
      <c r="L1537" s="24">
        <v>17749</v>
      </c>
      <c r="M1537" s="24" t="s">
        <v>3957</v>
      </c>
      <c r="N1537" s="24" t="s">
        <v>2011</v>
      </c>
      <c r="O1537" s="22" t="s">
        <v>76</v>
      </c>
      <c r="P1537" s="22" t="s">
        <v>1959</v>
      </c>
      <c r="Q1537" s="22" t="s">
        <v>3945</v>
      </c>
      <c r="R1537" s="22" t="s">
        <v>6058</v>
      </c>
      <c r="S1537" s="25">
        <v>45761</v>
      </c>
      <c r="T1537" s="22" t="s">
        <v>6206</v>
      </c>
      <c r="U1537" s="25">
        <v>45761</v>
      </c>
      <c r="V1537" s="25"/>
    </row>
    <row r="1538" spans="1:22" x14ac:dyDescent="0.35">
      <c r="A1538" s="22">
        <v>1502621</v>
      </c>
      <c r="B1538" s="22" t="s">
        <v>1758</v>
      </c>
      <c r="C1538" s="22" t="s">
        <v>17</v>
      </c>
      <c r="D1538" s="22" t="s">
        <v>18</v>
      </c>
      <c r="E1538" s="26" t="s">
        <v>59</v>
      </c>
      <c r="F1538" s="22" t="s">
        <v>59</v>
      </c>
      <c r="G1538" s="22" t="s">
        <v>1672</v>
      </c>
      <c r="H1538" s="22" t="s">
        <v>4520</v>
      </c>
      <c r="I1538" s="22">
        <v>1</v>
      </c>
      <c r="J1538" s="22" t="s">
        <v>3825</v>
      </c>
      <c r="K1538" s="22" t="s">
        <v>6238</v>
      </c>
      <c r="L1538" s="24">
        <v>21296</v>
      </c>
      <c r="M1538" s="24" t="s">
        <v>3949</v>
      </c>
      <c r="N1538" s="24" t="s">
        <v>2011</v>
      </c>
      <c r="O1538" s="22" t="s">
        <v>40</v>
      </c>
      <c r="P1538" s="22" t="s">
        <v>1971</v>
      </c>
      <c r="Q1538" s="22" t="s">
        <v>3945</v>
      </c>
      <c r="R1538" s="22" t="s">
        <v>6058</v>
      </c>
      <c r="S1538" s="25">
        <v>45761</v>
      </c>
      <c r="T1538" s="22" t="s">
        <v>6206</v>
      </c>
      <c r="U1538" s="25">
        <v>45761</v>
      </c>
      <c r="V1538" s="25"/>
    </row>
    <row r="1539" spans="1:22" x14ac:dyDescent="0.35">
      <c r="A1539" s="22">
        <v>1502622</v>
      </c>
      <c r="B1539" s="22" t="s">
        <v>1759</v>
      </c>
      <c r="C1539" s="22" t="s">
        <v>17</v>
      </c>
      <c r="D1539" s="22" t="s">
        <v>18</v>
      </c>
      <c r="E1539" s="26" t="s">
        <v>77</v>
      </c>
      <c r="F1539" s="22" t="s">
        <v>631</v>
      </c>
      <c r="G1539" s="22" t="s">
        <v>1760</v>
      </c>
      <c r="H1539" s="22" t="s">
        <v>4085</v>
      </c>
      <c r="I1539" s="22">
        <v>1</v>
      </c>
      <c r="J1539" s="22" t="s">
        <v>3826</v>
      </c>
      <c r="K1539" s="22" t="s">
        <v>6239</v>
      </c>
      <c r="L1539" s="24">
        <v>37372</v>
      </c>
      <c r="M1539" s="24" t="s">
        <v>3949</v>
      </c>
      <c r="N1539" s="24" t="s">
        <v>2009</v>
      </c>
      <c r="O1539" s="22" t="s">
        <v>76</v>
      </c>
      <c r="P1539" s="22" t="s">
        <v>1959</v>
      </c>
      <c r="Q1539" s="22" t="s">
        <v>3945</v>
      </c>
      <c r="R1539" s="22" t="s">
        <v>6058</v>
      </c>
      <c r="S1539" s="25">
        <v>45761</v>
      </c>
      <c r="T1539" s="22" t="s">
        <v>6206</v>
      </c>
      <c r="U1539" s="25">
        <v>45761</v>
      </c>
      <c r="V1539" s="25"/>
    </row>
    <row r="1540" spans="1:22" x14ac:dyDescent="0.35">
      <c r="A1540" s="22">
        <v>1502684</v>
      </c>
      <c r="B1540" s="22" t="s">
        <v>1761</v>
      </c>
      <c r="C1540" s="22" t="s">
        <v>17</v>
      </c>
      <c r="D1540" s="22" t="s">
        <v>18</v>
      </c>
      <c r="E1540" s="26" t="s">
        <v>46</v>
      </c>
      <c r="F1540" s="22" t="s">
        <v>1137</v>
      </c>
      <c r="G1540" s="22" t="s">
        <v>1762</v>
      </c>
      <c r="H1540" s="22" t="s">
        <v>4091</v>
      </c>
      <c r="I1540" s="22">
        <v>1</v>
      </c>
      <c r="J1540" s="22" t="s">
        <v>3827</v>
      </c>
      <c r="K1540" s="22" t="s">
        <v>6240</v>
      </c>
      <c r="L1540" s="24">
        <v>10683</v>
      </c>
      <c r="M1540" s="24" t="s">
        <v>3957</v>
      </c>
      <c r="N1540" s="24" t="s">
        <v>2011</v>
      </c>
      <c r="O1540" s="22" t="s">
        <v>339</v>
      </c>
      <c r="P1540" s="22" t="s">
        <v>1954</v>
      </c>
      <c r="Q1540" s="22" t="s">
        <v>3945</v>
      </c>
      <c r="R1540" s="22" t="s">
        <v>6058</v>
      </c>
      <c r="S1540" s="25">
        <v>45761</v>
      </c>
      <c r="T1540" s="22" t="s">
        <v>6206</v>
      </c>
      <c r="U1540" s="25">
        <v>45761</v>
      </c>
      <c r="V1540" s="25"/>
    </row>
    <row r="1541" spans="1:22" x14ac:dyDescent="0.35">
      <c r="A1541" s="22">
        <v>1502685</v>
      </c>
      <c r="B1541" s="22" t="s">
        <v>1763</v>
      </c>
      <c r="C1541" s="22" t="s">
        <v>17</v>
      </c>
      <c r="D1541" s="22" t="s">
        <v>18</v>
      </c>
      <c r="E1541" s="26" t="s">
        <v>77</v>
      </c>
      <c r="F1541" s="22" t="s">
        <v>1322</v>
      </c>
      <c r="G1541" s="22" t="s">
        <v>1419</v>
      </c>
      <c r="H1541" s="22" t="s">
        <v>4574</v>
      </c>
      <c r="I1541" s="22">
        <v>1</v>
      </c>
      <c r="J1541" s="22" t="s">
        <v>3828</v>
      </c>
      <c r="K1541" s="22" t="s">
        <v>6241</v>
      </c>
      <c r="L1541" s="24">
        <v>14100</v>
      </c>
      <c r="M1541" s="24" t="s">
        <v>3957</v>
      </c>
      <c r="N1541" s="24" t="s">
        <v>2011</v>
      </c>
      <c r="O1541" s="22" t="s">
        <v>76</v>
      </c>
      <c r="P1541" s="22" t="s">
        <v>1959</v>
      </c>
      <c r="Q1541" s="22" t="s">
        <v>3945</v>
      </c>
      <c r="R1541" s="22" t="s">
        <v>6058</v>
      </c>
      <c r="S1541" s="25">
        <v>45761</v>
      </c>
      <c r="T1541" s="22" t="s">
        <v>6206</v>
      </c>
      <c r="U1541" s="25">
        <v>45761</v>
      </c>
      <c r="V1541" s="25"/>
    </row>
    <row r="1542" spans="1:22" x14ac:dyDescent="0.35">
      <c r="A1542" s="22">
        <v>1503365</v>
      </c>
      <c r="B1542" s="22" t="s">
        <v>1764</v>
      </c>
      <c r="C1542" s="22" t="s">
        <v>17</v>
      </c>
      <c r="D1542" s="22" t="s">
        <v>18</v>
      </c>
      <c r="E1542" s="26" t="s">
        <v>73</v>
      </c>
      <c r="F1542" s="22" t="s">
        <v>672</v>
      </c>
      <c r="G1542" s="22" t="s">
        <v>920</v>
      </c>
      <c r="H1542" s="22" t="s">
        <v>4145</v>
      </c>
      <c r="I1542" s="22">
        <v>1</v>
      </c>
      <c r="J1542" s="22" t="s">
        <v>3829</v>
      </c>
      <c r="K1542" s="22" t="s">
        <v>6242</v>
      </c>
      <c r="L1542" s="24">
        <v>75053</v>
      </c>
      <c r="M1542" s="24" t="s">
        <v>3959</v>
      </c>
      <c r="N1542" s="24" t="s">
        <v>2006</v>
      </c>
      <c r="O1542" s="22" t="s">
        <v>36</v>
      </c>
      <c r="P1542" s="22" t="s">
        <v>1959</v>
      </c>
      <c r="Q1542" s="22" t="s">
        <v>3945</v>
      </c>
      <c r="R1542" s="22" t="s">
        <v>6058</v>
      </c>
      <c r="S1542" s="25">
        <v>45762</v>
      </c>
      <c r="T1542" s="22" t="s">
        <v>6206</v>
      </c>
      <c r="U1542" s="25">
        <v>45762</v>
      </c>
      <c r="V1542" s="25"/>
    </row>
    <row r="1543" spans="1:22" x14ac:dyDescent="0.35">
      <c r="A1543" s="22">
        <v>1503570</v>
      </c>
      <c r="B1543" s="22" t="s">
        <v>1765</v>
      </c>
      <c r="C1543" s="22" t="s">
        <v>17</v>
      </c>
      <c r="D1543" s="22" t="s">
        <v>18</v>
      </c>
      <c r="E1543" s="26" t="s">
        <v>59</v>
      </c>
      <c r="F1543" s="22" t="s">
        <v>1322</v>
      </c>
      <c r="G1543" s="22" t="s">
        <v>1766</v>
      </c>
      <c r="H1543" s="22" t="s">
        <v>4057</v>
      </c>
      <c r="I1543" s="22">
        <v>1</v>
      </c>
      <c r="J1543" s="22" t="s">
        <v>3830</v>
      </c>
      <c r="K1543" s="22" t="s">
        <v>6243</v>
      </c>
      <c r="L1543" s="24">
        <v>34466</v>
      </c>
      <c r="M1543" s="24" t="s">
        <v>3949</v>
      </c>
      <c r="N1543" s="24" t="s">
        <v>2009</v>
      </c>
      <c r="O1543" s="22" t="s">
        <v>30</v>
      </c>
      <c r="P1543" s="22" t="s">
        <v>1968</v>
      </c>
      <c r="Q1543" s="22" t="s">
        <v>3945</v>
      </c>
      <c r="R1543" s="22" t="s">
        <v>6058</v>
      </c>
      <c r="S1543" s="25">
        <v>45762</v>
      </c>
      <c r="T1543" s="22" t="s">
        <v>6206</v>
      </c>
      <c r="U1543" s="25">
        <v>45762</v>
      </c>
      <c r="V1543" s="25"/>
    </row>
    <row r="1544" spans="1:22" x14ac:dyDescent="0.35">
      <c r="A1544" s="22">
        <v>1503669</v>
      </c>
      <c r="B1544" s="22" t="s">
        <v>1767</v>
      </c>
      <c r="C1544" s="22" t="s">
        <v>17</v>
      </c>
      <c r="D1544" s="22" t="s">
        <v>18</v>
      </c>
      <c r="E1544" s="26" t="s">
        <v>25</v>
      </c>
      <c r="F1544" s="22" t="s">
        <v>1137</v>
      </c>
      <c r="G1544" s="22" t="s">
        <v>1768</v>
      </c>
      <c r="H1544" s="22" t="s">
        <v>4389</v>
      </c>
      <c r="I1544" s="22">
        <v>1</v>
      </c>
      <c r="J1544" s="22" t="s">
        <v>3831</v>
      </c>
      <c r="K1544" s="22" t="s">
        <v>6244</v>
      </c>
      <c r="L1544" s="24">
        <v>16795</v>
      </c>
      <c r="M1544" s="24" t="s">
        <v>3957</v>
      </c>
      <c r="N1544" s="24" t="s">
        <v>2011</v>
      </c>
      <c r="O1544" s="22" t="s">
        <v>24</v>
      </c>
      <c r="P1544" s="22" t="s">
        <v>1968</v>
      </c>
      <c r="Q1544" s="22" t="s">
        <v>3945</v>
      </c>
      <c r="R1544" s="22" t="s">
        <v>6058</v>
      </c>
      <c r="S1544" s="25">
        <v>45762</v>
      </c>
      <c r="T1544" s="22" t="s">
        <v>6206</v>
      </c>
      <c r="U1544" s="25">
        <v>45762</v>
      </c>
      <c r="V1544" s="25"/>
    </row>
    <row r="1545" spans="1:22" x14ac:dyDescent="0.35">
      <c r="A1545" s="22">
        <v>1504268</v>
      </c>
      <c r="B1545" s="22" t="s">
        <v>1769</v>
      </c>
      <c r="C1545" s="22" t="s">
        <v>17</v>
      </c>
      <c r="D1545" s="22" t="s">
        <v>18</v>
      </c>
      <c r="E1545" s="26" t="s">
        <v>73</v>
      </c>
      <c r="F1545" s="22" t="s">
        <v>631</v>
      </c>
      <c r="G1545" s="22" t="s">
        <v>1770</v>
      </c>
      <c r="H1545" s="22" t="s">
        <v>4375</v>
      </c>
      <c r="I1545" s="22">
        <v>1</v>
      </c>
      <c r="J1545" s="22" t="s">
        <v>3832</v>
      </c>
      <c r="K1545" s="22" t="s">
        <v>6245</v>
      </c>
      <c r="L1545" s="24">
        <v>11552</v>
      </c>
      <c r="M1545" s="24" t="s">
        <v>3957</v>
      </c>
      <c r="N1545" s="24" t="s">
        <v>2011</v>
      </c>
      <c r="O1545" s="22" t="s">
        <v>181</v>
      </c>
      <c r="P1545" s="22" t="s">
        <v>1959</v>
      </c>
      <c r="Q1545" s="22" t="s">
        <v>3945</v>
      </c>
      <c r="R1545" s="22" t="s">
        <v>6058</v>
      </c>
      <c r="S1545" s="25">
        <v>45763</v>
      </c>
      <c r="T1545" s="22" t="s">
        <v>6206</v>
      </c>
      <c r="U1545" s="25">
        <v>45763</v>
      </c>
      <c r="V1545" s="25"/>
    </row>
    <row r="1546" spans="1:22" x14ac:dyDescent="0.35">
      <c r="A1546" s="22">
        <v>1504556</v>
      </c>
      <c r="B1546" s="22" t="s">
        <v>1771</v>
      </c>
      <c r="C1546" s="22" t="s">
        <v>17</v>
      </c>
      <c r="D1546" s="22" t="s">
        <v>18</v>
      </c>
      <c r="E1546" s="26" t="s">
        <v>59</v>
      </c>
      <c r="F1546" s="22" t="s">
        <v>631</v>
      </c>
      <c r="G1546" s="22" t="s">
        <v>1772</v>
      </c>
      <c r="H1546" s="22" t="s">
        <v>3963</v>
      </c>
      <c r="I1546" s="22">
        <v>1</v>
      </c>
      <c r="J1546" s="22" t="s">
        <v>3833</v>
      </c>
      <c r="K1546" s="22" t="s">
        <v>6246</v>
      </c>
      <c r="L1546" s="24">
        <v>26574</v>
      </c>
      <c r="M1546" s="24" t="s">
        <v>3949</v>
      </c>
      <c r="N1546" s="24" t="s">
        <v>2009</v>
      </c>
      <c r="O1546" s="22" t="s">
        <v>30</v>
      </c>
      <c r="P1546" s="22" t="s">
        <v>1968</v>
      </c>
      <c r="Q1546" s="22" t="s">
        <v>3945</v>
      </c>
      <c r="R1546" s="22" t="s">
        <v>6058</v>
      </c>
      <c r="S1546" s="25">
        <v>45763</v>
      </c>
      <c r="T1546" s="22" t="s">
        <v>6206</v>
      </c>
      <c r="U1546" s="25">
        <v>45763</v>
      </c>
      <c r="V1546" s="25"/>
    </row>
    <row r="1547" spans="1:22" x14ac:dyDescent="0.35">
      <c r="A1547" s="22">
        <v>1504560</v>
      </c>
      <c r="B1547" s="22" t="s">
        <v>1773</v>
      </c>
      <c r="C1547" s="22" t="s">
        <v>17</v>
      </c>
      <c r="D1547" s="22" t="s">
        <v>18</v>
      </c>
      <c r="E1547" s="26" t="s">
        <v>21</v>
      </c>
      <c r="F1547" s="22" t="s">
        <v>631</v>
      </c>
      <c r="G1547" s="22" t="s">
        <v>1774</v>
      </c>
      <c r="H1547" s="22" t="s">
        <v>3935</v>
      </c>
      <c r="I1547" s="22">
        <v>1</v>
      </c>
      <c r="J1547" s="22" t="s">
        <v>3834</v>
      </c>
      <c r="K1547" s="22" t="s">
        <v>6247</v>
      </c>
      <c r="L1547" s="24">
        <v>9077</v>
      </c>
      <c r="M1547" s="24" t="s">
        <v>3957</v>
      </c>
      <c r="N1547" s="24" t="s">
        <v>2015</v>
      </c>
      <c r="O1547" s="22" t="s">
        <v>30</v>
      </c>
      <c r="P1547" s="22" t="s">
        <v>1968</v>
      </c>
      <c r="Q1547" s="22" t="s">
        <v>3945</v>
      </c>
      <c r="R1547" s="22" t="s">
        <v>6058</v>
      </c>
      <c r="S1547" s="25">
        <v>45763</v>
      </c>
      <c r="T1547" s="22" t="s">
        <v>6206</v>
      </c>
      <c r="U1547" s="25">
        <v>45763</v>
      </c>
      <c r="V1547" s="25"/>
    </row>
    <row r="1548" spans="1:22" x14ac:dyDescent="0.35">
      <c r="A1548" s="22">
        <v>1504573</v>
      </c>
      <c r="B1548" s="22" t="s">
        <v>1775</v>
      </c>
      <c r="C1548" s="22" t="s">
        <v>17</v>
      </c>
      <c r="D1548" s="22" t="s">
        <v>18</v>
      </c>
      <c r="E1548" s="26" t="s">
        <v>25</v>
      </c>
      <c r="F1548" s="22" t="s">
        <v>1332</v>
      </c>
      <c r="G1548" s="22" t="s">
        <v>1776</v>
      </c>
      <c r="H1548" s="22" t="s">
        <v>4648</v>
      </c>
      <c r="I1548" s="22">
        <v>1</v>
      </c>
      <c r="J1548" s="22" t="s">
        <v>3835</v>
      </c>
      <c r="K1548" s="22" t="s">
        <v>6248</v>
      </c>
      <c r="L1548" s="24">
        <v>29034</v>
      </c>
      <c r="M1548" s="24" t="s">
        <v>3949</v>
      </c>
      <c r="N1548" s="24" t="s">
        <v>2009</v>
      </c>
      <c r="O1548" s="22" t="s">
        <v>314</v>
      </c>
      <c r="P1548" s="22" t="s">
        <v>1971</v>
      </c>
      <c r="Q1548" s="22" t="s">
        <v>3945</v>
      </c>
      <c r="R1548" s="22" t="s">
        <v>6058</v>
      </c>
      <c r="S1548" s="25">
        <v>45763</v>
      </c>
      <c r="T1548" s="22" t="s">
        <v>6206</v>
      </c>
      <c r="U1548" s="25">
        <v>45763</v>
      </c>
      <c r="V1548" s="25"/>
    </row>
    <row r="1549" spans="1:22" x14ac:dyDescent="0.35">
      <c r="A1549" s="22">
        <v>1505493</v>
      </c>
      <c r="B1549" s="22" t="s">
        <v>1777</v>
      </c>
      <c r="C1549" s="22" t="s">
        <v>17</v>
      </c>
      <c r="D1549" s="22" t="s">
        <v>18</v>
      </c>
      <c r="E1549" s="26" t="s">
        <v>31</v>
      </c>
      <c r="F1549" s="22" t="s">
        <v>1332</v>
      </c>
      <c r="G1549" s="22" t="s">
        <v>1778</v>
      </c>
      <c r="H1549" s="22" t="s">
        <v>4048</v>
      </c>
      <c r="I1549" s="22">
        <v>1</v>
      </c>
      <c r="J1549" s="22" t="s">
        <v>3836</v>
      </c>
      <c r="K1549" s="22" t="s">
        <v>6249</v>
      </c>
      <c r="L1549" s="24">
        <v>6382</v>
      </c>
      <c r="M1549" s="24" t="s">
        <v>3957</v>
      </c>
      <c r="N1549" s="24" t="s">
        <v>2015</v>
      </c>
      <c r="O1549" s="22" t="s">
        <v>40</v>
      </c>
      <c r="P1549" s="22" t="s">
        <v>1971</v>
      </c>
      <c r="Q1549" s="22" t="s">
        <v>3945</v>
      </c>
      <c r="R1549" s="22" t="s">
        <v>6058</v>
      </c>
      <c r="S1549" s="25">
        <v>45764</v>
      </c>
      <c r="T1549" s="22" t="s">
        <v>6206</v>
      </c>
      <c r="U1549" s="25">
        <v>45764</v>
      </c>
      <c r="V1549" s="25"/>
    </row>
    <row r="1550" spans="1:22" x14ac:dyDescent="0.35">
      <c r="A1550" s="22">
        <v>1511017</v>
      </c>
      <c r="B1550" s="22" t="s">
        <v>1779</v>
      </c>
      <c r="C1550" s="22" t="s">
        <v>17</v>
      </c>
      <c r="D1550" s="22" t="s">
        <v>18</v>
      </c>
      <c r="E1550" s="26" t="s">
        <v>73</v>
      </c>
      <c r="F1550" s="22" t="s">
        <v>672</v>
      </c>
      <c r="G1550" s="22" t="s">
        <v>328</v>
      </c>
      <c r="H1550" s="22" t="s">
        <v>3954</v>
      </c>
      <c r="I1550" s="22">
        <v>1</v>
      </c>
      <c r="J1550" s="22" t="s">
        <v>3837</v>
      </c>
      <c r="K1550" s="22" t="s">
        <v>6250</v>
      </c>
      <c r="L1550" s="24">
        <v>17830</v>
      </c>
      <c r="M1550" s="24" t="s">
        <v>3957</v>
      </c>
      <c r="N1550" s="24" t="s">
        <v>2011</v>
      </c>
      <c r="O1550" s="22" t="s">
        <v>40</v>
      </c>
      <c r="P1550" s="22" t="s">
        <v>1971</v>
      </c>
      <c r="Q1550" s="22" t="s">
        <v>3945</v>
      </c>
      <c r="R1550" s="22" t="s">
        <v>6058</v>
      </c>
      <c r="S1550" s="25">
        <v>45769</v>
      </c>
      <c r="T1550" s="22" t="s">
        <v>6206</v>
      </c>
      <c r="U1550" s="25">
        <v>45769</v>
      </c>
      <c r="V1550" s="25"/>
    </row>
    <row r="1551" spans="1:22" x14ac:dyDescent="0.35">
      <c r="A1551" s="22">
        <v>1512432</v>
      </c>
      <c r="B1551" s="22" t="s">
        <v>1780</v>
      </c>
      <c r="C1551" s="22" t="s">
        <v>17</v>
      </c>
      <c r="D1551" s="22" t="s">
        <v>18</v>
      </c>
      <c r="E1551" s="26" t="s">
        <v>31</v>
      </c>
      <c r="F1551" s="22" t="s">
        <v>1632</v>
      </c>
      <c r="G1551" s="22" t="s">
        <v>1781</v>
      </c>
      <c r="H1551" s="22" t="s">
        <v>4557</v>
      </c>
      <c r="I1551" s="22">
        <v>1</v>
      </c>
      <c r="J1551" s="22" t="s">
        <v>3838</v>
      </c>
      <c r="K1551" s="22" t="s">
        <v>6251</v>
      </c>
      <c r="L1551" s="24">
        <v>294973</v>
      </c>
      <c r="M1551" s="24" t="s">
        <v>3938</v>
      </c>
      <c r="N1551" s="24" t="s">
        <v>2002</v>
      </c>
      <c r="O1551" s="22" t="s">
        <v>314</v>
      </c>
      <c r="P1551" s="22" t="s">
        <v>1971</v>
      </c>
      <c r="Q1551" s="22" t="s">
        <v>3945</v>
      </c>
      <c r="R1551" s="22" t="s">
        <v>6058</v>
      </c>
      <c r="S1551" s="25">
        <v>45771</v>
      </c>
      <c r="T1551" s="22" t="s">
        <v>6206</v>
      </c>
      <c r="U1551" s="25">
        <v>45771</v>
      </c>
      <c r="V1551" s="25"/>
    </row>
    <row r="1552" spans="1:22" x14ac:dyDescent="0.35">
      <c r="A1552" s="22">
        <v>1512644</v>
      </c>
      <c r="B1552" s="22" t="s">
        <v>1782</v>
      </c>
      <c r="C1552" s="22" t="s">
        <v>17</v>
      </c>
      <c r="D1552" s="22" t="s">
        <v>18</v>
      </c>
      <c r="E1552" s="26" t="s">
        <v>59</v>
      </c>
      <c r="F1552" s="22" t="s">
        <v>1322</v>
      </c>
      <c r="G1552" s="22" t="s">
        <v>1783</v>
      </c>
      <c r="H1552" s="22" t="s">
        <v>4057</v>
      </c>
      <c r="I1552" s="22">
        <v>1</v>
      </c>
      <c r="J1552" s="22" t="s">
        <v>3839</v>
      </c>
      <c r="K1552" s="22" t="s">
        <v>6252</v>
      </c>
      <c r="L1552" s="24">
        <v>44150</v>
      </c>
      <c r="M1552" s="24" t="s">
        <v>3949</v>
      </c>
      <c r="N1552" s="24" t="s">
        <v>2009</v>
      </c>
      <c r="O1552" s="22" t="s">
        <v>30</v>
      </c>
      <c r="P1552" s="22" t="s">
        <v>1968</v>
      </c>
      <c r="Q1552" s="22" t="s">
        <v>3945</v>
      </c>
      <c r="R1552" s="22" t="s">
        <v>6058</v>
      </c>
      <c r="S1552" s="25">
        <v>45771</v>
      </c>
      <c r="T1552" s="22" t="s">
        <v>6206</v>
      </c>
      <c r="U1552" s="25">
        <v>45771</v>
      </c>
      <c r="V1552" s="25"/>
    </row>
    <row r="1553" spans="1:22" x14ac:dyDescent="0.35">
      <c r="A1553" s="22">
        <v>1513315</v>
      </c>
      <c r="B1553" s="22" t="s">
        <v>1784</v>
      </c>
      <c r="C1553" s="22" t="s">
        <v>17</v>
      </c>
      <c r="D1553" s="22" t="s">
        <v>18</v>
      </c>
      <c r="E1553" s="26" t="s">
        <v>73</v>
      </c>
      <c r="F1553" s="22" t="s">
        <v>1632</v>
      </c>
      <c r="G1553" s="22" t="s">
        <v>763</v>
      </c>
      <c r="H1553" s="22" t="s">
        <v>4517</v>
      </c>
      <c r="I1553" s="22">
        <v>1</v>
      </c>
      <c r="J1553" s="22" t="s">
        <v>3840</v>
      </c>
      <c r="K1553" s="22" t="s">
        <v>6253</v>
      </c>
      <c r="L1553" s="24">
        <v>137331</v>
      </c>
      <c r="M1553" s="24" t="s">
        <v>3938</v>
      </c>
      <c r="N1553" s="24" t="s">
        <v>2002</v>
      </c>
      <c r="O1553" s="22" t="s">
        <v>72</v>
      </c>
      <c r="P1553" s="22" t="s">
        <v>1954</v>
      </c>
      <c r="Q1553" s="22" t="s">
        <v>3945</v>
      </c>
      <c r="R1553" s="22" t="s">
        <v>6058</v>
      </c>
      <c r="S1553" s="25">
        <v>45772</v>
      </c>
      <c r="T1553" s="22" t="s">
        <v>6206</v>
      </c>
      <c r="U1553" s="25">
        <v>45772</v>
      </c>
      <c r="V1553" s="25"/>
    </row>
    <row r="1554" spans="1:22" x14ac:dyDescent="0.35">
      <c r="A1554" s="22">
        <v>1513542</v>
      </c>
      <c r="B1554" s="22" t="s">
        <v>1785</v>
      </c>
      <c r="C1554" s="22" t="s">
        <v>17</v>
      </c>
      <c r="D1554" s="22" t="s">
        <v>18</v>
      </c>
      <c r="E1554" s="26" t="s">
        <v>77</v>
      </c>
      <c r="F1554" s="22" t="s">
        <v>77</v>
      </c>
      <c r="G1554" s="22" t="s">
        <v>620</v>
      </c>
      <c r="H1554" s="22" t="s">
        <v>4211</v>
      </c>
      <c r="I1554" s="22">
        <v>1</v>
      </c>
      <c r="J1554" s="22" t="s">
        <v>3841</v>
      </c>
      <c r="K1554" s="22" t="s">
        <v>6254</v>
      </c>
      <c r="L1554" s="24">
        <v>68329</v>
      </c>
      <c r="M1554" s="24" t="s">
        <v>3959</v>
      </c>
      <c r="N1554" s="24" t="s">
        <v>2006</v>
      </c>
      <c r="O1554" s="22" t="s">
        <v>76</v>
      </c>
      <c r="P1554" s="22" t="s">
        <v>1959</v>
      </c>
      <c r="Q1554" s="22" t="s">
        <v>3945</v>
      </c>
      <c r="R1554" s="22" t="s">
        <v>6058</v>
      </c>
      <c r="S1554" s="25">
        <v>45772</v>
      </c>
      <c r="T1554" s="22" t="s">
        <v>6206</v>
      </c>
      <c r="U1554" s="25">
        <v>45772</v>
      </c>
      <c r="V1554" s="25"/>
    </row>
    <row r="1555" spans="1:22" x14ac:dyDescent="0.35">
      <c r="A1555" s="22">
        <v>1513610</v>
      </c>
      <c r="B1555" s="22" t="s">
        <v>1786</v>
      </c>
      <c r="C1555" s="22" t="s">
        <v>17</v>
      </c>
      <c r="D1555" s="22" t="s">
        <v>18</v>
      </c>
      <c r="E1555" s="26" t="s">
        <v>59</v>
      </c>
      <c r="F1555" s="22" t="s">
        <v>59</v>
      </c>
      <c r="G1555" s="22" t="s">
        <v>156</v>
      </c>
      <c r="H1555" s="22" t="s">
        <v>3980</v>
      </c>
      <c r="I1555" s="22">
        <v>1</v>
      </c>
      <c r="J1555" s="22" t="s">
        <v>3842</v>
      </c>
      <c r="K1555" s="22" t="s">
        <v>6255</v>
      </c>
      <c r="L1555" s="24">
        <v>23989</v>
      </c>
      <c r="M1555" s="24" t="s">
        <v>3949</v>
      </c>
      <c r="N1555" s="24" t="s">
        <v>2011</v>
      </c>
      <c r="O1555" s="22" t="s">
        <v>58</v>
      </c>
      <c r="P1555" s="22" t="s">
        <v>1959</v>
      </c>
      <c r="Q1555" s="22" t="s">
        <v>3945</v>
      </c>
      <c r="R1555" s="22" t="s">
        <v>6058</v>
      </c>
      <c r="S1555" s="25">
        <v>45772</v>
      </c>
      <c r="T1555" s="22" t="s">
        <v>6206</v>
      </c>
      <c r="U1555" s="25">
        <v>45772</v>
      </c>
      <c r="V1555" s="25"/>
    </row>
    <row r="1556" spans="1:22" x14ac:dyDescent="0.35">
      <c r="A1556" s="22">
        <v>1520551</v>
      </c>
      <c r="B1556" s="22" t="s">
        <v>1787</v>
      </c>
      <c r="C1556" s="22" t="s">
        <v>17</v>
      </c>
      <c r="D1556" s="22" t="s">
        <v>18</v>
      </c>
      <c r="E1556" s="26" t="s">
        <v>46</v>
      </c>
      <c r="F1556" s="22" t="s">
        <v>1111</v>
      </c>
      <c r="G1556" s="22" t="s">
        <v>1788</v>
      </c>
      <c r="H1556" s="22" t="s">
        <v>5184</v>
      </c>
      <c r="I1556" s="22">
        <v>1</v>
      </c>
      <c r="J1556" s="22" t="s">
        <v>3843</v>
      </c>
      <c r="K1556" s="22" t="s">
        <v>6256</v>
      </c>
      <c r="L1556" s="24">
        <v>13602</v>
      </c>
      <c r="M1556" s="24" t="s">
        <v>3957</v>
      </c>
      <c r="N1556" s="24" t="s">
        <v>2011</v>
      </c>
      <c r="O1556" s="22" t="s">
        <v>540</v>
      </c>
      <c r="P1556" s="22" t="s">
        <v>1959</v>
      </c>
      <c r="Q1556" s="22" t="s">
        <v>3950</v>
      </c>
      <c r="R1556" s="22" t="s">
        <v>6058</v>
      </c>
      <c r="S1556" s="25">
        <v>45779</v>
      </c>
      <c r="T1556" s="22" t="s">
        <v>6257</v>
      </c>
      <c r="U1556" s="25">
        <v>45779</v>
      </c>
      <c r="V1556" s="25"/>
    </row>
    <row r="1557" spans="1:22" x14ac:dyDescent="0.35">
      <c r="A1557" s="22">
        <v>1521133</v>
      </c>
      <c r="B1557" s="22" t="s">
        <v>1789</v>
      </c>
      <c r="C1557" s="22" t="s">
        <v>17</v>
      </c>
      <c r="D1557" s="22" t="s">
        <v>18</v>
      </c>
      <c r="E1557" s="26" t="s">
        <v>46</v>
      </c>
      <c r="F1557" s="22" t="s">
        <v>1111</v>
      </c>
      <c r="G1557" s="22" t="s">
        <v>1094</v>
      </c>
      <c r="H1557" s="22" t="s">
        <v>4023</v>
      </c>
      <c r="I1557" s="22">
        <v>1</v>
      </c>
      <c r="J1557" s="22" t="s">
        <v>3844</v>
      </c>
      <c r="K1557" s="22" t="s">
        <v>6258</v>
      </c>
      <c r="L1557" s="24">
        <v>21518</v>
      </c>
      <c r="M1557" s="24" t="s">
        <v>3949</v>
      </c>
      <c r="N1557" s="24" t="s">
        <v>2011</v>
      </c>
      <c r="O1557" s="22" t="s">
        <v>45</v>
      </c>
      <c r="P1557" s="22" t="s">
        <v>1959</v>
      </c>
      <c r="Q1557" s="22" t="s">
        <v>3950</v>
      </c>
      <c r="R1557" s="22" t="s">
        <v>6058</v>
      </c>
      <c r="S1557" s="25">
        <v>45779</v>
      </c>
      <c r="T1557" s="22" t="s">
        <v>6257</v>
      </c>
      <c r="U1557" s="25">
        <v>45779</v>
      </c>
      <c r="V1557" s="25"/>
    </row>
    <row r="1558" spans="1:22" x14ac:dyDescent="0.35">
      <c r="A1558" s="22">
        <v>1521189</v>
      </c>
      <c r="B1558" s="22" t="s">
        <v>1790</v>
      </c>
      <c r="C1558" s="22" t="s">
        <v>17</v>
      </c>
      <c r="D1558" s="22" t="s">
        <v>18</v>
      </c>
      <c r="E1558" s="26" t="s">
        <v>73</v>
      </c>
      <c r="F1558" s="22" t="s">
        <v>1322</v>
      </c>
      <c r="G1558" s="22" t="s">
        <v>1791</v>
      </c>
      <c r="H1558" s="22" t="s">
        <v>4670</v>
      </c>
      <c r="I1558" s="22">
        <v>1</v>
      </c>
      <c r="J1558" s="22" t="s">
        <v>3845</v>
      </c>
      <c r="K1558" s="22" t="s">
        <v>6259</v>
      </c>
      <c r="L1558" s="24">
        <v>24989</v>
      </c>
      <c r="M1558" s="24" t="s">
        <v>3949</v>
      </c>
      <c r="N1558" s="24" t="s">
        <v>2011</v>
      </c>
      <c r="O1558" s="22" t="s">
        <v>36</v>
      </c>
      <c r="P1558" s="22" t="s">
        <v>1959</v>
      </c>
      <c r="Q1558" s="22" t="s">
        <v>3950</v>
      </c>
      <c r="R1558" s="22" t="s">
        <v>6058</v>
      </c>
      <c r="S1558" s="25">
        <v>45779</v>
      </c>
      <c r="T1558" s="22" t="s">
        <v>6257</v>
      </c>
      <c r="U1558" s="25">
        <v>45779</v>
      </c>
      <c r="V1558" s="25"/>
    </row>
    <row r="1559" spans="1:22" x14ac:dyDescent="0.35">
      <c r="A1559" s="22">
        <v>1521192</v>
      </c>
      <c r="B1559" s="22" t="s">
        <v>1792</v>
      </c>
      <c r="C1559" s="22" t="s">
        <v>17</v>
      </c>
      <c r="D1559" s="22" t="s">
        <v>18</v>
      </c>
      <c r="E1559" s="26" t="s">
        <v>59</v>
      </c>
      <c r="F1559" s="22" t="s">
        <v>59</v>
      </c>
      <c r="G1559" s="22" t="s">
        <v>650</v>
      </c>
      <c r="H1559" s="22" t="s">
        <v>4520</v>
      </c>
      <c r="I1559" s="22">
        <v>1</v>
      </c>
      <c r="J1559" s="22" t="s">
        <v>3846</v>
      </c>
      <c r="K1559" s="22" t="s">
        <v>6260</v>
      </c>
      <c r="L1559" s="24">
        <v>17554</v>
      </c>
      <c r="M1559" s="24" t="s">
        <v>3957</v>
      </c>
      <c r="N1559" s="24" t="s">
        <v>2011</v>
      </c>
      <c r="O1559" s="22" t="s">
        <v>40</v>
      </c>
      <c r="P1559" s="22" t="s">
        <v>1971</v>
      </c>
      <c r="Q1559" s="22" t="s">
        <v>3950</v>
      </c>
      <c r="R1559" s="22" t="s">
        <v>6058</v>
      </c>
      <c r="S1559" s="25">
        <v>45779</v>
      </c>
      <c r="T1559" s="22" t="s">
        <v>6257</v>
      </c>
      <c r="U1559" s="25">
        <v>45779</v>
      </c>
      <c r="V1559" s="25"/>
    </row>
    <row r="1560" spans="1:22" x14ac:dyDescent="0.35">
      <c r="A1560" s="22">
        <v>1526112</v>
      </c>
      <c r="B1560" s="22" t="s">
        <v>1793</v>
      </c>
      <c r="C1560" s="22" t="s">
        <v>17</v>
      </c>
      <c r="D1560" s="22" t="s">
        <v>18</v>
      </c>
      <c r="E1560" s="26" t="s">
        <v>31</v>
      </c>
      <c r="F1560" s="22" t="s">
        <v>1332</v>
      </c>
      <c r="G1560" s="22" t="s">
        <v>1794</v>
      </c>
      <c r="H1560" s="22" t="s">
        <v>1794</v>
      </c>
      <c r="I1560" s="22">
        <v>1</v>
      </c>
      <c r="J1560" s="22" t="s">
        <v>3847</v>
      </c>
      <c r="K1560" s="22" t="s">
        <v>6261</v>
      </c>
      <c r="L1560" s="24">
        <v>234083</v>
      </c>
      <c r="M1560" s="24" t="s">
        <v>3938</v>
      </c>
      <c r="N1560" s="24" t="s">
        <v>2002</v>
      </c>
      <c r="O1560" s="22" t="s">
        <v>314</v>
      </c>
      <c r="P1560" s="22" t="s">
        <v>1971</v>
      </c>
      <c r="Q1560" s="22" t="s">
        <v>3950</v>
      </c>
      <c r="R1560" s="22" t="s">
        <v>6058</v>
      </c>
      <c r="S1560" s="25">
        <v>45782</v>
      </c>
      <c r="T1560" s="22" t="s">
        <v>6257</v>
      </c>
      <c r="U1560" s="25">
        <v>45782</v>
      </c>
      <c r="V1560" s="25"/>
    </row>
    <row r="1561" spans="1:22" x14ac:dyDescent="0.35">
      <c r="A1561" s="22">
        <v>1526126</v>
      </c>
      <c r="B1561" s="22" t="s">
        <v>1795</v>
      </c>
      <c r="C1561" s="22" t="s">
        <v>17</v>
      </c>
      <c r="D1561" s="22" t="s">
        <v>18</v>
      </c>
      <c r="E1561" s="26" t="s">
        <v>77</v>
      </c>
      <c r="F1561" s="22" t="s">
        <v>1332</v>
      </c>
      <c r="G1561" s="22" t="s">
        <v>1796</v>
      </c>
      <c r="H1561" s="22" t="s">
        <v>4103</v>
      </c>
      <c r="I1561" s="22">
        <v>1</v>
      </c>
      <c r="J1561" s="22" t="s">
        <v>3848</v>
      </c>
      <c r="K1561" s="22" t="s">
        <v>6262</v>
      </c>
      <c r="L1561" s="24">
        <v>27009</v>
      </c>
      <c r="M1561" s="24" t="s">
        <v>3949</v>
      </c>
      <c r="N1561" s="24" t="s">
        <v>2009</v>
      </c>
      <c r="O1561" s="22" t="s">
        <v>76</v>
      </c>
      <c r="P1561" s="22" t="s">
        <v>1959</v>
      </c>
      <c r="Q1561" s="22" t="s">
        <v>3950</v>
      </c>
      <c r="R1561" s="22" t="s">
        <v>6058</v>
      </c>
      <c r="S1561" s="25">
        <v>45782</v>
      </c>
      <c r="T1561" s="22" t="s">
        <v>6257</v>
      </c>
      <c r="U1561" s="25">
        <v>45782</v>
      </c>
      <c r="V1561" s="25"/>
    </row>
    <row r="1562" spans="1:22" x14ac:dyDescent="0.35">
      <c r="A1562" s="22">
        <v>1527135</v>
      </c>
      <c r="B1562" s="22" t="s">
        <v>1797</v>
      </c>
      <c r="C1562" s="22" t="s">
        <v>17</v>
      </c>
      <c r="D1562" s="22" t="s">
        <v>18</v>
      </c>
      <c r="E1562" s="26" t="s">
        <v>77</v>
      </c>
      <c r="F1562" s="22" t="s">
        <v>631</v>
      </c>
      <c r="G1562" s="22" t="s">
        <v>1798</v>
      </c>
      <c r="H1562" s="22" t="s">
        <v>4017</v>
      </c>
      <c r="I1562" s="22">
        <v>1</v>
      </c>
      <c r="J1562" s="22" t="s">
        <v>3849</v>
      </c>
      <c r="K1562" s="22" t="s">
        <v>6263</v>
      </c>
      <c r="L1562" s="24">
        <v>5203</v>
      </c>
      <c r="M1562" s="24" t="s">
        <v>3957</v>
      </c>
      <c r="N1562" s="24" t="s">
        <v>2015</v>
      </c>
      <c r="O1562" s="22" t="s">
        <v>40</v>
      </c>
      <c r="P1562" s="22" t="s">
        <v>1971</v>
      </c>
      <c r="Q1562" s="22" t="s">
        <v>3950</v>
      </c>
      <c r="R1562" s="22" t="s">
        <v>6058</v>
      </c>
      <c r="S1562" s="25">
        <v>45783</v>
      </c>
      <c r="T1562" s="22" t="s">
        <v>6257</v>
      </c>
      <c r="U1562" s="25">
        <v>45783</v>
      </c>
      <c r="V1562" s="25"/>
    </row>
    <row r="1563" spans="1:22" x14ac:dyDescent="0.35">
      <c r="A1563" s="22">
        <v>1528575</v>
      </c>
      <c r="B1563" s="22" t="s">
        <v>1799</v>
      </c>
      <c r="C1563" s="22" t="s">
        <v>17</v>
      </c>
      <c r="D1563" s="22" t="s">
        <v>18</v>
      </c>
      <c r="E1563" s="26" t="s">
        <v>31</v>
      </c>
      <c r="F1563" s="22" t="s">
        <v>1332</v>
      </c>
      <c r="G1563" s="22" t="s">
        <v>1800</v>
      </c>
      <c r="H1563" s="22" t="s">
        <v>5342</v>
      </c>
      <c r="I1563" s="22">
        <v>1</v>
      </c>
      <c r="J1563" s="22" t="s">
        <v>3850</v>
      </c>
      <c r="K1563" s="22" t="s">
        <v>6264</v>
      </c>
      <c r="L1563" s="24">
        <v>20212</v>
      </c>
      <c r="M1563" s="24" t="s">
        <v>3949</v>
      </c>
      <c r="N1563" s="24" t="s">
        <v>2011</v>
      </c>
      <c r="O1563" s="22" t="s">
        <v>36</v>
      </c>
      <c r="P1563" s="22" t="s">
        <v>1959</v>
      </c>
      <c r="Q1563" s="22" t="s">
        <v>3950</v>
      </c>
      <c r="R1563" s="22" t="s">
        <v>6058</v>
      </c>
      <c r="S1563" s="25">
        <v>45784</v>
      </c>
      <c r="T1563" s="22" t="s">
        <v>6257</v>
      </c>
      <c r="U1563" s="25">
        <v>45784</v>
      </c>
      <c r="V1563" s="25"/>
    </row>
    <row r="1564" spans="1:22" x14ac:dyDescent="0.35">
      <c r="A1564" s="22">
        <v>1531271</v>
      </c>
      <c r="B1564" s="22" t="s">
        <v>1801</v>
      </c>
      <c r="C1564" s="22" t="s">
        <v>17</v>
      </c>
      <c r="D1564" s="22" t="s">
        <v>18</v>
      </c>
      <c r="E1564" s="26" t="s">
        <v>77</v>
      </c>
      <c r="F1564" s="22" t="s">
        <v>672</v>
      </c>
      <c r="G1564" s="22" t="s">
        <v>1413</v>
      </c>
      <c r="H1564" s="22" t="s">
        <v>4017</v>
      </c>
      <c r="I1564" s="22">
        <v>1</v>
      </c>
      <c r="J1564" s="22" t="s">
        <v>3851</v>
      </c>
      <c r="K1564" s="22" t="s">
        <v>6265</v>
      </c>
      <c r="L1564" s="24">
        <v>54239</v>
      </c>
      <c r="M1564" s="24" t="s">
        <v>3959</v>
      </c>
      <c r="N1564" s="24" t="s">
        <v>2006</v>
      </c>
      <c r="O1564" s="22" t="s">
        <v>40</v>
      </c>
      <c r="P1564" s="22" t="s">
        <v>1971</v>
      </c>
      <c r="Q1564" s="22" t="s">
        <v>3950</v>
      </c>
      <c r="R1564" s="22" t="s">
        <v>6058</v>
      </c>
      <c r="S1564" s="25">
        <v>45786</v>
      </c>
      <c r="T1564" s="22" t="s">
        <v>6257</v>
      </c>
      <c r="U1564" s="25">
        <v>45786</v>
      </c>
      <c r="V1564" s="25"/>
    </row>
    <row r="1565" spans="1:22" x14ac:dyDescent="0.35">
      <c r="A1565" s="22">
        <v>1532228</v>
      </c>
      <c r="B1565" s="22" t="s">
        <v>1802</v>
      </c>
      <c r="C1565" s="22" t="s">
        <v>17</v>
      </c>
      <c r="D1565" s="22" t="s">
        <v>18</v>
      </c>
      <c r="E1565" s="26" t="s">
        <v>31</v>
      </c>
      <c r="F1565" s="22" t="s">
        <v>1632</v>
      </c>
      <c r="G1565" s="22" t="s">
        <v>1803</v>
      </c>
      <c r="H1565" s="22" t="s">
        <v>3978</v>
      </c>
      <c r="I1565" s="22">
        <v>1</v>
      </c>
      <c r="J1565" s="22" t="s">
        <v>3852</v>
      </c>
      <c r="K1565" s="22" t="s">
        <v>6266</v>
      </c>
      <c r="L1565" s="24">
        <v>16691</v>
      </c>
      <c r="M1565" s="24" t="s">
        <v>3957</v>
      </c>
      <c r="N1565" s="24" t="s">
        <v>2011</v>
      </c>
      <c r="O1565" s="22" t="s">
        <v>36</v>
      </c>
      <c r="P1565" s="22" t="s">
        <v>1959</v>
      </c>
      <c r="Q1565" s="22" t="s">
        <v>3950</v>
      </c>
      <c r="R1565" s="22" t="s">
        <v>6058</v>
      </c>
      <c r="S1565" s="25">
        <v>45786</v>
      </c>
      <c r="T1565" s="22" t="s">
        <v>6257</v>
      </c>
      <c r="U1565" s="25">
        <v>45786</v>
      </c>
      <c r="V1565" s="25"/>
    </row>
    <row r="1566" spans="1:22" x14ac:dyDescent="0.35">
      <c r="A1566" s="22">
        <v>1543549</v>
      </c>
      <c r="B1566" s="22" t="s">
        <v>1804</v>
      </c>
      <c r="C1566" s="22" t="s">
        <v>17</v>
      </c>
      <c r="D1566" s="22" t="s">
        <v>18</v>
      </c>
      <c r="E1566" s="26" t="s">
        <v>73</v>
      </c>
      <c r="F1566" s="22" t="s">
        <v>631</v>
      </c>
      <c r="G1566" s="22" t="s">
        <v>1805</v>
      </c>
      <c r="H1566" s="22" t="s">
        <v>4000</v>
      </c>
      <c r="I1566" s="22">
        <v>1</v>
      </c>
      <c r="J1566" s="22" t="s">
        <v>3853</v>
      </c>
      <c r="K1566" s="22" t="s">
        <v>6267</v>
      </c>
      <c r="L1566" s="24">
        <v>52187</v>
      </c>
      <c r="M1566" s="24" t="s">
        <v>3959</v>
      </c>
      <c r="N1566" s="24" t="s">
        <v>2006</v>
      </c>
      <c r="O1566" s="22" t="s">
        <v>72</v>
      </c>
      <c r="P1566" s="22" t="s">
        <v>1954</v>
      </c>
      <c r="Q1566" s="22" t="s">
        <v>3950</v>
      </c>
      <c r="R1566" s="22" t="s">
        <v>6058</v>
      </c>
      <c r="S1566" s="25">
        <v>45790</v>
      </c>
      <c r="T1566" s="22" t="s">
        <v>6257</v>
      </c>
      <c r="U1566" s="25">
        <v>45790</v>
      </c>
      <c r="V1566" s="25"/>
    </row>
    <row r="1567" spans="1:22" x14ac:dyDescent="0.35">
      <c r="A1567" s="22">
        <v>1543553</v>
      </c>
      <c r="B1567" s="22" t="s">
        <v>1806</v>
      </c>
      <c r="C1567" s="22" t="s">
        <v>17</v>
      </c>
      <c r="D1567" s="22" t="s">
        <v>18</v>
      </c>
      <c r="E1567" s="26" t="s">
        <v>25</v>
      </c>
      <c r="F1567" s="22" t="s">
        <v>1332</v>
      </c>
      <c r="G1567" s="22" t="s">
        <v>1807</v>
      </c>
      <c r="H1567" s="22" t="s">
        <v>6268</v>
      </c>
      <c r="I1567" s="22">
        <v>1</v>
      </c>
      <c r="J1567" s="22" t="s">
        <v>3854</v>
      </c>
      <c r="K1567" s="22" t="s">
        <v>6269</v>
      </c>
      <c r="L1567" s="24">
        <v>30481</v>
      </c>
      <c r="M1567" s="24" t="s">
        <v>3949</v>
      </c>
      <c r="N1567" s="24" t="s">
        <v>2009</v>
      </c>
      <c r="O1567" s="22" t="s">
        <v>1436</v>
      </c>
      <c r="P1567" s="22" t="s">
        <v>1954</v>
      </c>
      <c r="Q1567" s="22" t="s">
        <v>3950</v>
      </c>
      <c r="R1567" s="22" t="s">
        <v>6058</v>
      </c>
      <c r="S1567" s="25">
        <v>45790</v>
      </c>
      <c r="T1567" s="22" t="s">
        <v>6257</v>
      </c>
      <c r="U1567" s="25">
        <v>45790</v>
      </c>
      <c r="V1567" s="25"/>
    </row>
    <row r="1568" spans="1:22" x14ac:dyDescent="0.35">
      <c r="A1568" s="22">
        <v>1543556</v>
      </c>
      <c r="B1568" s="22" t="s">
        <v>1808</v>
      </c>
      <c r="C1568" s="22" t="s">
        <v>17</v>
      </c>
      <c r="D1568" s="22" t="s">
        <v>18</v>
      </c>
      <c r="E1568" s="26" t="s">
        <v>21</v>
      </c>
      <c r="F1568" s="22" t="s">
        <v>1810</v>
      </c>
      <c r="G1568" s="22" t="s">
        <v>1809</v>
      </c>
      <c r="H1568" s="22" t="s">
        <v>4202</v>
      </c>
      <c r="I1568" s="22">
        <v>1</v>
      </c>
      <c r="J1568" s="22" t="s">
        <v>3855</v>
      </c>
      <c r="K1568" s="22" t="s">
        <v>6270</v>
      </c>
      <c r="L1568" s="24">
        <v>15417</v>
      </c>
      <c r="M1568" s="24" t="s">
        <v>3957</v>
      </c>
      <c r="N1568" s="24" t="s">
        <v>2011</v>
      </c>
      <c r="O1568" s="22" t="s">
        <v>53</v>
      </c>
      <c r="P1568" s="22" t="s">
        <v>1959</v>
      </c>
      <c r="Q1568" s="22" t="s">
        <v>3950</v>
      </c>
      <c r="R1568" s="22" t="s">
        <v>6058</v>
      </c>
      <c r="S1568" s="25">
        <v>45790</v>
      </c>
      <c r="T1568" s="22" t="s">
        <v>6257</v>
      </c>
      <c r="U1568" s="25">
        <v>45790</v>
      </c>
      <c r="V1568" s="25"/>
    </row>
    <row r="1569" spans="1:22" x14ac:dyDescent="0.35">
      <c r="A1569" s="22">
        <v>1543952</v>
      </c>
      <c r="B1569" s="22" t="s">
        <v>1811</v>
      </c>
      <c r="C1569" s="22" t="s">
        <v>17</v>
      </c>
      <c r="D1569" s="22" t="s">
        <v>18</v>
      </c>
      <c r="E1569" s="26" t="s">
        <v>25</v>
      </c>
      <c r="F1569" s="22" t="s">
        <v>631</v>
      </c>
      <c r="G1569" s="22" t="s">
        <v>1812</v>
      </c>
      <c r="H1569" s="22" t="s">
        <v>4131</v>
      </c>
      <c r="I1569" s="22">
        <v>1</v>
      </c>
      <c r="J1569" s="22" t="s">
        <v>3856</v>
      </c>
      <c r="K1569" s="22" t="s">
        <v>6271</v>
      </c>
      <c r="L1569" s="24">
        <v>15883</v>
      </c>
      <c r="M1569" s="24" t="s">
        <v>3957</v>
      </c>
      <c r="N1569" s="24" t="s">
        <v>2011</v>
      </c>
      <c r="O1569" s="22" t="s">
        <v>104</v>
      </c>
      <c r="P1569" s="22" t="s">
        <v>1954</v>
      </c>
      <c r="Q1569" s="22" t="s">
        <v>3950</v>
      </c>
      <c r="R1569" s="22" t="s">
        <v>6058</v>
      </c>
      <c r="S1569" s="25">
        <v>45790</v>
      </c>
      <c r="T1569" s="22" t="s">
        <v>6257</v>
      </c>
      <c r="U1569" s="25">
        <v>45790</v>
      </c>
      <c r="V1569" s="25"/>
    </row>
    <row r="1570" spans="1:22" x14ac:dyDescent="0.35">
      <c r="A1570" s="22">
        <v>1544626</v>
      </c>
      <c r="B1570" s="22" t="s">
        <v>1813</v>
      </c>
      <c r="C1570" s="22" t="s">
        <v>17</v>
      </c>
      <c r="D1570" s="22" t="s">
        <v>18</v>
      </c>
      <c r="E1570" s="26" t="s">
        <v>73</v>
      </c>
      <c r="F1570" s="22" t="s">
        <v>1332</v>
      </c>
      <c r="G1570" s="22" t="s">
        <v>882</v>
      </c>
      <c r="H1570" s="22" t="s">
        <v>3954</v>
      </c>
      <c r="I1570" s="22">
        <v>1</v>
      </c>
      <c r="J1570" s="22" t="s">
        <v>3857</v>
      </c>
      <c r="K1570" s="22" t="s">
        <v>6272</v>
      </c>
      <c r="L1570" s="24">
        <v>30013</v>
      </c>
      <c r="M1570" s="24" t="s">
        <v>3949</v>
      </c>
      <c r="N1570" s="24" t="s">
        <v>2009</v>
      </c>
      <c r="O1570" s="22" t="s">
        <v>40</v>
      </c>
      <c r="P1570" s="22" t="s">
        <v>1971</v>
      </c>
      <c r="Q1570" s="22" t="s">
        <v>3950</v>
      </c>
      <c r="R1570" s="22" t="s">
        <v>6058</v>
      </c>
      <c r="S1570" s="25">
        <v>45791</v>
      </c>
      <c r="T1570" s="22" t="s">
        <v>6257</v>
      </c>
      <c r="U1570" s="25">
        <v>45791</v>
      </c>
      <c r="V1570" s="25"/>
    </row>
    <row r="1571" spans="1:22" x14ac:dyDescent="0.35">
      <c r="A1571" s="22">
        <v>1544628</v>
      </c>
      <c r="B1571" s="22" t="s">
        <v>1814</v>
      </c>
      <c r="C1571" s="22" t="s">
        <v>17</v>
      </c>
      <c r="D1571" s="22" t="s">
        <v>18</v>
      </c>
      <c r="E1571" s="26" t="s">
        <v>25</v>
      </c>
      <c r="F1571" s="22" t="s">
        <v>1810</v>
      </c>
      <c r="G1571" s="22" t="s">
        <v>866</v>
      </c>
      <c r="H1571" s="22" t="s">
        <v>4205</v>
      </c>
      <c r="I1571" s="22">
        <v>1</v>
      </c>
      <c r="J1571" s="22" t="s">
        <v>3858</v>
      </c>
      <c r="K1571" s="22" t="s">
        <v>6273</v>
      </c>
      <c r="L1571" s="24">
        <v>17384</v>
      </c>
      <c r="M1571" s="24" t="s">
        <v>3957</v>
      </c>
      <c r="N1571" s="24" t="s">
        <v>2011</v>
      </c>
      <c r="O1571" s="22" t="s">
        <v>24</v>
      </c>
      <c r="P1571" s="22" t="s">
        <v>1968</v>
      </c>
      <c r="Q1571" s="22" t="s">
        <v>3950</v>
      </c>
      <c r="R1571" s="22" t="s">
        <v>6058</v>
      </c>
      <c r="S1571" s="25">
        <v>45791</v>
      </c>
      <c r="T1571" s="22" t="s">
        <v>6257</v>
      </c>
      <c r="U1571" s="25">
        <v>45791</v>
      </c>
      <c r="V1571" s="25"/>
    </row>
    <row r="1572" spans="1:22" x14ac:dyDescent="0.35">
      <c r="A1572" s="22">
        <v>1545104</v>
      </c>
      <c r="B1572" s="22" t="s">
        <v>1815</v>
      </c>
      <c r="C1572" s="22" t="s">
        <v>17</v>
      </c>
      <c r="D1572" s="22" t="s">
        <v>18</v>
      </c>
      <c r="E1572" s="26" t="s">
        <v>77</v>
      </c>
      <c r="F1572" s="22" t="s">
        <v>1810</v>
      </c>
      <c r="G1572" s="22" t="s">
        <v>472</v>
      </c>
      <c r="H1572" s="22" t="s">
        <v>4017</v>
      </c>
      <c r="I1572" s="22">
        <v>1</v>
      </c>
      <c r="J1572" s="22" t="s">
        <v>3859</v>
      </c>
      <c r="K1572" s="22" t="s">
        <v>6274</v>
      </c>
      <c r="L1572" s="24">
        <v>19188</v>
      </c>
      <c r="M1572" s="24" t="s">
        <v>3957</v>
      </c>
      <c r="N1572" s="24" t="s">
        <v>2011</v>
      </c>
      <c r="O1572" s="22" t="s">
        <v>40</v>
      </c>
      <c r="P1572" s="22" t="s">
        <v>1971</v>
      </c>
      <c r="Q1572" s="22" t="s">
        <v>3950</v>
      </c>
      <c r="R1572" s="22" t="s">
        <v>6058</v>
      </c>
      <c r="S1572" s="25">
        <v>45791</v>
      </c>
      <c r="T1572" s="22" t="s">
        <v>6257</v>
      </c>
      <c r="U1572" s="25">
        <v>45791</v>
      </c>
      <c r="V1572" s="25"/>
    </row>
    <row r="1573" spans="1:22" x14ac:dyDescent="0.35">
      <c r="A1573" s="22">
        <v>1546186</v>
      </c>
      <c r="B1573" s="22" t="s">
        <v>1816</v>
      </c>
      <c r="C1573" s="22" t="s">
        <v>17</v>
      </c>
      <c r="D1573" s="22" t="s">
        <v>18</v>
      </c>
      <c r="E1573" s="26" t="s">
        <v>31</v>
      </c>
      <c r="F1573" s="22" t="s">
        <v>31</v>
      </c>
      <c r="G1573" s="22" t="s">
        <v>1537</v>
      </c>
      <c r="H1573" s="22" t="s">
        <v>4048</v>
      </c>
      <c r="I1573" s="22">
        <v>1</v>
      </c>
      <c r="J1573" s="22" t="s">
        <v>3860</v>
      </c>
      <c r="K1573" s="22" t="s">
        <v>6275</v>
      </c>
      <c r="L1573" s="24">
        <v>14557</v>
      </c>
      <c r="M1573" s="24" t="s">
        <v>3957</v>
      </c>
      <c r="N1573" s="24" t="s">
        <v>2011</v>
      </c>
      <c r="O1573" s="22" t="s">
        <v>40</v>
      </c>
      <c r="P1573" s="22" t="s">
        <v>1971</v>
      </c>
      <c r="Q1573" s="22" t="s">
        <v>3950</v>
      </c>
      <c r="R1573" s="22" t="s">
        <v>6058</v>
      </c>
      <c r="S1573" s="25">
        <v>45792</v>
      </c>
      <c r="T1573" s="22" t="s">
        <v>6257</v>
      </c>
      <c r="U1573" s="25">
        <v>45792</v>
      </c>
      <c r="V1573" s="25"/>
    </row>
    <row r="1574" spans="1:22" x14ac:dyDescent="0.35">
      <c r="A1574" s="22">
        <v>1546199</v>
      </c>
      <c r="B1574" s="22" t="s">
        <v>1817</v>
      </c>
      <c r="C1574" s="22" t="s">
        <v>17</v>
      </c>
      <c r="D1574" s="22" t="s">
        <v>18</v>
      </c>
      <c r="E1574" s="26" t="s">
        <v>31</v>
      </c>
      <c r="F1574" s="22" t="s">
        <v>1332</v>
      </c>
      <c r="G1574" s="22" t="s">
        <v>1818</v>
      </c>
      <c r="H1574" s="22" t="s">
        <v>3963</v>
      </c>
      <c r="I1574" s="22">
        <v>1</v>
      </c>
      <c r="J1574" s="22" t="s">
        <v>3861</v>
      </c>
      <c r="K1574" s="22" t="s">
        <v>6276</v>
      </c>
      <c r="L1574" s="24">
        <v>9937</v>
      </c>
      <c r="M1574" s="24" t="s">
        <v>3957</v>
      </c>
      <c r="N1574" s="24" t="s">
        <v>2015</v>
      </c>
      <c r="O1574" s="22" t="s">
        <v>30</v>
      </c>
      <c r="P1574" s="22" t="s">
        <v>1968</v>
      </c>
      <c r="Q1574" s="22" t="s">
        <v>3950</v>
      </c>
      <c r="R1574" s="22" t="s">
        <v>6058</v>
      </c>
      <c r="S1574" s="25">
        <v>45792</v>
      </c>
      <c r="T1574" s="22" t="s">
        <v>6257</v>
      </c>
      <c r="U1574" s="25">
        <v>45792</v>
      </c>
      <c r="V1574" s="25"/>
    </row>
    <row r="1575" spans="1:22" x14ac:dyDescent="0.35">
      <c r="A1575" s="22">
        <v>1546753</v>
      </c>
      <c r="B1575" s="22" t="s">
        <v>1819</v>
      </c>
      <c r="C1575" s="22" t="s">
        <v>17</v>
      </c>
      <c r="D1575" s="22" t="s">
        <v>18</v>
      </c>
      <c r="E1575" s="26" t="s">
        <v>25</v>
      </c>
      <c r="F1575" s="22" t="s">
        <v>1332</v>
      </c>
      <c r="G1575" s="22" t="s">
        <v>1820</v>
      </c>
      <c r="H1575" s="22" t="s">
        <v>4557</v>
      </c>
      <c r="I1575" s="22">
        <v>1</v>
      </c>
      <c r="J1575" s="22" t="s">
        <v>3862</v>
      </c>
      <c r="K1575" s="22" t="s">
        <v>6277</v>
      </c>
      <c r="L1575" s="24">
        <v>404118</v>
      </c>
      <c r="M1575" s="24" t="s">
        <v>3938</v>
      </c>
      <c r="N1575" s="24" t="s">
        <v>2002</v>
      </c>
      <c r="O1575" s="22" t="s">
        <v>314</v>
      </c>
      <c r="P1575" s="22" t="s">
        <v>1971</v>
      </c>
      <c r="Q1575" s="22" t="s">
        <v>3950</v>
      </c>
      <c r="R1575" s="22" t="s">
        <v>6058</v>
      </c>
      <c r="S1575" s="25">
        <v>45793</v>
      </c>
      <c r="T1575" s="22" t="s">
        <v>6257</v>
      </c>
      <c r="U1575" s="25">
        <v>45793</v>
      </c>
      <c r="V1575" s="25"/>
    </row>
    <row r="1576" spans="1:22" x14ac:dyDescent="0.35">
      <c r="A1576" s="22">
        <v>1547208</v>
      </c>
      <c r="B1576" s="22" t="s">
        <v>1821</v>
      </c>
      <c r="C1576" s="22" t="s">
        <v>17</v>
      </c>
      <c r="D1576" s="22" t="s">
        <v>18</v>
      </c>
      <c r="E1576" s="26" t="s">
        <v>73</v>
      </c>
      <c r="F1576" s="22" t="s">
        <v>672</v>
      </c>
      <c r="G1576" s="22" t="s">
        <v>429</v>
      </c>
      <c r="H1576" s="22" t="s">
        <v>4000</v>
      </c>
      <c r="I1576" s="22">
        <v>1</v>
      </c>
      <c r="J1576" s="22" t="s">
        <v>3863</v>
      </c>
      <c r="K1576" s="22" t="s">
        <v>6278</v>
      </c>
      <c r="L1576" s="24">
        <v>112843</v>
      </c>
      <c r="M1576" s="24" t="s">
        <v>3938</v>
      </c>
      <c r="N1576" s="24" t="s">
        <v>2002</v>
      </c>
      <c r="O1576" s="22" t="s">
        <v>72</v>
      </c>
      <c r="P1576" s="22" t="s">
        <v>1954</v>
      </c>
      <c r="Q1576" s="22" t="s">
        <v>3950</v>
      </c>
      <c r="R1576" s="22" t="s">
        <v>6058</v>
      </c>
      <c r="S1576" s="25">
        <v>45793</v>
      </c>
      <c r="T1576" s="22" t="s">
        <v>6257</v>
      </c>
      <c r="U1576" s="25">
        <v>45793</v>
      </c>
      <c r="V1576" s="25"/>
    </row>
    <row r="1577" spans="1:22" x14ac:dyDescent="0.35">
      <c r="A1577" s="22">
        <v>1551430</v>
      </c>
      <c r="B1577" s="22" t="s">
        <v>1822</v>
      </c>
      <c r="C1577" s="22" t="s">
        <v>17</v>
      </c>
      <c r="D1577" s="22" t="s">
        <v>18</v>
      </c>
      <c r="E1577" s="26" t="s">
        <v>21</v>
      </c>
      <c r="F1577" s="22" t="s">
        <v>1137</v>
      </c>
      <c r="G1577" s="22" t="s">
        <v>1823</v>
      </c>
      <c r="H1577" s="22" t="s">
        <v>3935</v>
      </c>
      <c r="I1577" s="22">
        <v>1</v>
      </c>
      <c r="J1577" s="22" t="s">
        <v>3864</v>
      </c>
      <c r="K1577" s="22" t="s">
        <v>6279</v>
      </c>
      <c r="L1577" s="24">
        <v>12957</v>
      </c>
      <c r="M1577" s="24" t="s">
        <v>3957</v>
      </c>
      <c r="N1577" s="24" t="s">
        <v>2011</v>
      </c>
      <c r="O1577" s="22" t="s">
        <v>30</v>
      </c>
      <c r="P1577" s="22" t="s">
        <v>1968</v>
      </c>
      <c r="Q1577" s="22" t="s">
        <v>3950</v>
      </c>
      <c r="R1577" s="22" t="s">
        <v>6058</v>
      </c>
      <c r="S1577" s="25">
        <v>45796</v>
      </c>
      <c r="T1577" s="22" t="s">
        <v>6257</v>
      </c>
      <c r="U1577" s="25">
        <v>45796</v>
      </c>
      <c r="V1577" s="25"/>
    </row>
    <row r="1578" spans="1:22" x14ac:dyDescent="0.35">
      <c r="A1578" s="22">
        <v>1551440</v>
      </c>
      <c r="B1578" s="22" t="s">
        <v>1824</v>
      </c>
      <c r="C1578" s="22" t="s">
        <v>17</v>
      </c>
      <c r="D1578" s="22" t="s">
        <v>18</v>
      </c>
      <c r="E1578" s="26" t="s">
        <v>46</v>
      </c>
      <c r="F1578" s="22" t="s">
        <v>631</v>
      </c>
      <c r="G1578" s="22" t="s">
        <v>1825</v>
      </c>
      <c r="H1578" s="22" t="s">
        <v>4091</v>
      </c>
      <c r="I1578" s="22">
        <v>1</v>
      </c>
      <c r="J1578" s="22" t="s">
        <v>3865</v>
      </c>
      <c r="K1578" s="22" t="s">
        <v>6280</v>
      </c>
      <c r="L1578" s="24">
        <v>18128</v>
      </c>
      <c r="M1578" s="24" t="s">
        <v>3957</v>
      </c>
      <c r="N1578" s="24" t="s">
        <v>2011</v>
      </c>
      <c r="O1578" s="22" t="s">
        <v>339</v>
      </c>
      <c r="P1578" s="22" t="s">
        <v>1954</v>
      </c>
      <c r="Q1578" s="22" t="s">
        <v>3950</v>
      </c>
      <c r="R1578" s="22" t="s">
        <v>6058</v>
      </c>
      <c r="S1578" s="25">
        <v>45796</v>
      </c>
      <c r="T1578" s="22" t="s">
        <v>6257</v>
      </c>
      <c r="U1578" s="25">
        <v>45796</v>
      </c>
      <c r="V1578" s="25"/>
    </row>
    <row r="1579" spans="1:22" x14ac:dyDescent="0.35">
      <c r="A1579" s="22">
        <v>1552360</v>
      </c>
      <c r="B1579" s="22" t="s">
        <v>1826</v>
      </c>
      <c r="C1579" s="22" t="s">
        <v>17</v>
      </c>
      <c r="D1579" s="22" t="s">
        <v>18</v>
      </c>
      <c r="E1579" s="26" t="s">
        <v>46</v>
      </c>
      <c r="F1579" s="22" t="s">
        <v>1111</v>
      </c>
      <c r="G1579" s="22" t="s">
        <v>1827</v>
      </c>
      <c r="H1579" s="22" t="s">
        <v>254</v>
      </c>
      <c r="I1579" s="22">
        <v>1</v>
      </c>
      <c r="J1579" s="22" t="s">
        <v>3866</v>
      </c>
      <c r="K1579" s="22" t="s">
        <v>6281</v>
      </c>
      <c r="L1579" s="24">
        <v>5257</v>
      </c>
      <c r="M1579" s="24" t="s">
        <v>3957</v>
      </c>
      <c r="N1579" s="24" t="s">
        <v>2015</v>
      </c>
      <c r="O1579" s="22" t="s">
        <v>40</v>
      </c>
      <c r="P1579" s="22" t="s">
        <v>1971</v>
      </c>
      <c r="Q1579" s="22" t="s">
        <v>3950</v>
      </c>
      <c r="R1579" s="22" t="s">
        <v>6058</v>
      </c>
      <c r="S1579" s="25">
        <v>45797</v>
      </c>
      <c r="T1579" s="22" t="s">
        <v>6257</v>
      </c>
      <c r="U1579" s="25">
        <v>45797</v>
      </c>
      <c r="V1579" s="25"/>
    </row>
    <row r="1580" spans="1:22" x14ac:dyDescent="0.35">
      <c r="A1580" s="22">
        <v>1552385</v>
      </c>
      <c r="B1580" s="22" t="s">
        <v>1828</v>
      </c>
      <c r="C1580" s="22" t="s">
        <v>17</v>
      </c>
      <c r="D1580" s="22" t="s">
        <v>18</v>
      </c>
      <c r="E1580" s="26" t="s">
        <v>46</v>
      </c>
      <c r="F1580" s="22" t="s">
        <v>1632</v>
      </c>
      <c r="G1580" s="22" t="s">
        <v>1829</v>
      </c>
      <c r="H1580" s="22" t="s">
        <v>4958</v>
      </c>
      <c r="I1580" s="22">
        <v>1</v>
      </c>
      <c r="J1580" s="22" t="s">
        <v>3867</v>
      </c>
      <c r="K1580" s="22" t="s">
        <v>6282</v>
      </c>
      <c r="L1580" s="24">
        <v>245477</v>
      </c>
      <c r="M1580" s="24" t="s">
        <v>3938</v>
      </c>
      <c r="N1580" s="24" t="s">
        <v>2002</v>
      </c>
      <c r="O1580" s="22" t="s">
        <v>417</v>
      </c>
      <c r="P1580" s="22" t="s">
        <v>1991</v>
      </c>
      <c r="Q1580" s="22" t="s">
        <v>3950</v>
      </c>
      <c r="R1580" s="22" t="s">
        <v>6058</v>
      </c>
      <c r="S1580" s="25">
        <v>45797</v>
      </c>
      <c r="T1580" s="22" t="s">
        <v>6257</v>
      </c>
      <c r="U1580" s="25">
        <v>45797</v>
      </c>
      <c r="V1580" s="25"/>
    </row>
    <row r="1581" spans="1:22" x14ac:dyDescent="0.35">
      <c r="A1581" s="22">
        <v>1552393</v>
      </c>
      <c r="B1581" s="22" t="s">
        <v>1830</v>
      </c>
      <c r="C1581" s="22" t="s">
        <v>17</v>
      </c>
      <c r="D1581" s="22" t="s">
        <v>18</v>
      </c>
      <c r="E1581" s="26" t="s">
        <v>25</v>
      </c>
      <c r="F1581" s="22" t="s">
        <v>1137</v>
      </c>
      <c r="G1581" s="22" t="s">
        <v>142</v>
      </c>
      <c r="H1581" s="22" t="s">
        <v>4034</v>
      </c>
      <c r="I1581" s="22">
        <v>1</v>
      </c>
      <c r="J1581" s="22" t="s">
        <v>3868</v>
      </c>
      <c r="K1581" s="22" t="s">
        <v>6283</v>
      </c>
      <c r="L1581" s="24">
        <v>22853</v>
      </c>
      <c r="M1581" s="24" t="s">
        <v>3949</v>
      </c>
      <c r="N1581" s="24" t="s">
        <v>2011</v>
      </c>
      <c r="O1581" s="22" t="s">
        <v>104</v>
      </c>
      <c r="P1581" s="22" t="s">
        <v>1954</v>
      </c>
      <c r="Q1581" s="22" t="s">
        <v>3950</v>
      </c>
      <c r="R1581" s="22" t="s">
        <v>6058</v>
      </c>
      <c r="S1581" s="25">
        <v>45797</v>
      </c>
      <c r="T1581" s="22" t="s">
        <v>6257</v>
      </c>
      <c r="U1581" s="25">
        <v>45797</v>
      </c>
      <c r="V1581" s="25"/>
    </row>
    <row r="1582" spans="1:22" x14ac:dyDescent="0.35">
      <c r="A1582" s="22">
        <v>1552873</v>
      </c>
      <c r="B1582" s="22" t="s">
        <v>1831</v>
      </c>
      <c r="C1582" s="22" t="s">
        <v>17</v>
      </c>
      <c r="D1582" s="22" t="s">
        <v>18</v>
      </c>
      <c r="E1582" s="26" t="s">
        <v>59</v>
      </c>
      <c r="F1582" s="22" t="s">
        <v>631</v>
      </c>
      <c r="G1582" s="22" t="s">
        <v>148</v>
      </c>
      <c r="H1582" s="22" t="s">
        <v>4062</v>
      </c>
      <c r="I1582" s="22">
        <v>1</v>
      </c>
      <c r="J1582" s="22" t="s">
        <v>3869</v>
      </c>
      <c r="K1582" s="22" t="s">
        <v>6284</v>
      </c>
      <c r="L1582" s="24">
        <v>15070</v>
      </c>
      <c r="M1582" s="24" t="s">
        <v>3957</v>
      </c>
      <c r="N1582" s="24" t="s">
        <v>2011</v>
      </c>
      <c r="O1582" s="22" t="s">
        <v>67</v>
      </c>
      <c r="P1582" s="22" t="s">
        <v>1971</v>
      </c>
      <c r="Q1582" s="22" t="s">
        <v>3950</v>
      </c>
      <c r="R1582" s="22" t="s">
        <v>6058</v>
      </c>
      <c r="S1582" s="25">
        <v>45798</v>
      </c>
      <c r="T1582" s="22" t="s">
        <v>6257</v>
      </c>
      <c r="U1582" s="25">
        <v>45798</v>
      </c>
      <c r="V1582" s="25"/>
    </row>
    <row r="1583" spans="1:22" x14ac:dyDescent="0.35">
      <c r="A1583" s="22">
        <v>1553227</v>
      </c>
      <c r="B1583" s="22" t="s">
        <v>1832</v>
      </c>
      <c r="C1583" s="22" t="s">
        <v>17</v>
      </c>
      <c r="D1583" s="22" t="s">
        <v>18</v>
      </c>
      <c r="E1583" s="26" t="s">
        <v>46</v>
      </c>
      <c r="F1583" s="22" t="s">
        <v>1332</v>
      </c>
      <c r="G1583" s="22" t="s">
        <v>765</v>
      </c>
      <c r="H1583" s="22" t="s">
        <v>4012</v>
      </c>
      <c r="I1583" s="22">
        <v>1</v>
      </c>
      <c r="J1583" s="22" t="s">
        <v>3870</v>
      </c>
      <c r="K1583" s="22" t="s">
        <v>6285</v>
      </c>
      <c r="L1583" s="24">
        <v>29588</v>
      </c>
      <c r="M1583" s="24" t="s">
        <v>3949</v>
      </c>
      <c r="N1583" s="24" t="s">
        <v>2009</v>
      </c>
      <c r="O1583" s="22" t="s">
        <v>45</v>
      </c>
      <c r="P1583" s="22" t="s">
        <v>1959</v>
      </c>
      <c r="Q1583" s="22" t="s">
        <v>3950</v>
      </c>
      <c r="R1583" s="22" t="s">
        <v>6058</v>
      </c>
      <c r="S1583" s="25">
        <v>45798</v>
      </c>
      <c r="T1583" s="22" t="s">
        <v>6257</v>
      </c>
      <c r="U1583" s="25">
        <v>45798</v>
      </c>
      <c r="V1583" s="25"/>
    </row>
    <row r="1584" spans="1:22" x14ac:dyDescent="0.35">
      <c r="A1584" s="22">
        <v>1553231</v>
      </c>
      <c r="B1584" s="22" t="s">
        <v>1833</v>
      </c>
      <c r="C1584" s="22" t="s">
        <v>17</v>
      </c>
      <c r="D1584" s="22" t="s">
        <v>18</v>
      </c>
      <c r="E1584" s="26" t="s">
        <v>77</v>
      </c>
      <c r="F1584" s="22" t="s">
        <v>631</v>
      </c>
      <c r="G1584" s="22" t="s">
        <v>898</v>
      </c>
      <c r="H1584" s="22" t="s">
        <v>4017</v>
      </c>
      <c r="I1584" s="22">
        <v>1</v>
      </c>
      <c r="J1584" s="22" t="s">
        <v>3871</v>
      </c>
      <c r="K1584" s="22" t="s">
        <v>6286</v>
      </c>
      <c r="L1584" s="24">
        <v>29123</v>
      </c>
      <c r="M1584" s="24" t="s">
        <v>3949</v>
      </c>
      <c r="N1584" s="24" t="s">
        <v>2009</v>
      </c>
      <c r="O1584" s="22" t="s">
        <v>40</v>
      </c>
      <c r="P1584" s="22" t="s">
        <v>1971</v>
      </c>
      <c r="Q1584" s="22" t="s">
        <v>3950</v>
      </c>
      <c r="R1584" s="22" t="s">
        <v>6058</v>
      </c>
      <c r="S1584" s="25">
        <v>45798</v>
      </c>
      <c r="T1584" s="22" t="s">
        <v>6257</v>
      </c>
      <c r="U1584" s="25">
        <v>45798</v>
      </c>
      <c r="V1584" s="25"/>
    </row>
    <row r="1585" spans="1:22" x14ac:dyDescent="0.35">
      <c r="A1585" s="22">
        <v>1553236</v>
      </c>
      <c r="B1585" s="22" t="s">
        <v>1834</v>
      </c>
      <c r="C1585" s="22" t="s">
        <v>17</v>
      </c>
      <c r="D1585" s="22" t="s">
        <v>18</v>
      </c>
      <c r="E1585" s="26" t="s">
        <v>21</v>
      </c>
      <c r="F1585" s="22" t="s">
        <v>21</v>
      </c>
      <c r="G1585" s="22" t="s">
        <v>1403</v>
      </c>
      <c r="H1585" s="22" t="s">
        <v>3942</v>
      </c>
      <c r="I1585" s="22">
        <v>1</v>
      </c>
      <c r="J1585" s="22" t="s">
        <v>3872</v>
      </c>
      <c r="K1585" s="22" t="s">
        <v>6287</v>
      </c>
      <c r="L1585" s="24">
        <v>31232</v>
      </c>
      <c r="M1585" s="24" t="s">
        <v>3949</v>
      </c>
      <c r="N1585" s="24" t="s">
        <v>2009</v>
      </c>
      <c r="O1585" s="22" t="s">
        <v>20</v>
      </c>
      <c r="P1585" s="22" t="s">
        <v>1971</v>
      </c>
      <c r="Q1585" s="22" t="s">
        <v>3950</v>
      </c>
      <c r="R1585" s="22" t="s">
        <v>6058</v>
      </c>
      <c r="S1585" s="25">
        <v>45798</v>
      </c>
      <c r="T1585" s="22" t="s">
        <v>6257</v>
      </c>
      <c r="U1585" s="25">
        <v>45798</v>
      </c>
      <c r="V1585" s="25"/>
    </row>
    <row r="1586" spans="1:22" x14ac:dyDescent="0.35">
      <c r="A1586" s="22">
        <v>1553252</v>
      </c>
      <c r="B1586" s="22" t="s">
        <v>1835</v>
      </c>
      <c r="C1586" s="22" t="s">
        <v>17</v>
      </c>
      <c r="D1586" s="22" t="s">
        <v>18</v>
      </c>
      <c r="E1586" s="26" t="s">
        <v>21</v>
      </c>
      <c r="F1586" s="22" t="s">
        <v>1632</v>
      </c>
      <c r="G1586" s="22" t="s">
        <v>1836</v>
      </c>
      <c r="H1586" s="22" t="s">
        <v>3983</v>
      </c>
      <c r="I1586" s="22">
        <v>1</v>
      </c>
      <c r="J1586" s="22" t="s">
        <v>3873</v>
      </c>
      <c r="K1586" s="22" t="s">
        <v>6288</v>
      </c>
      <c r="L1586" s="24">
        <v>10984</v>
      </c>
      <c r="M1586" s="24" t="s">
        <v>3957</v>
      </c>
      <c r="N1586" s="24" t="s">
        <v>2011</v>
      </c>
      <c r="O1586" s="22" t="s">
        <v>20</v>
      </c>
      <c r="P1586" s="22" t="s">
        <v>1971</v>
      </c>
      <c r="Q1586" s="22" t="s">
        <v>3950</v>
      </c>
      <c r="R1586" s="22" t="s">
        <v>6058</v>
      </c>
      <c r="S1586" s="25">
        <v>45798</v>
      </c>
      <c r="T1586" s="22" t="s">
        <v>6257</v>
      </c>
      <c r="U1586" s="25">
        <v>45798</v>
      </c>
      <c r="V1586" s="25"/>
    </row>
    <row r="1587" spans="1:22" x14ac:dyDescent="0.35">
      <c r="A1587" s="22">
        <v>1553306</v>
      </c>
      <c r="B1587" s="22" t="s">
        <v>1837</v>
      </c>
      <c r="C1587" s="22" t="s">
        <v>17</v>
      </c>
      <c r="D1587" s="22" t="s">
        <v>18</v>
      </c>
      <c r="E1587" s="26" t="s">
        <v>77</v>
      </c>
      <c r="F1587" s="22" t="s">
        <v>77</v>
      </c>
      <c r="G1587" s="22" t="s">
        <v>799</v>
      </c>
      <c r="H1587" s="22" t="s">
        <v>4574</v>
      </c>
      <c r="I1587" s="22">
        <v>1</v>
      </c>
      <c r="J1587" s="22" t="s">
        <v>3874</v>
      </c>
      <c r="K1587" s="22" t="s">
        <v>6289</v>
      </c>
      <c r="L1587" s="24">
        <v>31746</v>
      </c>
      <c r="M1587" s="24" t="s">
        <v>3949</v>
      </c>
      <c r="N1587" s="24" t="s">
        <v>2009</v>
      </c>
      <c r="O1587" s="22" t="s">
        <v>76</v>
      </c>
      <c r="P1587" s="22" t="s">
        <v>1959</v>
      </c>
      <c r="Q1587" s="22" t="s">
        <v>3950</v>
      </c>
      <c r="R1587" s="22" t="s">
        <v>6058</v>
      </c>
      <c r="S1587" s="25">
        <v>45798</v>
      </c>
      <c r="T1587" s="22" t="s">
        <v>6257</v>
      </c>
      <c r="U1587" s="25">
        <v>45798</v>
      </c>
      <c r="V1587" s="25"/>
    </row>
    <row r="1588" spans="1:22" x14ac:dyDescent="0.35">
      <c r="A1588" s="22">
        <v>1553336</v>
      </c>
      <c r="B1588" s="22" t="s">
        <v>1838</v>
      </c>
      <c r="C1588" s="22" t="s">
        <v>17</v>
      </c>
      <c r="D1588" s="22" t="s">
        <v>18</v>
      </c>
      <c r="E1588" s="26" t="s">
        <v>73</v>
      </c>
      <c r="F1588" s="22" t="s">
        <v>73</v>
      </c>
      <c r="G1588" s="22" t="s">
        <v>1030</v>
      </c>
      <c r="H1588" s="22" t="s">
        <v>3954</v>
      </c>
      <c r="I1588" s="22">
        <v>1</v>
      </c>
      <c r="J1588" s="22" t="s">
        <v>3875</v>
      </c>
      <c r="K1588" s="22" t="s">
        <v>6290</v>
      </c>
      <c r="L1588" s="24">
        <v>43309</v>
      </c>
      <c r="M1588" s="24" t="s">
        <v>3949</v>
      </c>
      <c r="N1588" s="24" t="s">
        <v>2009</v>
      </c>
      <c r="O1588" s="22" t="s">
        <v>40</v>
      </c>
      <c r="P1588" s="22" t="s">
        <v>1971</v>
      </c>
      <c r="Q1588" s="22" t="s">
        <v>3950</v>
      </c>
      <c r="R1588" s="22" t="s">
        <v>6058</v>
      </c>
      <c r="S1588" s="25">
        <v>45798</v>
      </c>
      <c r="T1588" s="22" t="s">
        <v>6257</v>
      </c>
      <c r="U1588" s="25">
        <v>45798</v>
      </c>
      <c r="V1588" s="25"/>
    </row>
    <row r="1589" spans="1:22" x14ac:dyDescent="0.35">
      <c r="A1589" s="22">
        <v>1554228</v>
      </c>
      <c r="B1589" s="22" t="s">
        <v>1839</v>
      </c>
      <c r="C1589" s="22" t="s">
        <v>17</v>
      </c>
      <c r="D1589" s="22" t="s">
        <v>18</v>
      </c>
      <c r="E1589" s="26" t="s">
        <v>77</v>
      </c>
      <c r="F1589" s="22" t="s">
        <v>1111</v>
      </c>
      <c r="G1589" s="22" t="s">
        <v>1421</v>
      </c>
      <c r="H1589" s="22" t="s">
        <v>4103</v>
      </c>
      <c r="I1589" s="22">
        <v>1</v>
      </c>
      <c r="J1589" s="22" t="s">
        <v>3876</v>
      </c>
      <c r="K1589" s="22" t="s">
        <v>6291</v>
      </c>
      <c r="L1589" s="24">
        <v>17609</v>
      </c>
      <c r="M1589" s="24" t="s">
        <v>3957</v>
      </c>
      <c r="N1589" s="24" t="s">
        <v>2011</v>
      </c>
      <c r="O1589" s="22" t="s">
        <v>76</v>
      </c>
      <c r="P1589" s="22" t="s">
        <v>1959</v>
      </c>
      <c r="Q1589" s="22" t="s">
        <v>3950</v>
      </c>
      <c r="R1589" s="22" t="s">
        <v>6058</v>
      </c>
      <c r="S1589" s="25">
        <v>45799</v>
      </c>
      <c r="T1589" s="22" t="s">
        <v>6257</v>
      </c>
      <c r="U1589" s="25">
        <v>45799</v>
      </c>
      <c r="V1589" s="25"/>
    </row>
    <row r="1590" spans="1:22" x14ac:dyDescent="0.35">
      <c r="A1590" s="22">
        <v>1554230</v>
      </c>
      <c r="B1590" s="22" t="s">
        <v>1840</v>
      </c>
      <c r="C1590" s="22" t="s">
        <v>17</v>
      </c>
      <c r="D1590" s="22" t="s">
        <v>18</v>
      </c>
      <c r="E1590" s="26" t="s">
        <v>59</v>
      </c>
      <c r="F1590" s="22" t="s">
        <v>631</v>
      </c>
      <c r="G1590" s="22" t="s">
        <v>1841</v>
      </c>
      <c r="H1590" s="22" t="s">
        <v>4520</v>
      </c>
      <c r="I1590" s="22">
        <v>1</v>
      </c>
      <c r="J1590" s="22" t="s">
        <v>3877</v>
      </c>
      <c r="K1590" s="22" t="s">
        <v>6292</v>
      </c>
      <c r="L1590" s="24">
        <v>84087</v>
      </c>
      <c r="M1590" s="24" t="s">
        <v>3959</v>
      </c>
      <c r="N1590" s="24" t="s">
        <v>2006</v>
      </c>
      <c r="O1590" s="22" t="s">
        <v>40</v>
      </c>
      <c r="P1590" s="22" t="s">
        <v>1971</v>
      </c>
      <c r="Q1590" s="22" t="s">
        <v>3950</v>
      </c>
      <c r="R1590" s="22" t="s">
        <v>6058</v>
      </c>
      <c r="S1590" s="25">
        <v>45799</v>
      </c>
      <c r="T1590" s="22" t="s">
        <v>6257</v>
      </c>
      <c r="U1590" s="25">
        <v>45799</v>
      </c>
      <c r="V1590" s="25"/>
    </row>
    <row r="1591" spans="1:22" x14ac:dyDescent="0.35">
      <c r="A1591" s="22">
        <v>1554358</v>
      </c>
      <c r="B1591" s="22" t="s">
        <v>1842</v>
      </c>
      <c r="C1591" s="22" t="s">
        <v>17</v>
      </c>
      <c r="D1591" s="22" t="s">
        <v>18</v>
      </c>
      <c r="E1591" s="26" t="s">
        <v>46</v>
      </c>
      <c r="F1591" s="22" t="s">
        <v>1137</v>
      </c>
      <c r="G1591" s="22" t="s">
        <v>1843</v>
      </c>
      <c r="H1591" s="22" t="s">
        <v>254</v>
      </c>
      <c r="I1591" s="22">
        <v>1</v>
      </c>
      <c r="J1591" s="22" t="s">
        <v>3878</v>
      </c>
      <c r="K1591" s="22" t="s">
        <v>6293</v>
      </c>
      <c r="L1591" s="24">
        <v>49353</v>
      </c>
      <c r="M1591" s="24" t="s">
        <v>3959</v>
      </c>
      <c r="N1591" s="24" t="s">
        <v>2009</v>
      </c>
      <c r="O1591" s="22" t="s">
        <v>40</v>
      </c>
      <c r="P1591" s="22" t="s">
        <v>1971</v>
      </c>
      <c r="Q1591" s="22" t="s">
        <v>3950</v>
      </c>
      <c r="R1591" s="22" t="s">
        <v>6058</v>
      </c>
      <c r="S1591" s="25">
        <v>45799</v>
      </c>
      <c r="T1591" s="22" t="s">
        <v>6257</v>
      </c>
      <c r="U1591" s="25">
        <v>45799</v>
      </c>
      <c r="V1591" s="25"/>
    </row>
    <row r="1592" spans="1:22" x14ac:dyDescent="0.35">
      <c r="A1592" s="22">
        <v>1554803</v>
      </c>
      <c r="B1592" s="22" t="s">
        <v>1844</v>
      </c>
      <c r="C1592" s="22" t="s">
        <v>17</v>
      </c>
      <c r="D1592" s="22" t="s">
        <v>18</v>
      </c>
      <c r="E1592" s="26" t="s">
        <v>77</v>
      </c>
      <c r="F1592" s="22" t="s">
        <v>77</v>
      </c>
      <c r="G1592" s="22" t="s">
        <v>1472</v>
      </c>
      <c r="H1592" s="22" t="s">
        <v>4103</v>
      </c>
      <c r="I1592" s="22">
        <v>1</v>
      </c>
      <c r="J1592" s="22" t="s">
        <v>3879</v>
      </c>
      <c r="K1592" s="22" t="s">
        <v>6294</v>
      </c>
      <c r="L1592" s="24">
        <v>54425</v>
      </c>
      <c r="M1592" s="24" t="s">
        <v>3959</v>
      </c>
      <c r="N1592" s="24" t="s">
        <v>2006</v>
      </c>
      <c r="O1592" s="22" t="s">
        <v>76</v>
      </c>
      <c r="P1592" s="22" t="s">
        <v>1959</v>
      </c>
      <c r="Q1592" s="22" t="s">
        <v>3950</v>
      </c>
      <c r="R1592" s="22" t="s">
        <v>6058</v>
      </c>
      <c r="S1592" s="25">
        <v>45800</v>
      </c>
      <c r="T1592" s="22" t="s">
        <v>6257</v>
      </c>
      <c r="U1592" s="25">
        <v>45800</v>
      </c>
      <c r="V1592" s="25"/>
    </row>
    <row r="1593" spans="1:22" x14ac:dyDescent="0.35">
      <c r="A1593" s="22">
        <v>1554806</v>
      </c>
      <c r="B1593" s="22" t="s">
        <v>1845</v>
      </c>
      <c r="C1593" s="22" t="s">
        <v>17</v>
      </c>
      <c r="D1593" s="22" t="s">
        <v>18</v>
      </c>
      <c r="E1593" s="26" t="s">
        <v>59</v>
      </c>
      <c r="F1593" s="22" t="s">
        <v>1322</v>
      </c>
      <c r="G1593" s="22" t="s">
        <v>1846</v>
      </c>
      <c r="H1593" s="22" t="s">
        <v>4082</v>
      </c>
      <c r="I1593" s="22">
        <v>1</v>
      </c>
      <c r="J1593" s="22" t="s">
        <v>3880</v>
      </c>
      <c r="K1593" s="22" t="s">
        <v>6295</v>
      </c>
      <c r="L1593" s="24">
        <v>48563</v>
      </c>
      <c r="M1593" s="24" t="s">
        <v>3949</v>
      </c>
      <c r="N1593" s="24" t="s">
        <v>2009</v>
      </c>
      <c r="O1593" s="22" t="s">
        <v>67</v>
      </c>
      <c r="P1593" s="22" t="s">
        <v>1971</v>
      </c>
      <c r="Q1593" s="22" t="s">
        <v>3950</v>
      </c>
      <c r="R1593" s="22" t="s">
        <v>6058</v>
      </c>
      <c r="S1593" s="25">
        <v>45800</v>
      </c>
      <c r="T1593" s="22" t="s">
        <v>6257</v>
      </c>
      <c r="U1593" s="25">
        <v>45800</v>
      </c>
      <c r="V1593" s="25"/>
    </row>
    <row r="1594" spans="1:22" x14ac:dyDescent="0.35">
      <c r="A1594" s="22">
        <v>1555251</v>
      </c>
      <c r="B1594" s="22" t="s">
        <v>1847</v>
      </c>
      <c r="C1594" s="22" t="s">
        <v>17</v>
      </c>
      <c r="D1594" s="22" t="s">
        <v>18</v>
      </c>
      <c r="E1594" s="26" t="s">
        <v>21</v>
      </c>
      <c r="F1594" s="22" t="s">
        <v>631</v>
      </c>
      <c r="G1594" s="22" t="s">
        <v>1665</v>
      </c>
      <c r="H1594" s="22" t="s">
        <v>4039</v>
      </c>
      <c r="I1594" s="22">
        <v>1</v>
      </c>
      <c r="J1594" s="22" t="s">
        <v>3881</v>
      </c>
      <c r="K1594" s="22" t="s">
        <v>6296</v>
      </c>
      <c r="L1594" s="24">
        <v>53391</v>
      </c>
      <c r="M1594" s="24" t="s">
        <v>3959</v>
      </c>
      <c r="N1594" s="24" t="s">
        <v>2006</v>
      </c>
      <c r="O1594" s="22" t="s">
        <v>53</v>
      </c>
      <c r="P1594" s="22" t="s">
        <v>1959</v>
      </c>
      <c r="Q1594" s="22" t="s">
        <v>3950</v>
      </c>
      <c r="R1594" s="22" t="s">
        <v>6058</v>
      </c>
      <c r="S1594" s="25">
        <v>45800</v>
      </c>
      <c r="T1594" s="22" t="s">
        <v>6257</v>
      </c>
      <c r="U1594" s="25">
        <v>45800</v>
      </c>
      <c r="V1594" s="25"/>
    </row>
    <row r="1595" spans="1:22" x14ac:dyDescent="0.35">
      <c r="A1595" s="22">
        <v>1555279</v>
      </c>
      <c r="B1595" s="22" t="s">
        <v>1848</v>
      </c>
      <c r="C1595" s="22" t="s">
        <v>17</v>
      </c>
      <c r="D1595" s="22" t="s">
        <v>18</v>
      </c>
      <c r="E1595" s="26" t="s">
        <v>73</v>
      </c>
      <c r="F1595" s="22" t="s">
        <v>1137</v>
      </c>
      <c r="G1595" s="22" t="s">
        <v>1849</v>
      </c>
      <c r="H1595" s="22" t="s">
        <v>3954</v>
      </c>
      <c r="I1595" s="22">
        <v>1</v>
      </c>
      <c r="J1595" s="22" t="s">
        <v>3882</v>
      </c>
      <c r="K1595" s="22" t="s">
        <v>6297</v>
      </c>
      <c r="L1595" s="24">
        <v>18250</v>
      </c>
      <c r="M1595" s="24" t="s">
        <v>3957</v>
      </c>
      <c r="N1595" s="24" t="s">
        <v>2011</v>
      </c>
      <c r="O1595" s="22" t="s">
        <v>40</v>
      </c>
      <c r="P1595" s="22" t="s">
        <v>1971</v>
      </c>
      <c r="Q1595" s="22" t="s">
        <v>3950</v>
      </c>
      <c r="R1595" s="22" t="s">
        <v>6058</v>
      </c>
      <c r="S1595" s="25">
        <v>45800</v>
      </c>
      <c r="T1595" s="22" t="s">
        <v>6257</v>
      </c>
      <c r="U1595" s="25">
        <v>45800</v>
      </c>
      <c r="V1595" s="25"/>
    </row>
    <row r="1596" spans="1:22" x14ac:dyDescent="0.35">
      <c r="A1596" s="22">
        <v>1558300</v>
      </c>
      <c r="B1596" s="22" t="s">
        <v>1850</v>
      </c>
      <c r="C1596" s="22" t="s">
        <v>17</v>
      </c>
      <c r="D1596" s="22" t="s">
        <v>18</v>
      </c>
      <c r="E1596" s="26" t="s">
        <v>21</v>
      </c>
      <c r="F1596" s="22" t="s">
        <v>21</v>
      </c>
      <c r="G1596" s="22" t="s">
        <v>1851</v>
      </c>
      <c r="H1596" s="22" t="s">
        <v>3983</v>
      </c>
      <c r="I1596" s="22">
        <v>1</v>
      </c>
      <c r="J1596" s="22" t="s">
        <v>3883</v>
      </c>
      <c r="K1596" s="22" t="s">
        <v>6298</v>
      </c>
      <c r="L1596" s="24">
        <v>18743</v>
      </c>
      <c r="M1596" s="24" t="s">
        <v>3957</v>
      </c>
      <c r="N1596" s="24" t="s">
        <v>2011</v>
      </c>
      <c r="O1596" s="22" t="s">
        <v>20</v>
      </c>
      <c r="P1596" s="22" t="s">
        <v>1971</v>
      </c>
      <c r="Q1596" s="22" t="s">
        <v>3950</v>
      </c>
      <c r="R1596" s="22" t="s">
        <v>6058</v>
      </c>
      <c r="S1596" s="25">
        <v>45803</v>
      </c>
      <c r="T1596" s="22" t="s">
        <v>6257</v>
      </c>
      <c r="U1596" s="25">
        <v>45803</v>
      </c>
      <c r="V1596" s="25"/>
    </row>
    <row r="1597" spans="1:22" x14ac:dyDescent="0.35">
      <c r="A1597" s="22">
        <v>1558709</v>
      </c>
      <c r="B1597" s="22" t="s">
        <v>1852</v>
      </c>
      <c r="C1597" s="22" t="s">
        <v>17</v>
      </c>
      <c r="D1597" s="22" t="s">
        <v>18</v>
      </c>
      <c r="E1597" s="26" t="s">
        <v>59</v>
      </c>
      <c r="F1597" s="22" t="s">
        <v>1810</v>
      </c>
      <c r="G1597" s="22" t="s">
        <v>363</v>
      </c>
      <c r="H1597" s="22" t="s">
        <v>4050</v>
      </c>
      <c r="I1597" s="22">
        <v>1</v>
      </c>
      <c r="J1597" s="22" t="s">
        <v>3884</v>
      </c>
      <c r="K1597" s="22" t="s">
        <v>6299</v>
      </c>
      <c r="L1597" s="24">
        <v>244092</v>
      </c>
      <c r="M1597" s="24" t="s">
        <v>3938</v>
      </c>
      <c r="N1597" s="24" t="s">
        <v>2002</v>
      </c>
      <c r="O1597" s="22" t="s">
        <v>67</v>
      </c>
      <c r="P1597" s="22" t="s">
        <v>1971</v>
      </c>
      <c r="Q1597" s="22" t="s">
        <v>3950</v>
      </c>
      <c r="R1597" s="22" t="s">
        <v>6058</v>
      </c>
      <c r="S1597" s="25">
        <v>45803</v>
      </c>
      <c r="T1597" s="22" t="s">
        <v>6257</v>
      </c>
      <c r="U1597" s="25">
        <v>45803</v>
      </c>
      <c r="V1597" s="25"/>
    </row>
    <row r="1598" spans="1:22" x14ac:dyDescent="0.35">
      <c r="A1598" s="22">
        <v>1558844</v>
      </c>
      <c r="B1598" s="22" t="s">
        <v>1853</v>
      </c>
      <c r="C1598" s="22" t="s">
        <v>17</v>
      </c>
      <c r="D1598" s="22" t="s">
        <v>18</v>
      </c>
      <c r="E1598" s="26" t="s">
        <v>21</v>
      </c>
      <c r="F1598" s="22" t="s">
        <v>631</v>
      </c>
      <c r="G1598" s="22" t="s">
        <v>1854</v>
      </c>
      <c r="H1598" s="22" t="s">
        <v>3983</v>
      </c>
      <c r="I1598" s="22">
        <v>1</v>
      </c>
      <c r="J1598" s="22" t="s">
        <v>3885</v>
      </c>
      <c r="K1598" s="22" t="s">
        <v>6300</v>
      </c>
      <c r="L1598" s="24">
        <v>14373</v>
      </c>
      <c r="M1598" s="24" t="s">
        <v>3957</v>
      </c>
      <c r="N1598" s="24" t="s">
        <v>2011</v>
      </c>
      <c r="O1598" s="22" t="s">
        <v>20</v>
      </c>
      <c r="P1598" s="22" t="s">
        <v>1971</v>
      </c>
      <c r="Q1598" s="22" t="s">
        <v>3950</v>
      </c>
      <c r="R1598" s="22" t="s">
        <v>6058</v>
      </c>
      <c r="S1598" s="25">
        <v>45803</v>
      </c>
      <c r="T1598" s="22" t="s">
        <v>6257</v>
      </c>
      <c r="U1598" s="25">
        <v>45803</v>
      </c>
      <c r="V1598" s="25"/>
    </row>
    <row r="1599" spans="1:22" x14ac:dyDescent="0.35">
      <c r="A1599" s="22">
        <v>382581</v>
      </c>
      <c r="B1599" s="22" t="s">
        <v>366</v>
      </c>
      <c r="C1599" s="22" t="s">
        <v>17</v>
      </c>
      <c r="D1599" s="22" t="s">
        <v>18</v>
      </c>
      <c r="E1599" s="26" t="s">
        <v>21</v>
      </c>
      <c r="F1599" s="22" t="s">
        <v>631</v>
      </c>
      <c r="G1599" s="22" t="s">
        <v>367</v>
      </c>
      <c r="H1599" s="22" t="s">
        <v>4046</v>
      </c>
      <c r="I1599" s="22">
        <v>1</v>
      </c>
      <c r="J1599" s="22" t="s">
        <v>3020</v>
      </c>
      <c r="K1599" s="22" t="s">
        <v>6301</v>
      </c>
      <c r="L1599" s="24">
        <v>120478</v>
      </c>
      <c r="M1599" s="24" t="s">
        <v>3938</v>
      </c>
      <c r="N1599" s="24" t="s">
        <v>2002</v>
      </c>
      <c r="O1599" s="22" t="s">
        <v>30</v>
      </c>
      <c r="P1599" s="22" t="s">
        <v>1968</v>
      </c>
      <c r="Q1599" s="22" t="s">
        <v>4193</v>
      </c>
      <c r="R1599" s="22" t="s">
        <v>4795</v>
      </c>
      <c r="S1599" s="25">
        <v>44972</v>
      </c>
      <c r="T1599" s="22" t="s">
        <v>4847</v>
      </c>
      <c r="U1599" s="25">
        <v>44972</v>
      </c>
      <c r="V1599" s="25"/>
    </row>
    <row r="1600" spans="1:22" x14ac:dyDescent="0.35">
      <c r="A1600" s="22">
        <v>1559973</v>
      </c>
      <c r="B1600" s="22" t="s">
        <v>1855</v>
      </c>
      <c r="C1600" s="22" t="s">
        <v>17</v>
      </c>
      <c r="D1600" s="22" t="s">
        <v>18</v>
      </c>
      <c r="E1600" s="26" t="s">
        <v>46</v>
      </c>
      <c r="F1600" s="22" t="s">
        <v>1111</v>
      </c>
      <c r="G1600" s="22" t="s">
        <v>682</v>
      </c>
      <c r="H1600" s="22" t="s">
        <v>3995</v>
      </c>
      <c r="I1600" s="22">
        <v>1</v>
      </c>
      <c r="J1600" s="22" t="s">
        <v>3886</v>
      </c>
      <c r="K1600" s="22" t="s">
        <v>6302</v>
      </c>
      <c r="L1600" s="24">
        <v>107620</v>
      </c>
      <c r="M1600" s="24" t="s">
        <v>3938</v>
      </c>
      <c r="N1600" s="24" t="s">
        <v>2002</v>
      </c>
      <c r="O1600" s="22" t="s">
        <v>45</v>
      </c>
      <c r="P1600" s="22" t="s">
        <v>1959</v>
      </c>
      <c r="Q1600" s="22" t="s">
        <v>3950</v>
      </c>
      <c r="R1600" s="22" t="s">
        <v>6058</v>
      </c>
      <c r="S1600" s="25">
        <v>45804</v>
      </c>
      <c r="T1600" s="22" t="s">
        <v>6257</v>
      </c>
      <c r="U1600" s="25">
        <v>45804</v>
      </c>
      <c r="V1600" s="25"/>
    </row>
    <row r="1601" spans="1:22" x14ac:dyDescent="0.35">
      <c r="A1601" s="22">
        <v>1560046</v>
      </c>
      <c r="B1601" s="22" t="s">
        <v>1856</v>
      </c>
      <c r="C1601" s="22" t="s">
        <v>17</v>
      </c>
      <c r="D1601" s="22" t="s">
        <v>18</v>
      </c>
      <c r="E1601" s="26" t="s">
        <v>73</v>
      </c>
      <c r="F1601" s="22" t="s">
        <v>1322</v>
      </c>
      <c r="G1601" s="22" t="s">
        <v>1423</v>
      </c>
      <c r="H1601" s="22" t="s">
        <v>4375</v>
      </c>
      <c r="I1601" s="22">
        <v>1</v>
      </c>
      <c r="J1601" s="22" t="s">
        <v>3887</v>
      </c>
      <c r="K1601" s="22" t="s">
        <v>6303</v>
      </c>
      <c r="L1601" s="24">
        <v>26501</v>
      </c>
      <c r="M1601" s="24" t="s">
        <v>3949</v>
      </c>
      <c r="N1601" s="24" t="s">
        <v>2009</v>
      </c>
      <c r="O1601" s="22" t="s">
        <v>181</v>
      </c>
      <c r="P1601" s="22" t="s">
        <v>1959</v>
      </c>
      <c r="Q1601" s="22" t="s">
        <v>3950</v>
      </c>
      <c r="R1601" s="22" t="s">
        <v>6058</v>
      </c>
      <c r="S1601" s="25">
        <v>45804</v>
      </c>
      <c r="T1601" s="22" t="s">
        <v>6257</v>
      </c>
      <c r="U1601" s="25">
        <v>45804</v>
      </c>
      <c r="V1601" s="25"/>
    </row>
    <row r="1602" spans="1:22" x14ac:dyDescent="0.35">
      <c r="A1602" s="22">
        <v>1560597</v>
      </c>
      <c r="B1602" s="22" t="s">
        <v>1857</v>
      </c>
      <c r="C1602" s="22" t="s">
        <v>17</v>
      </c>
      <c r="D1602" s="22" t="s">
        <v>18</v>
      </c>
      <c r="E1602" s="26" t="s">
        <v>77</v>
      </c>
      <c r="F1602" s="22" t="s">
        <v>631</v>
      </c>
      <c r="G1602" s="22" t="s">
        <v>1858</v>
      </c>
      <c r="H1602" s="22" t="s">
        <v>4515</v>
      </c>
      <c r="I1602" s="22">
        <v>1</v>
      </c>
      <c r="J1602" s="22" t="s">
        <v>3888</v>
      </c>
      <c r="K1602" s="22" t="s">
        <v>6304</v>
      </c>
      <c r="L1602" s="24">
        <v>4657</v>
      </c>
      <c r="M1602" s="24" t="s">
        <v>3957</v>
      </c>
      <c r="N1602" s="24" t="s">
        <v>2015</v>
      </c>
      <c r="O1602" s="22" t="s">
        <v>231</v>
      </c>
      <c r="P1602" s="22" t="s">
        <v>1991</v>
      </c>
      <c r="Q1602" s="22" t="s">
        <v>3950</v>
      </c>
      <c r="R1602" s="22" t="s">
        <v>6058</v>
      </c>
      <c r="S1602" s="25">
        <v>45805</v>
      </c>
      <c r="T1602" s="22" t="s">
        <v>6257</v>
      </c>
      <c r="U1602" s="25">
        <v>45805</v>
      </c>
      <c r="V1602" s="25"/>
    </row>
    <row r="1603" spans="1:22" x14ac:dyDescent="0.35">
      <c r="A1603" s="22">
        <v>1560926</v>
      </c>
      <c r="B1603" s="22" t="s">
        <v>1859</v>
      </c>
      <c r="C1603" s="22" t="s">
        <v>17</v>
      </c>
      <c r="D1603" s="22" t="s">
        <v>18</v>
      </c>
      <c r="E1603" s="26" t="s">
        <v>46</v>
      </c>
      <c r="F1603" s="22" t="s">
        <v>1810</v>
      </c>
      <c r="G1603" s="22" t="s">
        <v>671</v>
      </c>
      <c r="H1603" s="22" t="s">
        <v>4532</v>
      </c>
      <c r="I1603" s="22">
        <v>1</v>
      </c>
      <c r="J1603" s="22" t="s">
        <v>3889</v>
      </c>
      <c r="K1603" s="22" t="s">
        <v>6305</v>
      </c>
      <c r="L1603" s="24">
        <v>34353</v>
      </c>
      <c r="M1603" s="24" t="s">
        <v>3949</v>
      </c>
      <c r="N1603" s="24" t="s">
        <v>2009</v>
      </c>
      <c r="O1603" s="22" t="s">
        <v>45</v>
      </c>
      <c r="P1603" s="22" t="s">
        <v>1959</v>
      </c>
      <c r="Q1603" s="22" t="s">
        <v>3950</v>
      </c>
      <c r="R1603" s="22" t="s">
        <v>6058</v>
      </c>
      <c r="S1603" s="25">
        <v>45805</v>
      </c>
      <c r="T1603" s="22" t="s">
        <v>6257</v>
      </c>
      <c r="U1603" s="25">
        <v>45805</v>
      </c>
      <c r="V1603" s="25"/>
    </row>
    <row r="1604" spans="1:22" x14ac:dyDescent="0.35">
      <c r="A1604" s="22">
        <v>1560932</v>
      </c>
      <c r="B1604" s="22" t="s">
        <v>1860</v>
      </c>
      <c r="C1604" s="22" t="s">
        <v>17</v>
      </c>
      <c r="D1604" s="22" t="s">
        <v>18</v>
      </c>
      <c r="E1604" s="26" t="s">
        <v>46</v>
      </c>
      <c r="F1604" s="22" t="s">
        <v>1137</v>
      </c>
      <c r="G1604" s="22" t="s">
        <v>1154</v>
      </c>
      <c r="H1604" s="22" t="s">
        <v>4436</v>
      </c>
      <c r="I1604" s="22">
        <v>1</v>
      </c>
      <c r="J1604" s="22" t="s">
        <v>3890</v>
      </c>
      <c r="K1604" s="22" t="s">
        <v>6306</v>
      </c>
      <c r="L1604" s="24">
        <v>42510</v>
      </c>
      <c r="M1604" s="24" t="s">
        <v>3949</v>
      </c>
      <c r="N1604" s="24" t="s">
        <v>2009</v>
      </c>
      <c r="O1604" s="22" t="s">
        <v>181</v>
      </c>
      <c r="P1604" s="22" t="s">
        <v>1959</v>
      </c>
      <c r="Q1604" s="22" t="s">
        <v>3950</v>
      </c>
      <c r="R1604" s="22" t="s">
        <v>6058</v>
      </c>
      <c r="S1604" s="25">
        <v>45805</v>
      </c>
      <c r="T1604" s="22" t="s">
        <v>6257</v>
      </c>
      <c r="U1604" s="25">
        <v>45805</v>
      </c>
      <c r="V1604" s="25"/>
    </row>
    <row r="1605" spans="1:22" x14ac:dyDescent="0.35">
      <c r="A1605" s="22">
        <v>1561026</v>
      </c>
      <c r="B1605" s="22" t="s">
        <v>1861</v>
      </c>
      <c r="C1605" s="22" t="s">
        <v>17</v>
      </c>
      <c r="D1605" s="22" t="s">
        <v>18</v>
      </c>
      <c r="E1605" s="26" t="s">
        <v>59</v>
      </c>
      <c r="F1605" s="22" t="s">
        <v>1322</v>
      </c>
      <c r="G1605" s="22" t="s">
        <v>1356</v>
      </c>
      <c r="H1605" s="22" t="s">
        <v>4050</v>
      </c>
      <c r="I1605" s="22">
        <v>1</v>
      </c>
      <c r="J1605" s="22" t="s">
        <v>3891</v>
      </c>
      <c r="K1605" s="22" t="s">
        <v>6307</v>
      </c>
      <c r="L1605" s="24">
        <v>54300</v>
      </c>
      <c r="M1605" s="24" t="s">
        <v>3959</v>
      </c>
      <c r="N1605" s="24" t="s">
        <v>2006</v>
      </c>
      <c r="O1605" s="22" t="s">
        <v>67</v>
      </c>
      <c r="P1605" s="22" t="s">
        <v>1971</v>
      </c>
      <c r="Q1605" s="22" t="s">
        <v>3950</v>
      </c>
      <c r="R1605" s="22" t="s">
        <v>6058</v>
      </c>
      <c r="S1605" s="25">
        <v>45805</v>
      </c>
      <c r="T1605" s="22" t="s">
        <v>6257</v>
      </c>
      <c r="U1605" s="25">
        <v>45805</v>
      </c>
      <c r="V1605" s="25"/>
    </row>
    <row r="1606" spans="1:22" x14ac:dyDescent="0.35">
      <c r="A1606" s="22">
        <v>1561061</v>
      </c>
      <c r="B1606" s="22" t="s">
        <v>1862</v>
      </c>
      <c r="C1606" s="22" t="s">
        <v>17</v>
      </c>
      <c r="D1606" s="22" t="s">
        <v>18</v>
      </c>
      <c r="E1606" s="26" t="s">
        <v>73</v>
      </c>
      <c r="F1606" s="22" t="s">
        <v>1632</v>
      </c>
      <c r="G1606" s="22" t="s">
        <v>1863</v>
      </c>
      <c r="H1606" s="22" t="s">
        <v>4077</v>
      </c>
      <c r="I1606" s="22">
        <v>1</v>
      </c>
      <c r="J1606" s="22" t="s">
        <v>3892</v>
      </c>
      <c r="K1606" s="22" t="s">
        <v>6308</v>
      </c>
      <c r="L1606" s="24">
        <v>38318</v>
      </c>
      <c r="M1606" s="24" t="s">
        <v>3949</v>
      </c>
      <c r="N1606" s="24" t="s">
        <v>2009</v>
      </c>
      <c r="O1606" s="22" t="s">
        <v>72</v>
      </c>
      <c r="P1606" s="22" t="s">
        <v>1954</v>
      </c>
      <c r="Q1606" s="22" t="s">
        <v>3950</v>
      </c>
      <c r="R1606" s="22" t="s">
        <v>6058</v>
      </c>
      <c r="S1606" s="25">
        <v>45805</v>
      </c>
      <c r="T1606" s="22" t="s">
        <v>6257</v>
      </c>
      <c r="U1606" s="25">
        <v>45805</v>
      </c>
      <c r="V1606" s="25"/>
    </row>
    <row r="1607" spans="1:22" x14ac:dyDescent="0.35">
      <c r="A1607" s="22">
        <v>1561911</v>
      </c>
      <c r="B1607" s="22" t="s">
        <v>1864</v>
      </c>
      <c r="C1607" s="22" t="s">
        <v>17</v>
      </c>
      <c r="D1607" s="22" t="s">
        <v>18</v>
      </c>
      <c r="E1607" s="26" t="s">
        <v>73</v>
      </c>
      <c r="F1607" s="22" t="s">
        <v>1632</v>
      </c>
      <c r="G1607" s="22" t="s">
        <v>530</v>
      </c>
      <c r="H1607" s="22" t="s">
        <v>4821</v>
      </c>
      <c r="I1607" s="22">
        <v>1</v>
      </c>
      <c r="J1607" s="22" t="s">
        <v>3893</v>
      </c>
      <c r="K1607" s="22" t="s">
        <v>6309</v>
      </c>
      <c r="L1607" s="24">
        <v>75526</v>
      </c>
      <c r="M1607" s="24" t="s">
        <v>3959</v>
      </c>
      <c r="N1607" s="24" t="s">
        <v>2006</v>
      </c>
      <c r="O1607" s="22" t="s">
        <v>72</v>
      </c>
      <c r="P1607" s="22" t="s">
        <v>1954</v>
      </c>
      <c r="Q1607" s="22" t="s">
        <v>3950</v>
      </c>
      <c r="R1607" s="22" t="s">
        <v>6058</v>
      </c>
      <c r="S1607" s="25">
        <v>45806</v>
      </c>
      <c r="T1607" s="22" t="s">
        <v>6257</v>
      </c>
      <c r="U1607" s="25">
        <v>45806</v>
      </c>
      <c r="V1607" s="25"/>
    </row>
    <row r="1608" spans="1:22" x14ac:dyDescent="0.35">
      <c r="A1608" s="22">
        <v>1561953</v>
      </c>
      <c r="B1608" s="22" t="s">
        <v>1865</v>
      </c>
      <c r="C1608" s="22" t="s">
        <v>17</v>
      </c>
      <c r="D1608" s="22" t="s">
        <v>18</v>
      </c>
      <c r="E1608" s="26" t="s">
        <v>46</v>
      </c>
      <c r="F1608" s="22" t="s">
        <v>1137</v>
      </c>
      <c r="G1608" s="22" t="s">
        <v>539</v>
      </c>
      <c r="H1608" s="22" t="s">
        <v>4801</v>
      </c>
      <c r="I1608" s="22">
        <v>1</v>
      </c>
      <c r="J1608" s="22" t="s">
        <v>3894</v>
      </c>
      <c r="K1608" s="22" t="s">
        <v>6310</v>
      </c>
      <c r="L1608" s="24">
        <v>16126</v>
      </c>
      <c r="M1608" s="24" t="s">
        <v>3957</v>
      </c>
      <c r="N1608" s="24" t="s">
        <v>2011</v>
      </c>
      <c r="O1608" s="22" t="s">
        <v>540</v>
      </c>
      <c r="P1608" s="22" t="s">
        <v>1959</v>
      </c>
      <c r="Q1608" s="22" t="s">
        <v>3950</v>
      </c>
      <c r="R1608" s="22" t="s">
        <v>6058</v>
      </c>
      <c r="S1608" s="25">
        <v>45807</v>
      </c>
      <c r="T1608" s="22" t="s">
        <v>6257</v>
      </c>
      <c r="U1608" s="25">
        <v>45807</v>
      </c>
      <c r="V1608" s="25"/>
    </row>
    <row r="1609" spans="1:22" x14ac:dyDescent="0.35">
      <c r="A1609" s="22">
        <v>1566325</v>
      </c>
      <c r="B1609" s="22" t="s">
        <v>1866</v>
      </c>
      <c r="C1609" s="22" t="s">
        <v>17</v>
      </c>
      <c r="D1609" s="22" t="s">
        <v>18</v>
      </c>
      <c r="E1609" s="26" t="s">
        <v>59</v>
      </c>
      <c r="F1609" s="22" t="s">
        <v>1810</v>
      </c>
      <c r="G1609" s="22" t="s">
        <v>1867</v>
      </c>
      <c r="H1609" s="22" t="s">
        <v>4520</v>
      </c>
      <c r="I1609" s="22">
        <v>1</v>
      </c>
      <c r="J1609" s="22" t="s">
        <v>3895</v>
      </c>
      <c r="K1609" s="22" t="s">
        <v>6311</v>
      </c>
      <c r="L1609" s="24">
        <v>17843</v>
      </c>
      <c r="M1609" s="24" t="s">
        <v>3957</v>
      </c>
      <c r="N1609" s="24" t="s">
        <v>2011</v>
      </c>
      <c r="O1609" s="22" t="s">
        <v>40</v>
      </c>
      <c r="P1609" s="22" t="s">
        <v>1971</v>
      </c>
      <c r="Q1609" s="22" t="s">
        <v>2846</v>
      </c>
      <c r="R1609" s="22" t="s">
        <v>6058</v>
      </c>
      <c r="S1609" s="25">
        <v>45810</v>
      </c>
      <c r="T1609" s="22" t="s">
        <v>6312</v>
      </c>
      <c r="U1609" s="25">
        <v>45810</v>
      </c>
      <c r="V1609" s="25"/>
    </row>
    <row r="1610" spans="1:22" x14ac:dyDescent="0.35">
      <c r="A1610" s="22">
        <v>1566908</v>
      </c>
      <c r="B1610" s="22" t="s">
        <v>1868</v>
      </c>
      <c r="C1610" s="22" t="s">
        <v>17</v>
      </c>
      <c r="D1610" s="22" t="s">
        <v>18</v>
      </c>
      <c r="E1610" s="26" t="s">
        <v>46</v>
      </c>
      <c r="F1610" s="22" t="s">
        <v>1137</v>
      </c>
      <c r="G1610" s="22" t="s">
        <v>1869</v>
      </c>
      <c r="H1610" s="22" t="s">
        <v>4091</v>
      </c>
      <c r="I1610" s="22">
        <v>1</v>
      </c>
      <c r="J1610" s="22" t="s">
        <v>3896</v>
      </c>
      <c r="K1610" s="22" t="s">
        <v>6313</v>
      </c>
      <c r="L1610" s="24">
        <v>10663</v>
      </c>
      <c r="M1610" s="24" t="s">
        <v>3957</v>
      </c>
      <c r="N1610" s="24" t="s">
        <v>2011</v>
      </c>
      <c r="O1610" s="22" t="s">
        <v>339</v>
      </c>
      <c r="P1610" s="22" t="s">
        <v>1954</v>
      </c>
      <c r="Q1610" s="22" t="s">
        <v>2846</v>
      </c>
      <c r="R1610" s="22" t="s">
        <v>6058</v>
      </c>
      <c r="S1610" s="25">
        <v>45810</v>
      </c>
      <c r="T1610" s="22" t="s">
        <v>6312</v>
      </c>
      <c r="U1610" s="25">
        <v>45810</v>
      </c>
      <c r="V1610" s="25"/>
    </row>
    <row r="1611" spans="1:22" x14ac:dyDescent="0.35">
      <c r="A1611" s="22">
        <v>1566911</v>
      </c>
      <c r="B1611" s="22" t="s">
        <v>1870</v>
      </c>
      <c r="C1611" s="22" t="s">
        <v>17</v>
      </c>
      <c r="D1611" s="22" t="s">
        <v>18</v>
      </c>
      <c r="E1611" s="26" t="s">
        <v>46</v>
      </c>
      <c r="F1611" s="22" t="s">
        <v>1137</v>
      </c>
      <c r="G1611" s="22" t="s">
        <v>1619</v>
      </c>
      <c r="H1611" s="22" t="s">
        <v>4091</v>
      </c>
      <c r="I1611" s="22">
        <v>1</v>
      </c>
      <c r="J1611" s="22" t="s">
        <v>3897</v>
      </c>
      <c r="K1611" s="22" t="s">
        <v>6314</v>
      </c>
      <c r="L1611" s="24">
        <v>33205</v>
      </c>
      <c r="M1611" s="24" t="s">
        <v>3949</v>
      </c>
      <c r="N1611" s="24" t="s">
        <v>2009</v>
      </c>
      <c r="O1611" s="22" t="s">
        <v>339</v>
      </c>
      <c r="P1611" s="22" t="s">
        <v>1954</v>
      </c>
      <c r="Q1611" s="22" t="s">
        <v>2846</v>
      </c>
      <c r="R1611" s="22" t="s">
        <v>6058</v>
      </c>
      <c r="S1611" s="25">
        <v>45810</v>
      </c>
      <c r="T1611" s="22" t="s">
        <v>6312</v>
      </c>
      <c r="U1611" s="25">
        <v>45810</v>
      </c>
      <c r="V1611" s="25"/>
    </row>
    <row r="1612" spans="1:22" x14ac:dyDescent="0.35">
      <c r="A1612" s="22">
        <v>1566913</v>
      </c>
      <c r="B1612" s="22" t="s">
        <v>1871</v>
      </c>
      <c r="C1612" s="22" t="s">
        <v>17</v>
      </c>
      <c r="D1612" s="22" t="s">
        <v>18</v>
      </c>
      <c r="E1612" s="26" t="s">
        <v>46</v>
      </c>
      <c r="F1612" s="22" t="s">
        <v>1137</v>
      </c>
      <c r="G1612" s="22" t="s">
        <v>1825</v>
      </c>
      <c r="H1612" s="22" t="s">
        <v>4091</v>
      </c>
      <c r="I1612" s="22">
        <v>1</v>
      </c>
      <c r="J1612" s="22" t="s">
        <v>3898</v>
      </c>
      <c r="K1612" s="22" t="s">
        <v>6315</v>
      </c>
      <c r="L1612" s="24">
        <v>18128</v>
      </c>
      <c r="M1612" s="24" t="s">
        <v>3957</v>
      </c>
      <c r="N1612" s="24" t="s">
        <v>2011</v>
      </c>
      <c r="O1612" s="22" t="s">
        <v>339</v>
      </c>
      <c r="P1612" s="22" t="s">
        <v>1954</v>
      </c>
      <c r="Q1612" s="22" t="s">
        <v>2846</v>
      </c>
      <c r="R1612" s="22" t="s">
        <v>6058</v>
      </c>
      <c r="S1612" s="25">
        <v>45810</v>
      </c>
      <c r="T1612" s="22" t="s">
        <v>6312</v>
      </c>
      <c r="U1612" s="25">
        <v>45810</v>
      </c>
      <c r="V1612" s="25"/>
    </row>
    <row r="1613" spans="1:22" x14ac:dyDescent="0.35">
      <c r="A1613" s="22">
        <v>1567522</v>
      </c>
      <c r="B1613" s="22" t="s">
        <v>1872</v>
      </c>
      <c r="C1613" s="22" t="s">
        <v>17</v>
      </c>
      <c r="D1613" s="22" t="s">
        <v>18</v>
      </c>
      <c r="E1613" s="26" t="s">
        <v>21</v>
      </c>
      <c r="F1613" s="22" t="s">
        <v>631</v>
      </c>
      <c r="G1613" s="22" t="s">
        <v>1873</v>
      </c>
      <c r="H1613" s="22" t="s">
        <v>3966</v>
      </c>
      <c r="I1613" s="22">
        <v>1</v>
      </c>
      <c r="J1613" s="22" t="s">
        <v>3899</v>
      </c>
      <c r="K1613" s="22" t="s">
        <v>6316</v>
      </c>
      <c r="L1613" s="24">
        <v>34210</v>
      </c>
      <c r="M1613" s="24" t="s">
        <v>3949</v>
      </c>
      <c r="N1613" s="24" t="s">
        <v>2009</v>
      </c>
      <c r="O1613" s="22" t="s">
        <v>20</v>
      </c>
      <c r="P1613" s="22" t="s">
        <v>1971</v>
      </c>
      <c r="Q1613" s="22" t="s">
        <v>2846</v>
      </c>
      <c r="R1613" s="22" t="s">
        <v>6058</v>
      </c>
      <c r="S1613" s="25">
        <v>45811</v>
      </c>
      <c r="T1613" s="22" t="s">
        <v>6312</v>
      </c>
      <c r="U1613" s="25">
        <v>45811</v>
      </c>
      <c r="V1613" s="25"/>
    </row>
    <row r="1614" spans="1:22" x14ac:dyDescent="0.35">
      <c r="A1614" s="22">
        <v>1567847</v>
      </c>
      <c r="B1614" s="22" t="s">
        <v>1874</v>
      </c>
      <c r="C1614" s="22" t="s">
        <v>17</v>
      </c>
      <c r="D1614" s="22" t="s">
        <v>18</v>
      </c>
      <c r="E1614" s="26" t="s">
        <v>46</v>
      </c>
      <c r="F1614" s="22" t="s">
        <v>46</v>
      </c>
      <c r="G1614" s="22" t="s">
        <v>1045</v>
      </c>
      <c r="H1614" s="22" t="s">
        <v>254</v>
      </c>
      <c r="I1614" s="22">
        <v>1</v>
      </c>
      <c r="J1614" s="22" t="s">
        <v>3900</v>
      </c>
      <c r="K1614" s="22" t="s">
        <v>6317</v>
      </c>
      <c r="L1614" s="24">
        <v>17537</v>
      </c>
      <c r="M1614" s="24" t="s">
        <v>3957</v>
      </c>
      <c r="N1614" s="24" t="s">
        <v>2011</v>
      </c>
      <c r="O1614" s="22" t="s">
        <v>40</v>
      </c>
      <c r="P1614" s="22" t="s">
        <v>1971</v>
      </c>
      <c r="Q1614" s="22" t="s">
        <v>2846</v>
      </c>
      <c r="R1614" s="22" t="s">
        <v>6058</v>
      </c>
      <c r="S1614" s="25">
        <v>45811</v>
      </c>
      <c r="T1614" s="22" t="s">
        <v>6312</v>
      </c>
      <c r="U1614" s="25">
        <v>45811</v>
      </c>
      <c r="V1614" s="25"/>
    </row>
    <row r="1615" spans="1:22" x14ac:dyDescent="0.35">
      <c r="A1615" s="22">
        <v>1567929</v>
      </c>
      <c r="B1615" s="22" t="s">
        <v>1875</v>
      </c>
      <c r="C1615" s="22" t="s">
        <v>17</v>
      </c>
      <c r="D1615" s="22" t="s">
        <v>18</v>
      </c>
      <c r="E1615" s="26" t="s">
        <v>77</v>
      </c>
      <c r="F1615" s="22" t="s">
        <v>1810</v>
      </c>
      <c r="G1615" s="22" t="s">
        <v>735</v>
      </c>
      <c r="H1615" s="22" t="s">
        <v>4017</v>
      </c>
      <c r="I1615" s="22">
        <v>1</v>
      </c>
      <c r="J1615" s="22" t="s">
        <v>3901</v>
      </c>
      <c r="K1615" s="22" t="s">
        <v>6318</v>
      </c>
      <c r="L1615" s="24">
        <v>67087</v>
      </c>
      <c r="M1615" s="24" t="s">
        <v>3959</v>
      </c>
      <c r="N1615" s="24" t="s">
        <v>2006</v>
      </c>
      <c r="O1615" s="22" t="s">
        <v>40</v>
      </c>
      <c r="P1615" s="22" t="s">
        <v>1971</v>
      </c>
      <c r="Q1615" s="22" t="s">
        <v>2846</v>
      </c>
      <c r="R1615" s="22" t="s">
        <v>6058</v>
      </c>
      <c r="S1615" s="25">
        <v>45811</v>
      </c>
      <c r="T1615" s="22" t="s">
        <v>6312</v>
      </c>
      <c r="U1615" s="25">
        <v>45811</v>
      </c>
      <c r="V1615" s="25"/>
    </row>
    <row r="1616" spans="1:22" x14ac:dyDescent="0.35">
      <c r="A1616" s="22">
        <v>1567932</v>
      </c>
      <c r="B1616" s="22" t="s">
        <v>1876</v>
      </c>
      <c r="C1616" s="22" t="s">
        <v>17</v>
      </c>
      <c r="D1616" s="22" t="s">
        <v>18</v>
      </c>
      <c r="E1616" s="26" t="s">
        <v>46</v>
      </c>
      <c r="F1616" s="22" t="s">
        <v>46</v>
      </c>
      <c r="G1616" s="22" t="s">
        <v>667</v>
      </c>
      <c r="H1616" s="22" t="s">
        <v>254</v>
      </c>
      <c r="I1616" s="22">
        <v>1</v>
      </c>
      <c r="J1616" s="22" t="s">
        <v>3902</v>
      </c>
      <c r="K1616" s="22" t="s">
        <v>6319</v>
      </c>
      <c r="L1616" s="24">
        <v>13982</v>
      </c>
      <c r="M1616" s="24" t="s">
        <v>3957</v>
      </c>
      <c r="N1616" s="24" t="s">
        <v>2011</v>
      </c>
      <c r="O1616" s="22" t="s">
        <v>40</v>
      </c>
      <c r="P1616" s="22" t="s">
        <v>1971</v>
      </c>
      <c r="Q1616" s="22" t="s">
        <v>2846</v>
      </c>
      <c r="R1616" s="22" t="s">
        <v>6058</v>
      </c>
      <c r="S1616" s="25">
        <v>45811</v>
      </c>
      <c r="T1616" s="22" t="s">
        <v>6312</v>
      </c>
      <c r="U1616" s="25">
        <v>45811</v>
      </c>
      <c r="V1616" s="25"/>
    </row>
    <row r="1617" spans="1:22" x14ac:dyDescent="0.35">
      <c r="A1617" s="22">
        <v>1568869</v>
      </c>
      <c r="B1617" s="22" t="s">
        <v>1877</v>
      </c>
      <c r="C1617" s="22" t="s">
        <v>17</v>
      </c>
      <c r="D1617" s="22" t="s">
        <v>18</v>
      </c>
      <c r="E1617" s="26" t="s">
        <v>59</v>
      </c>
      <c r="F1617" s="22" t="s">
        <v>1111</v>
      </c>
      <c r="G1617" s="22" t="s">
        <v>1878</v>
      </c>
      <c r="H1617" s="22" t="s">
        <v>4195</v>
      </c>
      <c r="I1617" s="22">
        <v>1</v>
      </c>
      <c r="J1617" s="22" t="s">
        <v>3903</v>
      </c>
      <c r="K1617" s="22" t="s">
        <v>6320</v>
      </c>
      <c r="L1617" s="24">
        <v>8515</v>
      </c>
      <c r="M1617" s="24" t="s">
        <v>3957</v>
      </c>
      <c r="N1617" s="24" t="s">
        <v>2015</v>
      </c>
      <c r="O1617" s="22" t="s">
        <v>30</v>
      </c>
      <c r="P1617" s="22" t="s">
        <v>1968</v>
      </c>
      <c r="Q1617" s="22" t="s">
        <v>2846</v>
      </c>
      <c r="R1617" s="22" t="s">
        <v>6058</v>
      </c>
      <c r="S1617" s="25">
        <v>45812</v>
      </c>
      <c r="T1617" s="22" t="s">
        <v>6312</v>
      </c>
      <c r="U1617" s="25">
        <v>45812</v>
      </c>
      <c r="V1617" s="25"/>
    </row>
    <row r="1618" spans="1:22" x14ac:dyDescent="0.35">
      <c r="A1618" s="22">
        <v>1568897</v>
      </c>
      <c r="B1618" s="22" t="s">
        <v>1879</v>
      </c>
      <c r="C1618" s="22" t="s">
        <v>17</v>
      </c>
      <c r="D1618" s="22" t="s">
        <v>18</v>
      </c>
      <c r="E1618" s="26" t="s">
        <v>77</v>
      </c>
      <c r="F1618" s="22" t="s">
        <v>631</v>
      </c>
      <c r="G1618" s="22" t="s">
        <v>1880</v>
      </c>
      <c r="H1618" s="22" t="s">
        <v>4085</v>
      </c>
      <c r="I1618" s="22">
        <v>1</v>
      </c>
      <c r="J1618" s="22" t="s">
        <v>3904</v>
      </c>
      <c r="K1618" s="22" t="s">
        <v>6321</v>
      </c>
      <c r="L1618" s="24">
        <v>32153</v>
      </c>
      <c r="M1618" s="24" t="s">
        <v>3949</v>
      </c>
      <c r="N1618" s="24" t="s">
        <v>2009</v>
      </c>
      <c r="O1618" s="22" t="s">
        <v>76</v>
      </c>
      <c r="P1618" s="22" t="s">
        <v>1959</v>
      </c>
      <c r="Q1618" s="22" t="s">
        <v>2846</v>
      </c>
      <c r="R1618" s="22" t="s">
        <v>6058</v>
      </c>
      <c r="S1618" s="25">
        <v>45812</v>
      </c>
      <c r="T1618" s="22" t="s">
        <v>6312</v>
      </c>
      <c r="U1618" s="25">
        <v>45812</v>
      </c>
      <c r="V1618" s="25"/>
    </row>
    <row r="1619" spans="1:22" x14ac:dyDescent="0.35">
      <c r="A1619" s="22">
        <v>1568923</v>
      </c>
      <c r="B1619" s="22" t="s">
        <v>1881</v>
      </c>
      <c r="C1619" s="22" t="s">
        <v>17</v>
      </c>
      <c r="D1619" s="22" t="s">
        <v>18</v>
      </c>
      <c r="E1619" s="26" t="s">
        <v>46</v>
      </c>
      <c r="F1619" s="22" t="s">
        <v>1137</v>
      </c>
      <c r="G1619" s="22" t="s">
        <v>1882</v>
      </c>
      <c r="H1619" s="22" t="s">
        <v>4091</v>
      </c>
      <c r="I1619" s="22">
        <v>1</v>
      </c>
      <c r="J1619" s="22" t="s">
        <v>3905</v>
      </c>
      <c r="K1619" s="22" t="s">
        <v>6322</v>
      </c>
      <c r="L1619" s="24">
        <v>5336</v>
      </c>
      <c r="M1619" s="24" t="s">
        <v>3957</v>
      </c>
      <c r="N1619" s="24" t="s">
        <v>2015</v>
      </c>
      <c r="O1619" s="22" t="s">
        <v>339</v>
      </c>
      <c r="P1619" s="22" t="s">
        <v>1954</v>
      </c>
      <c r="Q1619" s="22" t="s">
        <v>2846</v>
      </c>
      <c r="R1619" s="22" t="s">
        <v>6058</v>
      </c>
      <c r="S1619" s="25">
        <v>45812</v>
      </c>
      <c r="T1619" s="22" t="s">
        <v>6312</v>
      </c>
      <c r="U1619" s="25">
        <v>45812</v>
      </c>
      <c r="V1619" s="25"/>
    </row>
    <row r="1620" spans="1:22" x14ac:dyDescent="0.35">
      <c r="A1620" s="22">
        <v>1569966</v>
      </c>
      <c r="B1620" s="22" t="s">
        <v>1883</v>
      </c>
      <c r="C1620" s="22" t="s">
        <v>17</v>
      </c>
      <c r="D1620" s="22" t="s">
        <v>18</v>
      </c>
      <c r="E1620" s="26" t="s">
        <v>25</v>
      </c>
      <c r="F1620" s="22" t="s">
        <v>1810</v>
      </c>
      <c r="G1620" s="22" t="s">
        <v>461</v>
      </c>
      <c r="H1620" s="22" t="s">
        <v>5035</v>
      </c>
      <c r="I1620" s="22">
        <v>1</v>
      </c>
      <c r="J1620" s="22" t="s">
        <v>3906</v>
      </c>
      <c r="K1620" s="22" t="s">
        <v>6323</v>
      </c>
      <c r="L1620" s="24">
        <v>20232</v>
      </c>
      <c r="M1620" s="24" t="s">
        <v>3949</v>
      </c>
      <c r="N1620" s="24" t="s">
        <v>2011</v>
      </c>
      <c r="O1620" s="22" t="s">
        <v>188</v>
      </c>
      <c r="P1620" s="22" t="s">
        <v>1954</v>
      </c>
      <c r="Q1620" s="22" t="s">
        <v>2846</v>
      </c>
      <c r="R1620" s="22" t="s">
        <v>6058</v>
      </c>
      <c r="S1620" s="25">
        <v>45813</v>
      </c>
      <c r="T1620" s="22" t="s">
        <v>6312</v>
      </c>
      <c r="U1620" s="25">
        <v>45813</v>
      </c>
      <c r="V1620" s="25"/>
    </row>
    <row r="1621" spans="1:22" x14ac:dyDescent="0.35">
      <c r="A1621" s="22">
        <v>1569976</v>
      </c>
      <c r="B1621" s="22" t="s">
        <v>1884</v>
      </c>
      <c r="C1621" s="22" t="s">
        <v>17</v>
      </c>
      <c r="D1621" s="22" t="s">
        <v>18</v>
      </c>
      <c r="E1621" s="26" t="s">
        <v>21</v>
      </c>
      <c r="F1621" s="22" t="s">
        <v>1632</v>
      </c>
      <c r="G1621" s="22" t="s">
        <v>1885</v>
      </c>
      <c r="H1621" s="22" t="s">
        <v>5035</v>
      </c>
      <c r="I1621" s="22">
        <v>1</v>
      </c>
      <c r="J1621" s="22" t="s">
        <v>3907</v>
      </c>
      <c r="K1621" s="22" t="s">
        <v>6324</v>
      </c>
      <c r="L1621" s="24">
        <v>38246</v>
      </c>
      <c r="M1621" s="24" t="s">
        <v>3949</v>
      </c>
      <c r="N1621" s="24" t="s">
        <v>2009</v>
      </c>
      <c r="O1621" s="22" t="s">
        <v>188</v>
      </c>
      <c r="P1621" s="22" t="s">
        <v>1954</v>
      </c>
      <c r="Q1621" s="22" t="s">
        <v>2846</v>
      </c>
      <c r="R1621" s="22" t="s">
        <v>6058</v>
      </c>
      <c r="S1621" s="25">
        <v>45813</v>
      </c>
      <c r="T1621" s="22" t="s">
        <v>6312</v>
      </c>
      <c r="U1621" s="25">
        <v>45813</v>
      </c>
      <c r="V1621" s="25"/>
    </row>
    <row r="1622" spans="1:22" x14ac:dyDescent="0.35">
      <c r="A1622" s="22">
        <v>1571071</v>
      </c>
      <c r="B1622" s="22" t="s">
        <v>1886</v>
      </c>
      <c r="C1622" s="22" t="s">
        <v>17</v>
      </c>
      <c r="D1622" s="22" t="s">
        <v>18</v>
      </c>
      <c r="E1622" s="26" t="s">
        <v>31</v>
      </c>
      <c r="F1622" s="22" t="s">
        <v>1632</v>
      </c>
      <c r="G1622" s="22" t="s">
        <v>1887</v>
      </c>
      <c r="H1622" s="22" t="s">
        <v>3969</v>
      </c>
      <c r="I1622" s="22">
        <v>1</v>
      </c>
      <c r="J1622" s="22" t="s">
        <v>3908</v>
      </c>
      <c r="K1622" s="22" t="s">
        <v>6325</v>
      </c>
      <c r="L1622" s="24">
        <v>54986</v>
      </c>
      <c r="M1622" s="24" t="s">
        <v>3959</v>
      </c>
      <c r="N1622" s="24" t="s">
        <v>2006</v>
      </c>
      <c r="O1622" s="22" t="s">
        <v>40</v>
      </c>
      <c r="P1622" s="22" t="s">
        <v>1971</v>
      </c>
      <c r="Q1622" s="22" t="s">
        <v>2846</v>
      </c>
      <c r="R1622" s="22" t="s">
        <v>6058</v>
      </c>
      <c r="S1622" s="25">
        <v>45814</v>
      </c>
      <c r="T1622" s="22" t="s">
        <v>6312</v>
      </c>
      <c r="U1622" s="25">
        <v>45814</v>
      </c>
      <c r="V1622" s="25"/>
    </row>
    <row r="1623" spans="1:22" x14ac:dyDescent="0.35">
      <c r="A1623" s="22">
        <v>1571961</v>
      </c>
      <c r="B1623" s="22" t="s">
        <v>1888</v>
      </c>
      <c r="C1623" s="22" t="s">
        <v>17</v>
      </c>
      <c r="D1623" s="22" t="s">
        <v>18</v>
      </c>
      <c r="E1623" s="26" t="s">
        <v>21</v>
      </c>
      <c r="F1623" s="22" t="s">
        <v>631</v>
      </c>
      <c r="G1623" s="22" t="s">
        <v>1889</v>
      </c>
      <c r="H1623" s="22" t="s">
        <v>3935</v>
      </c>
      <c r="I1623" s="22">
        <v>1</v>
      </c>
      <c r="J1623" s="22" t="s">
        <v>3909</v>
      </c>
      <c r="K1623" s="22" t="s">
        <v>6326</v>
      </c>
      <c r="L1623" s="24">
        <v>9416</v>
      </c>
      <c r="M1623" s="24" t="s">
        <v>3957</v>
      </c>
      <c r="N1623" s="24" t="s">
        <v>2015</v>
      </c>
      <c r="O1623" s="22" t="s">
        <v>30</v>
      </c>
      <c r="P1623" s="22" t="s">
        <v>1968</v>
      </c>
      <c r="Q1623" s="22" t="s">
        <v>2846</v>
      </c>
      <c r="R1623" s="22" t="s">
        <v>6058</v>
      </c>
      <c r="S1623" s="25">
        <v>45817</v>
      </c>
      <c r="T1623" s="22" t="s">
        <v>6312</v>
      </c>
      <c r="U1623" s="25">
        <v>45817</v>
      </c>
      <c r="V1623" s="25"/>
    </row>
    <row r="1624" spans="1:22" x14ac:dyDescent="0.35">
      <c r="A1624" s="22">
        <v>1586242</v>
      </c>
      <c r="B1624" s="22" t="s">
        <v>1890</v>
      </c>
      <c r="C1624" s="22" t="s">
        <v>17</v>
      </c>
      <c r="D1624" s="22" t="s">
        <v>18</v>
      </c>
      <c r="E1624" s="26" t="s">
        <v>21</v>
      </c>
      <c r="F1624" s="22" t="s">
        <v>631</v>
      </c>
      <c r="G1624" s="22" t="s">
        <v>554</v>
      </c>
      <c r="H1624" s="22" t="s">
        <v>4046</v>
      </c>
      <c r="I1624" s="22">
        <v>1</v>
      </c>
      <c r="J1624" s="22" t="s">
        <v>3910</v>
      </c>
      <c r="K1624" s="22" t="s">
        <v>6327</v>
      </c>
      <c r="L1624" s="24">
        <v>65705</v>
      </c>
      <c r="M1624" s="24" t="s">
        <v>3959</v>
      </c>
      <c r="N1624" s="24" t="s">
        <v>2006</v>
      </c>
      <c r="O1624" s="22" t="s">
        <v>30</v>
      </c>
      <c r="P1624" s="22" t="s">
        <v>1968</v>
      </c>
      <c r="Q1624" s="22" t="s">
        <v>2846</v>
      </c>
      <c r="R1624" s="22" t="s">
        <v>6058</v>
      </c>
      <c r="S1624" s="25">
        <v>45825</v>
      </c>
      <c r="T1624" s="22" t="s">
        <v>6312</v>
      </c>
      <c r="U1624" s="25">
        <v>45825</v>
      </c>
      <c r="V1624" s="25"/>
    </row>
    <row r="1625" spans="1:22" x14ac:dyDescent="0.35">
      <c r="A1625" s="22">
        <v>1586243</v>
      </c>
      <c r="B1625" s="22" t="s">
        <v>1891</v>
      </c>
      <c r="C1625" s="22" t="s">
        <v>17</v>
      </c>
      <c r="D1625" s="22" t="s">
        <v>18</v>
      </c>
      <c r="E1625" s="26" t="s">
        <v>46</v>
      </c>
      <c r="F1625" s="22" t="s">
        <v>1810</v>
      </c>
      <c r="G1625" s="22" t="s">
        <v>393</v>
      </c>
      <c r="H1625" s="22" t="s">
        <v>3969</v>
      </c>
      <c r="I1625" s="22">
        <v>1</v>
      </c>
      <c r="J1625" s="22" t="s">
        <v>3911</v>
      </c>
      <c r="K1625" s="22" t="s">
        <v>6328</v>
      </c>
      <c r="L1625" s="24">
        <v>136826</v>
      </c>
      <c r="M1625" s="24" t="s">
        <v>3938</v>
      </c>
      <c r="N1625" s="24" t="s">
        <v>2002</v>
      </c>
      <c r="O1625" s="22" t="s">
        <v>40</v>
      </c>
      <c r="P1625" s="22" t="s">
        <v>1971</v>
      </c>
      <c r="Q1625" s="22" t="s">
        <v>2846</v>
      </c>
      <c r="R1625" s="22" t="s">
        <v>6058</v>
      </c>
      <c r="S1625" s="25">
        <v>45825</v>
      </c>
      <c r="T1625" s="22" t="s">
        <v>6312</v>
      </c>
      <c r="U1625" s="25">
        <v>45825</v>
      </c>
      <c r="V1625" s="25"/>
    </row>
    <row r="1626" spans="1:22" x14ac:dyDescent="0.35">
      <c r="A1626" s="22">
        <v>1586245</v>
      </c>
      <c r="B1626" s="22" t="s">
        <v>1892</v>
      </c>
      <c r="C1626" s="22" t="s">
        <v>17</v>
      </c>
      <c r="D1626" s="22" t="s">
        <v>18</v>
      </c>
      <c r="E1626" s="26" t="s">
        <v>73</v>
      </c>
      <c r="F1626" s="22" t="s">
        <v>1322</v>
      </c>
      <c r="G1626" s="22" t="s">
        <v>1893</v>
      </c>
      <c r="H1626" s="22" t="s">
        <v>4000</v>
      </c>
      <c r="I1626" s="22">
        <v>1</v>
      </c>
      <c r="J1626" s="22" t="s">
        <v>3912</v>
      </c>
      <c r="K1626" s="22" t="s">
        <v>6329</v>
      </c>
      <c r="L1626" s="24">
        <v>47351</v>
      </c>
      <c r="M1626" s="24" t="s">
        <v>3949</v>
      </c>
      <c r="N1626" s="24" t="s">
        <v>2009</v>
      </c>
      <c r="O1626" s="22" t="s">
        <v>72</v>
      </c>
      <c r="P1626" s="22" t="s">
        <v>1954</v>
      </c>
      <c r="Q1626" s="22" t="s">
        <v>2846</v>
      </c>
      <c r="R1626" s="22" t="s">
        <v>6058</v>
      </c>
      <c r="S1626" s="25">
        <v>45825</v>
      </c>
      <c r="T1626" s="22" t="s">
        <v>6312</v>
      </c>
      <c r="U1626" s="25">
        <v>45825</v>
      </c>
      <c r="V1626" s="25"/>
    </row>
    <row r="1627" spans="1:22" x14ac:dyDescent="0.35">
      <c r="A1627" s="22">
        <v>1586249</v>
      </c>
      <c r="B1627" s="22" t="s">
        <v>1894</v>
      </c>
      <c r="C1627" s="22" t="s">
        <v>17</v>
      </c>
      <c r="D1627" s="22" t="s">
        <v>18</v>
      </c>
      <c r="E1627" s="26" t="s">
        <v>31</v>
      </c>
      <c r="F1627" s="22" t="s">
        <v>1137</v>
      </c>
      <c r="G1627" s="22" t="s">
        <v>1895</v>
      </c>
      <c r="H1627" s="22" t="s">
        <v>5716</v>
      </c>
      <c r="I1627" s="22">
        <v>1</v>
      </c>
      <c r="J1627" s="22" t="s">
        <v>3913</v>
      </c>
      <c r="K1627" s="22" t="s">
        <v>6330</v>
      </c>
      <c r="L1627" s="24">
        <v>61732</v>
      </c>
      <c r="M1627" s="24" t="s">
        <v>3959</v>
      </c>
      <c r="N1627" s="24" t="s">
        <v>2006</v>
      </c>
      <c r="O1627" s="22" t="s">
        <v>314</v>
      </c>
      <c r="P1627" s="22" t="s">
        <v>1971</v>
      </c>
      <c r="Q1627" s="22" t="s">
        <v>2846</v>
      </c>
      <c r="R1627" s="22" t="s">
        <v>6058</v>
      </c>
      <c r="S1627" s="25">
        <v>45825</v>
      </c>
      <c r="T1627" s="22" t="s">
        <v>6312</v>
      </c>
      <c r="U1627" s="25">
        <v>45825</v>
      </c>
      <c r="V1627" s="25"/>
    </row>
    <row r="1628" spans="1:22" x14ac:dyDescent="0.35">
      <c r="A1628" s="22">
        <v>1586328</v>
      </c>
      <c r="B1628" s="22" t="s">
        <v>1896</v>
      </c>
      <c r="C1628" s="22" t="s">
        <v>17</v>
      </c>
      <c r="D1628" s="22" t="s">
        <v>18</v>
      </c>
      <c r="E1628" s="26" t="s">
        <v>77</v>
      </c>
      <c r="F1628" s="22" t="s">
        <v>631</v>
      </c>
      <c r="G1628" s="22" t="s">
        <v>1897</v>
      </c>
      <c r="H1628" s="22" t="s">
        <v>4574</v>
      </c>
      <c r="I1628" s="22">
        <v>1</v>
      </c>
      <c r="J1628" s="22" t="s">
        <v>3914</v>
      </c>
      <c r="K1628" s="22" t="s">
        <v>6331</v>
      </c>
      <c r="L1628" s="24">
        <v>35991</v>
      </c>
      <c r="M1628" s="24" t="s">
        <v>3949</v>
      </c>
      <c r="N1628" s="24" t="s">
        <v>2009</v>
      </c>
      <c r="O1628" s="22" t="s">
        <v>76</v>
      </c>
      <c r="P1628" s="22" t="s">
        <v>1959</v>
      </c>
      <c r="Q1628" s="22" t="s">
        <v>2846</v>
      </c>
      <c r="R1628" s="22" t="s">
        <v>6058</v>
      </c>
      <c r="S1628" s="25">
        <v>45825</v>
      </c>
      <c r="T1628" s="22" t="s">
        <v>6312</v>
      </c>
      <c r="U1628" s="25">
        <v>45825</v>
      </c>
      <c r="V1628" s="25"/>
    </row>
    <row r="1629" spans="1:22" x14ac:dyDescent="0.35">
      <c r="A1629" s="22">
        <v>1586331</v>
      </c>
      <c r="B1629" s="22" t="s">
        <v>1898</v>
      </c>
      <c r="C1629" s="22" t="s">
        <v>17</v>
      </c>
      <c r="D1629" s="22" t="s">
        <v>18</v>
      </c>
      <c r="E1629" s="26" t="s">
        <v>31</v>
      </c>
      <c r="F1629" s="22" t="s">
        <v>1137</v>
      </c>
      <c r="G1629" s="22" t="s">
        <v>1683</v>
      </c>
      <c r="H1629" s="22" t="s">
        <v>4079</v>
      </c>
      <c r="I1629" s="22">
        <v>1</v>
      </c>
      <c r="J1629" s="22" t="s">
        <v>3915</v>
      </c>
      <c r="K1629" s="22" t="s">
        <v>6332</v>
      </c>
      <c r="L1629" s="24">
        <v>189028</v>
      </c>
      <c r="M1629" s="24" t="s">
        <v>3938</v>
      </c>
      <c r="N1629" s="24" t="s">
        <v>2002</v>
      </c>
      <c r="O1629" s="22" t="s">
        <v>36</v>
      </c>
      <c r="P1629" s="22" t="s">
        <v>1959</v>
      </c>
      <c r="Q1629" s="22" t="s">
        <v>2846</v>
      </c>
      <c r="R1629" s="22" t="s">
        <v>6058</v>
      </c>
      <c r="S1629" s="25">
        <v>45825</v>
      </c>
      <c r="T1629" s="22" t="s">
        <v>6312</v>
      </c>
      <c r="U1629" s="25">
        <v>45825</v>
      </c>
      <c r="V1629" s="25"/>
    </row>
    <row r="1630" spans="1:22" x14ac:dyDescent="0.35">
      <c r="A1630" s="22">
        <v>1586344</v>
      </c>
      <c r="B1630" s="22" t="s">
        <v>1899</v>
      </c>
      <c r="C1630" s="22" t="s">
        <v>17</v>
      </c>
      <c r="D1630" s="22" t="s">
        <v>18</v>
      </c>
      <c r="E1630" s="26" t="s">
        <v>21</v>
      </c>
      <c r="F1630" s="22" t="s">
        <v>1332</v>
      </c>
      <c r="G1630" s="22" t="s">
        <v>729</v>
      </c>
      <c r="H1630" s="22" t="s">
        <v>4311</v>
      </c>
      <c r="I1630" s="22">
        <v>1</v>
      </c>
      <c r="J1630" s="22" t="s">
        <v>3916</v>
      </c>
      <c r="K1630" s="22" t="s">
        <v>6333</v>
      </c>
      <c r="L1630" s="24">
        <v>16903</v>
      </c>
      <c r="M1630" s="24" t="s">
        <v>3957</v>
      </c>
      <c r="N1630" s="24" t="s">
        <v>2011</v>
      </c>
      <c r="O1630" s="22" t="s">
        <v>40</v>
      </c>
      <c r="P1630" s="22" t="s">
        <v>1971</v>
      </c>
      <c r="Q1630" s="22" t="s">
        <v>2846</v>
      </c>
      <c r="R1630" s="22" t="s">
        <v>6058</v>
      </c>
      <c r="S1630" s="25">
        <v>45825</v>
      </c>
      <c r="T1630" s="22" t="s">
        <v>6312</v>
      </c>
      <c r="U1630" s="25">
        <v>45825</v>
      </c>
      <c r="V1630" s="25"/>
    </row>
    <row r="1631" spans="1:22" x14ac:dyDescent="0.35">
      <c r="A1631" s="22">
        <v>1586841</v>
      </c>
      <c r="B1631" s="22" t="s">
        <v>1900</v>
      </c>
      <c r="C1631" s="22" t="s">
        <v>17</v>
      </c>
      <c r="D1631" s="22" t="s">
        <v>18</v>
      </c>
      <c r="E1631" s="26" t="s">
        <v>46</v>
      </c>
      <c r="F1631" s="22" t="s">
        <v>46</v>
      </c>
      <c r="G1631" s="22" t="s">
        <v>624</v>
      </c>
      <c r="H1631" s="22" t="s">
        <v>3969</v>
      </c>
      <c r="I1631" s="22">
        <v>1</v>
      </c>
      <c r="J1631" s="22" t="s">
        <v>3917</v>
      </c>
      <c r="K1631" s="22" t="s">
        <v>6334</v>
      </c>
      <c r="L1631" s="24">
        <v>344828</v>
      </c>
      <c r="M1631" s="24" t="s">
        <v>3938</v>
      </c>
      <c r="N1631" s="24" t="s">
        <v>2002</v>
      </c>
      <c r="O1631" s="22" t="s">
        <v>40</v>
      </c>
      <c r="P1631" s="22" t="s">
        <v>1971</v>
      </c>
      <c r="Q1631" s="22" t="s">
        <v>2846</v>
      </c>
      <c r="R1631" s="22" t="s">
        <v>6058</v>
      </c>
      <c r="S1631" s="25">
        <v>45826</v>
      </c>
      <c r="T1631" s="22" t="s">
        <v>6312</v>
      </c>
      <c r="U1631" s="25">
        <v>45826</v>
      </c>
      <c r="V1631" s="25"/>
    </row>
    <row r="1632" spans="1:22" x14ac:dyDescent="0.35">
      <c r="A1632" s="22">
        <v>1587247</v>
      </c>
      <c r="B1632" s="22" t="s">
        <v>1901</v>
      </c>
      <c r="C1632" s="22" t="s">
        <v>17</v>
      </c>
      <c r="D1632" s="22" t="s">
        <v>18</v>
      </c>
      <c r="E1632" s="26" t="s">
        <v>77</v>
      </c>
      <c r="F1632" s="22" t="s">
        <v>1332</v>
      </c>
      <c r="G1632" s="22" t="s">
        <v>1902</v>
      </c>
      <c r="H1632" s="22" t="s">
        <v>4211</v>
      </c>
      <c r="I1632" s="22">
        <v>1</v>
      </c>
      <c r="J1632" s="22" t="s">
        <v>3918</v>
      </c>
      <c r="K1632" s="22" t="s">
        <v>6335</v>
      </c>
      <c r="L1632" s="24">
        <v>90104</v>
      </c>
      <c r="M1632" s="24" t="s">
        <v>3959</v>
      </c>
      <c r="N1632" s="24" t="s">
        <v>2006</v>
      </c>
      <c r="O1632" s="22" t="s">
        <v>76</v>
      </c>
      <c r="P1632" s="22" t="s">
        <v>1959</v>
      </c>
      <c r="Q1632" s="22" t="s">
        <v>2846</v>
      </c>
      <c r="R1632" s="22" t="s">
        <v>6058</v>
      </c>
      <c r="S1632" s="25">
        <v>45826</v>
      </c>
      <c r="T1632" s="22" t="s">
        <v>6312</v>
      </c>
      <c r="U1632" s="25">
        <v>45826</v>
      </c>
      <c r="V1632" s="25"/>
    </row>
    <row r="1633" spans="1:22" x14ac:dyDescent="0.35">
      <c r="A1633" s="22">
        <v>1587250</v>
      </c>
      <c r="B1633" s="22" t="s">
        <v>1903</v>
      </c>
      <c r="C1633" s="22" t="s">
        <v>17</v>
      </c>
      <c r="D1633" s="22" t="s">
        <v>18</v>
      </c>
      <c r="E1633" s="26" t="s">
        <v>46</v>
      </c>
      <c r="F1633" s="22" t="s">
        <v>1322</v>
      </c>
      <c r="G1633" s="22" t="s">
        <v>1904</v>
      </c>
      <c r="H1633" s="22" t="s">
        <v>4091</v>
      </c>
      <c r="I1633" s="22">
        <v>1</v>
      </c>
      <c r="J1633" s="22" t="s">
        <v>3919</v>
      </c>
      <c r="K1633" s="22" t="s">
        <v>6336</v>
      </c>
      <c r="L1633" s="24">
        <v>5515</v>
      </c>
      <c r="M1633" s="24" t="s">
        <v>3957</v>
      </c>
      <c r="N1633" s="24" t="s">
        <v>2015</v>
      </c>
      <c r="O1633" s="22" t="s">
        <v>339</v>
      </c>
      <c r="P1633" s="22" t="s">
        <v>1954</v>
      </c>
      <c r="Q1633" s="22" t="s">
        <v>2846</v>
      </c>
      <c r="R1633" s="22" t="s">
        <v>6058</v>
      </c>
      <c r="S1633" s="25">
        <v>45826</v>
      </c>
      <c r="T1633" s="22" t="s">
        <v>6312</v>
      </c>
      <c r="U1633" s="25">
        <v>45826</v>
      </c>
      <c r="V1633" s="25"/>
    </row>
    <row r="1634" spans="1:22" x14ac:dyDescent="0.35">
      <c r="A1634" s="22">
        <v>1587259</v>
      </c>
      <c r="B1634" s="22" t="s">
        <v>1905</v>
      </c>
      <c r="C1634" s="22" t="s">
        <v>17</v>
      </c>
      <c r="D1634" s="22" t="s">
        <v>18</v>
      </c>
      <c r="E1634" s="26" t="s">
        <v>59</v>
      </c>
      <c r="F1634" s="22" t="s">
        <v>1137</v>
      </c>
      <c r="G1634" s="22" t="s">
        <v>915</v>
      </c>
      <c r="H1634" s="22" t="s">
        <v>4050</v>
      </c>
      <c r="I1634" s="22">
        <v>1</v>
      </c>
      <c r="J1634" s="22" t="s">
        <v>3920</v>
      </c>
      <c r="K1634" s="22" t="s">
        <v>6337</v>
      </c>
      <c r="L1634" s="24">
        <v>866347</v>
      </c>
      <c r="M1634" s="24" t="s">
        <v>3938</v>
      </c>
      <c r="N1634" s="24" t="s">
        <v>2002</v>
      </c>
      <c r="O1634" s="22" t="s">
        <v>67</v>
      </c>
      <c r="P1634" s="22" t="s">
        <v>1971</v>
      </c>
      <c r="Q1634" s="22" t="s">
        <v>2846</v>
      </c>
      <c r="R1634" s="22" t="s">
        <v>6058</v>
      </c>
      <c r="S1634" s="25">
        <v>45826</v>
      </c>
      <c r="T1634" s="22" t="s">
        <v>6312</v>
      </c>
      <c r="U1634" s="25">
        <v>45826</v>
      </c>
      <c r="V1634" s="25"/>
    </row>
    <row r="1635" spans="1:22" x14ac:dyDescent="0.35">
      <c r="A1635" s="22">
        <v>1588081</v>
      </c>
      <c r="B1635" s="22" t="s">
        <v>1906</v>
      </c>
      <c r="C1635" s="22" t="s">
        <v>17</v>
      </c>
      <c r="D1635" s="22" t="s">
        <v>18</v>
      </c>
      <c r="E1635" s="26" t="s">
        <v>73</v>
      </c>
      <c r="F1635" s="22" t="s">
        <v>73</v>
      </c>
      <c r="G1635" s="22" t="s">
        <v>1164</v>
      </c>
      <c r="H1635" s="22" t="s">
        <v>4520</v>
      </c>
      <c r="I1635" s="22">
        <v>1</v>
      </c>
      <c r="J1635" s="22" t="s">
        <v>3921</v>
      </c>
      <c r="K1635" s="22" t="s">
        <v>6338</v>
      </c>
      <c r="L1635" s="24">
        <v>5973</v>
      </c>
      <c r="M1635" s="24" t="s">
        <v>3957</v>
      </c>
      <c r="N1635" s="24" t="s">
        <v>2015</v>
      </c>
      <c r="O1635" s="22" t="s">
        <v>40</v>
      </c>
      <c r="P1635" s="22" t="s">
        <v>1971</v>
      </c>
      <c r="Q1635" s="22" t="s">
        <v>2846</v>
      </c>
      <c r="R1635" s="22" t="s">
        <v>6058</v>
      </c>
      <c r="S1635" s="25">
        <v>45828</v>
      </c>
      <c r="T1635" s="22" t="s">
        <v>6312</v>
      </c>
      <c r="U1635" s="25">
        <v>45828</v>
      </c>
      <c r="V1635" s="25"/>
    </row>
    <row r="1636" spans="1:22" x14ac:dyDescent="0.35">
      <c r="A1636" s="22">
        <v>1588083</v>
      </c>
      <c r="B1636" s="22" t="s">
        <v>1907</v>
      </c>
      <c r="C1636" s="22" t="s">
        <v>17</v>
      </c>
      <c r="D1636" s="22" t="s">
        <v>18</v>
      </c>
      <c r="E1636" s="26" t="s">
        <v>31</v>
      </c>
      <c r="F1636" s="22" t="s">
        <v>1332</v>
      </c>
      <c r="G1636" s="22" t="s">
        <v>363</v>
      </c>
      <c r="H1636" s="22" t="s">
        <v>4050</v>
      </c>
      <c r="I1636" s="22">
        <v>1</v>
      </c>
      <c r="J1636" s="22" t="s">
        <v>3922</v>
      </c>
      <c r="K1636" s="22" t="s">
        <v>6339</v>
      </c>
      <c r="L1636" s="24">
        <v>244092</v>
      </c>
      <c r="M1636" s="24" t="s">
        <v>3938</v>
      </c>
      <c r="N1636" s="24" t="s">
        <v>2002</v>
      </c>
      <c r="O1636" s="22" t="s">
        <v>67</v>
      </c>
      <c r="P1636" s="22" t="s">
        <v>1971</v>
      </c>
      <c r="Q1636" s="22" t="s">
        <v>2846</v>
      </c>
      <c r="R1636" s="22" t="s">
        <v>6058</v>
      </c>
      <c r="S1636" s="25">
        <v>45828</v>
      </c>
      <c r="T1636" s="22" t="s">
        <v>6312</v>
      </c>
      <c r="U1636" s="25">
        <v>45828</v>
      </c>
      <c r="V1636" s="25"/>
    </row>
    <row r="1637" spans="1:22" x14ac:dyDescent="0.35">
      <c r="A1637" s="22">
        <v>1588088</v>
      </c>
      <c r="B1637" s="22" t="s">
        <v>1908</v>
      </c>
      <c r="C1637" s="22" t="s">
        <v>17</v>
      </c>
      <c r="D1637" s="22" t="s">
        <v>18</v>
      </c>
      <c r="E1637" s="26" t="s">
        <v>31</v>
      </c>
      <c r="F1637" s="22" t="s">
        <v>1332</v>
      </c>
      <c r="G1637" s="22" t="s">
        <v>614</v>
      </c>
      <c r="H1637" s="22" t="s">
        <v>3935</v>
      </c>
      <c r="I1637" s="22">
        <v>1</v>
      </c>
      <c r="J1637" s="22" t="s">
        <v>3923</v>
      </c>
      <c r="K1637" s="22" t="s">
        <v>6340</v>
      </c>
      <c r="L1637" s="24">
        <v>36777</v>
      </c>
      <c r="M1637" s="24" t="s">
        <v>3949</v>
      </c>
      <c r="N1637" s="24" t="s">
        <v>2009</v>
      </c>
      <c r="O1637" s="22" t="s">
        <v>30</v>
      </c>
      <c r="P1637" s="22" t="s">
        <v>1968</v>
      </c>
      <c r="Q1637" s="22" t="s">
        <v>2846</v>
      </c>
      <c r="R1637" s="22" t="s">
        <v>6058</v>
      </c>
      <c r="S1637" s="25">
        <v>45828</v>
      </c>
      <c r="T1637" s="22" t="s">
        <v>6312</v>
      </c>
      <c r="U1637" s="25">
        <v>45828</v>
      </c>
      <c r="V1637" s="25"/>
    </row>
    <row r="1638" spans="1:22" x14ac:dyDescent="0.35">
      <c r="A1638" s="22">
        <v>1588121</v>
      </c>
      <c r="B1638" s="22" t="s">
        <v>1909</v>
      </c>
      <c r="C1638" s="22" t="s">
        <v>17</v>
      </c>
      <c r="D1638" s="22" t="s">
        <v>18</v>
      </c>
      <c r="E1638" s="26" t="s">
        <v>59</v>
      </c>
      <c r="F1638" s="22" t="s">
        <v>1810</v>
      </c>
      <c r="G1638" s="22" t="s">
        <v>1910</v>
      </c>
      <c r="H1638" s="22" t="s">
        <v>4218</v>
      </c>
      <c r="I1638" s="22">
        <v>1</v>
      </c>
      <c r="J1638" s="22" t="s">
        <v>3924</v>
      </c>
      <c r="K1638" s="22" t="s">
        <v>6341</v>
      </c>
      <c r="L1638" s="24">
        <v>33742</v>
      </c>
      <c r="M1638" s="24" t="s">
        <v>3949</v>
      </c>
      <c r="N1638" s="24" t="s">
        <v>2009</v>
      </c>
      <c r="O1638" s="22" t="s">
        <v>58</v>
      </c>
      <c r="P1638" s="22" t="s">
        <v>1959</v>
      </c>
      <c r="Q1638" s="22" t="s">
        <v>2846</v>
      </c>
      <c r="R1638" s="22" t="s">
        <v>6058</v>
      </c>
      <c r="S1638" s="25">
        <v>45828</v>
      </c>
      <c r="T1638" s="22" t="s">
        <v>6312</v>
      </c>
      <c r="U1638" s="25">
        <v>45828</v>
      </c>
      <c r="V1638" s="25"/>
    </row>
    <row r="1639" spans="1:22" x14ac:dyDescent="0.35">
      <c r="A1639" s="22">
        <v>1588122</v>
      </c>
      <c r="B1639" s="22" t="s">
        <v>1911</v>
      </c>
      <c r="C1639" s="22" t="s">
        <v>17</v>
      </c>
      <c r="D1639" s="22" t="s">
        <v>18</v>
      </c>
      <c r="E1639" s="26" t="s">
        <v>31</v>
      </c>
      <c r="F1639" s="22" t="s">
        <v>1137</v>
      </c>
      <c r="G1639" s="22" t="s">
        <v>1912</v>
      </c>
      <c r="H1639" s="22" t="s">
        <v>5716</v>
      </c>
      <c r="I1639" s="22">
        <v>1</v>
      </c>
      <c r="J1639" s="22" t="s">
        <v>3925</v>
      </c>
      <c r="K1639" s="22" t="s">
        <v>6342</v>
      </c>
      <c r="L1639" s="24">
        <v>19576</v>
      </c>
      <c r="M1639" s="24" t="s">
        <v>3957</v>
      </c>
      <c r="N1639" s="24" t="s">
        <v>2011</v>
      </c>
      <c r="O1639" s="22" t="s">
        <v>314</v>
      </c>
      <c r="P1639" s="22" t="s">
        <v>1971</v>
      </c>
      <c r="Q1639" s="22" t="s">
        <v>2846</v>
      </c>
      <c r="R1639" s="22" t="s">
        <v>6058</v>
      </c>
      <c r="S1639" s="25">
        <v>45828</v>
      </c>
      <c r="T1639" s="22" t="s">
        <v>6312</v>
      </c>
      <c r="U1639" s="25">
        <v>45828</v>
      </c>
      <c r="V1639" s="25"/>
    </row>
    <row r="1640" spans="1:22" x14ac:dyDescent="0.35">
      <c r="A1640" s="22">
        <v>1588126</v>
      </c>
      <c r="B1640" s="22" t="s">
        <v>1913</v>
      </c>
      <c r="C1640" s="22" t="s">
        <v>17</v>
      </c>
      <c r="D1640" s="22" t="s">
        <v>18</v>
      </c>
      <c r="E1640" s="26" t="s">
        <v>31</v>
      </c>
      <c r="F1640" s="22" t="s">
        <v>1137</v>
      </c>
      <c r="G1640" s="22" t="s">
        <v>1914</v>
      </c>
      <c r="H1640" s="22" t="s">
        <v>4836</v>
      </c>
      <c r="I1640" s="22">
        <v>1</v>
      </c>
      <c r="J1640" s="22" t="s">
        <v>3926</v>
      </c>
      <c r="K1640" s="22" t="s">
        <v>6343</v>
      </c>
      <c r="L1640" s="24">
        <v>17309</v>
      </c>
      <c r="M1640" s="24" t="s">
        <v>3957</v>
      </c>
      <c r="N1640" s="24" t="s">
        <v>2011</v>
      </c>
      <c r="O1640" s="22" t="s">
        <v>314</v>
      </c>
      <c r="P1640" s="22" t="s">
        <v>1971</v>
      </c>
      <c r="Q1640" s="22" t="s">
        <v>2846</v>
      </c>
      <c r="R1640" s="22" t="s">
        <v>6058</v>
      </c>
      <c r="S1640" s="25">
        <v>45828</v>
      </c>
      <c r="T1640" s="22" t="s">
        <v>6312</v>
      </c>
      <c r="U1640" s="25">
        <v>45828</v>
      </c>
      <c r="V1640" s="25"/>
    </row>
    <row r="1641" spans="1:22" x14ac:dyDescent="0.35">
      <c r="A1641" s="22">
        <v>1588160</v>
      </c>
      <c r="B1641" s="22" t="s">
        <v>1915</v>
      </c>
      <c r="C1641" s="22" t="s">
        <v>17</v>
      </c>
      <c r="D1641" s="22" t="s">
        <v>18</v>
      </c>
      <c r="E1641" s="26" t="s">
        <v>25</v>
      </c>
      <c r="F1641" s="22" t="s">
        <v>1632</v>
      </c>
      <c r="G1641" s="22" t="s">
        <v>1916</v>
      </c>
      <c r="H1641" s="22" t="s">
        <v>4962</v>
      </c>
      <c r="I1641" s="22">
        <v>1</v>
      </c>
      <c r="J1641" s="22" t="s">
        <v>3927</v>
      </c>
      <c r="K1641" s="22" t="s">
        <v>6344</v>
      </c>
      <c r="L1641" s="24">
        <v>33656</v>
      </c>
      <c r="M1641" s="24" t="s">
        <v>3949</v>
      </c>
      <c r="N1641" s="24" t="s">
        <v>2009</v>
      </c>
      <c r="O1641" s="22" t="s">
        <v>314</v>
      </c>
      <c r="P1641" s="22" t="s">
        <v>1971</v>
      </c>
      <c r="Q1641" s="22" t="s">
        <v>2846</v>
      </c>
      <c r="R1641" s="22" t="s">
        <v>6058</v>
      </c>
      <c r="S1641" s="25">
        <v>45828</v>
      </c>
      <c r="T1641" s="22" t="s">
        <v>6312</v>
      </c>
      <c r="U1641" s="25">
        <v>45828</v>
      </c>
      <c r="V1641" s="25"/>
    </row>
    <row r="1642" spans="1:22" x14ac:dyDescent="0.35">
      <c r="A1642" s="22">
        <v>1592448</v>
      </c>
      <c r="B1642" s="22" t="s">
        <v>1917</v>
      </c>
      <c r="C1642" s="22" t="s">
        <v>17</v>
      </c>
      <c r="D1642" s="22" t="s">
        <v>18</v>
      </c>
      <c r="E1642" s="26" t="s">
        <v>77</v>
      </c>
      <c r="F1642" s="22" t="s">
        <v>631</v>
      </c>
      <c r="G1642" s="22" t="s">
        <v>1918</v>
      </c>
      <c r="H1642" s="22" t="s">
        <v>4103</v>
      </c>
      <c r="I1642" s="22">
        <v>1</v>
      </c>
      <c r="J1642" s="22" t="s">
        <v>3928</v>
      </c>
      <c r="K1642" s="22" t="s">
        <v>6345</v>
      </c>
      <c r="L1642" s="24">
        <v>33691</v>
      </c>
      <c r="M1642" s="24" t="s">
        <v>3949</v>
      </c>
      <c r="N1642" s="24" t="s">
        <v>2009</v>
      </c>
      <c r="O1642" s="22" t="s">
        <v>76</v>
      </c>
      <c r="P1642" s="22" t="s">
        <v>1959</v>
      </c>
      <c r="Q1642" s="22" t="s">
        <v>2846</v>
      </c>
      <c r="R1642" s="22" t="s">
        <v>6058</v>
      </c>
      <c r="S1642" s="25">
        <v>45831</v>
      </c>
      <c r="T1642" s="22" t="s">
        <v>6312</v>
      </c>
      <c r="U1642" s="25">
        <v>45831</v>
      </c>
      <c r="V1642" s="25"/>
    </row>
    <row r="1643" spans="1:22" x14ac:dyDescent="0.35">
      <c r="A1643" s="22">
        <v>1592449</v>
      </c>
      <c r="B1643" s="22" t="s">
        <v>1919</v>
      </c>
      <c r="C1643" s="22" t="s">
        <v>17</v>
      </c>
      <c r="D1643" s="22" t="s">
        <v>18</v>
      </c>
      <c r="E1643" s="26" t="s">
        <v>73</v>
      </c>
      <c r="F1643" s="22" t="s">
        <v>631</v>
      </c>
      <c r="G1643" s="22" t="s">
        <v>1920</v>
      </c>
      <c r="H1643" s="22" t="s">
        <v>4526</v>
      </c>
      <c r="I1643" s="22">
        <v>1</v>
      </c>
      <c r="J1643" s="22" t="s">
        <v>3929</v>
      </c>
      <c r="K1643" s="22" t="s">
        <v>6346</v>
      </c>
      <c r="L1643" s="24">
        <v>34947</v>
      </c>
      <c r="M1643" s="24" t="s">
        <v>3949</v>
      </c>
      <c r="N1643" s="24" t="s">
        <v>2009</v>
      </c>
      <c r="O1643" s="22" t="s">
        <v>72</v>
      </c>
      <c r="P1643" s="22" t="s">
        <v>1954</v>
      </c>
      <c r="Q1643" s="22" t="s">
        <v>2846</v>
      </c>
      <c r="R1643" s="22" t="s">
        <v>6058</v>
      </c>
      <c r="S1643" s="25">
        <v>45831</v>
      </c>
      <c r="T1643" s="22" t="s">
        <v>6312</v>
      </c>
      <c r="U1643" s="25">
        <v>45831</v>
      </c>
      <c r="V1643" s="25"/>
    </row>
    <row r="1644" spans="1:22" x14ac:dyDescent="0.35">
      <c r="A1644" s="22">
        <v>1592485</v>
      </c>
      <c r="B1644" s="22" t="s">
        <v>1921</v>
      </c>
      <c r="C1644" s="22" t="s">
        <v>17</v>
      </c>
      <c r="D1644" s="22" t="s">
        <v>18</v>
      </c>
      <c r="E1644" s="26" t="s">
        <v>21</v>
      </c>
      <c r="F1644" s="22" t="s">
        <v>1810</v>
      </c>
      <c r="G1644" s="22" t="s">
        <v>282</v>
      </c>
      <c r="H1644" s="22" t="s">
        <v>3935</v>
      </c>
      <c r="I1644" s="22">
        <v>1</v>
      </c>
      <c r="J1644" s="22" t="s">
        <v>3930</v>
      </c>
      <c r="K1644" s="22" t="s">
        <v>6347</v>
      </c>
      <c r="L1644" s="24">
        <v>25309</v>
      </c>
      <c r="M1644" s="24" t="s">
        <v>3949</v>
      </c>
      <c r="N1644" s="24" t="s">
        <v>2009</v>
      </c>
      <c r="O1644" s="22" t="s">
        <v>30</v>
      </c>
      <c r="P1644" s="22" t="s">
        <v>1968</v>
      </c>
      <c r="Q1644" s="22" t="s">
        <v>2846</v>
      </c>
      <c r="R1644" s="22" t="s">
        <v>6058</v>
      </c>
      <c r="S1644" s="25">
        <v>45831</v>
      </c>
      <c r="T1644" s="22" t="s">
        <v>6312</v>
      </c>
      <c r="U1644" s="25">
        <v>45831</v>
      </c>
      <c r="V1644" s="25"/>
    </row>
    <row r="1645" spans="1:22" x14ac:dyDescent="0.35">
      <c r="A1645" s="22">
        <v>1593553</v>
      </c>
      <c r="B1645" s="22" t="s">
        <v>1922</v>
      </c>
      <c r="C1645" s="22" t="s">
        <v>17</v>
      </c>
      <c r="D1645" s="22" t="s">
        <v>18</v>
      </c>
      <c r="E1645" s="26" t="s">
        <v>25</v>
      </c>
      <c r="F1645" s="22" t="s">
        <v>1137</v>
      </c>
      <c r="G1645" s="22" t="s">
        <v>1923</v>
      </c>
      <c r="H1645" s="22" t="s">
        <v>4962</v>
      </c>
      <c r="I1645" s="22">
        <v>1</v>
      </c>
      <c r="J1645" s="22" t="s">
        <v>3931</v>
      </c>
      <c r="K1645" s="22" t="s">
        <v>6348</v>
      </c>
      <c r="L1645" s="24">
        <v>13095</v>
      </c>
      <c r="M1645" s="24" t="s">
        <v>3957</v>
      </c>
      <c r="N1645" s="24" t="s">
        <v>2011</v>
      </c>
      <c r="O1645" s="22" t="s">
        <v>314</v>
      </c>
      <c r="P1645" s="22" t="s">
        <v>1971</v>
      </c>
      <c r="Q1645" s="22" t="s">
        <v>2846</v>
      </c>
      <c r="R1645" s="22" t="s">
        <v>6058</v>
      </c>
      <c r="S1645" s="25">
        <v>45831</v>
      </c>
      <c r="T1645" s="22" t="s">
        <v>6312</v>
      </c>
      <c r="U1645" s="25">
        <v>45831</v>
      </c>
      <c r="V1645" s="25"/>
    </row>
    <row r="1646" spans="1:22" x14ac:dyDescent="0.35">
      <c r="A1646" s="22">
        <v>1596484</v>
      </c>
      <c r="B1646" s="22" t="s">
        <v>1924</v>
      </c>
      <c r="C1646" s="22" t="s">
        <v>17</v>
      </c>
      <c r="D1646" s="22" t="s">
        <v>18</v>
      </c>
      <c r="E1646" s="26" t="s">
        <v>31</v>
      </c>
      <c r="F1646" s="22" t="s">
        <v>1632</v>
      </c>
      <c r="G1646" s="22" t="s">
        <v>1925</v>
      </c>
      <c r="H1646" s="22" t="s">
        <v>4836</v>
      </c>
      <c r="I1646" s="22">
        <v>1</v>
      </c>
      <c r="J1646" s="22" t="s">
        <v>3932</v>
      </c>
      <c r="K1646" s="22" t="s">
        <v>6349</v>
      </c>
      <c r="L1646" s="24">
        <v>13058</v>
      </c>
      <c r="M1646" s="24" t="s">
        <v>3957</v>
      </c>
      <c r="N1646" s="24" t="s">
        <v>2011</v>
      </c>
      <c r="O1646" s="22" t="s">
        <v>314</v>
      </c>
      <c r="P1646" s="22" t="s">
        <v>1971</v>
      </c>
      <c r="Q1646" s="22" t="s">
        <v>2846</v>
      </c>
      <c r="R1646" s="22" t="s">
        <v>6058</v>
      </c>
      <c r="S1646" s="25">
        <v>45835</v>
      </c>
      <c r="T1646" s="22" t="s">
        <v>6312</v>
      </c>
      <c r="U1646" s="25">
        <v>45835</v>
      </c>
      <c r="V1646" s="25"/>
    </row>
    <row r="1647" spans="1:22" x14ac:dyDescent="0.35">
      <c r="A1647" s="22">
        <v>1596830</v>
      </c>
      <c r="B1647" s="22" t="s">
        <v>1926</v>
      </c>
      <c r="C1647" s="22" t="s">
        <v>17</v>
      </c>
      <c r="D1647" s="22" t="s">
        <v>18</v>
      </c>
      <c r="E1647" s="26" t="s">
        <v>21</v>
      </c>
      <c r="F1647" s="22" t="s">
        <v>21</v>
      </c>
      <c r="G1647" s="22" t="s">
        <v>190</v>
      </c>
      <c r="H1647" s="22" t="s">
        <v>1967</v>
      </c>
      <c r="I1647" s="22">
        <v>1</v>
      </c>
      <c r="J1647" s="22" t="s">
        <v>3933</v>
      </c>
      <c r="K1647" s="22" t="s">
        <v>6350</v>
      </c>
      <c r="L1647" s="24">
        <v>2982818</v>
      </c>
      <c r="M1647" s="24" t="s">
        <v>3938</v>
      </c>
      <c r="N1647" s="24" t="s">
        <v>2002</v>
      </c>
      <c r="O1647" s="22" t="s">
        <v>191</v>
      </c>
      <c r="P1647" s="22" t="s">
        <v>1968</v>
      </c>
      <c r="Q1647" s="22" t="s">
        <v>2846</v>
      </c>
      <c r="R1647" s="22" t="s">
        <v>6058</v>
      </c>
      <c r="S1647" s="25">
        <v>45835</v>
      </c>
      <c r="T1647" s="22" t="s">
        <v>6312</v>
      </c>
      <c r="U1647" s="25">
        <v>45835</v>
      </c>
      <c r="V1647" s="25"/>
    </row>
    <row r="1648" spans="1:22" x14ac:dyDescent="0.35">
      <c r="A1648" s="22">
        <v>1596842</v>
      </c>
      <c r="B1648" s="22" t="s">
        <v>1927</v>
      </c>
      <c r="C1648" s="22" t="s">
        <v>17</v>
      </c>
      <c r="D1648" s="22" t="s">
        <v>18</v>
      </c>
      <c r="E1648" s="26" t="s">
        <v>21</v>
      </c>
      <c r="F1648" s="22" t="s">
        <v>1322</v>
      </c>
      <c r="G1648" s="22" t="s">
        <v>554</v>
      </c>
      <c r="H1648" s="22" t="s">
        <v>4046</v>
      </c>
      <c r="I1648" s="22">
        <v>1</v>
      </c>
      <c r="J1648" s="22" t="s">
        <v>3934</v>
      </c>
      <c r="K1648" s="22" t="s">
        <v>6351</v>
      </c>
      <c r="L1648" s="24">
        <v>65705</v>
      </c>
      <c r="M1648" s="24" t="s">
        <v>3959</v>
      </c>
      <c r="N1648" s="24" t="s">
        <v>2006</v>
      </c>
      <c r="O1648" s="22" t="s">
        <v>30</v>
      </c>
      <c r="P1648" s="22" t="s">
        <v>1968</v>
      </c>
      <c r="Q1648" s="22" t="s">
        <v>2846</v>
      </c>
      <c r="R1648" s="22" t="s">
        <v>6058</v>
      </c>
      <c r="S1648" s="25">
        <v>45835</v>
      </c>
      <c r="T1648" s="22" t="s">
        <v>6312</v>
      </c>
      <c r="U1648" s="25">
        <v>45835</v>
      </c>
      <c r="V1648" s="25"/>
    </row>
    <row r="1649" spans="1:22" x14ac:dyDescent="0.35">
      <c r="A1649" s="22">
        <v>1601516</v>
      </c>
      <c r="B1649" s="22" t="s">
        <v>2798</v>
      </c>
      <c r="C1649" s="22" t="s">
        <v>17</v>
      </c>
      <c r="D1649" s="22" t="s">
        <v>18</v>
      </c>
      <c r="E1649" s="26" t="s">
        <v>77</v>
      </c>
      <c r="F1649" s="22" t="s">
        <v>631</v>
      </c>
      <c r="G1649" s="22" t="s">
        <v>2799</v>
      </c>
      <c r="H1649" s="22" t="s">
        <v>5536</v>
      </c>
      <c r="I1649" s="22">
        <v>1</v>
      </c>
      <c r="J1649" s="22" t="s">
        <v>6352</v>
      </c>
      <c r="K1649" s="22" t="s">
        <v>6353</v>
      </c>
      <c r="L1649" s="24">
        <v>45830</v>
      </c>
      <c r="M1649" s="24" t="s">
        <v>3949</v>
      </c>
      <c r="N1649" s="24" t="s">
        <v>2009</v>
      </c>
      <c r="O1649" s="22" t="s">
        <v>231</v>
      </c>
      <c r="P1649" s="22" t="s">
        <v>1991</v>
      </c>
      <c r="Q1649" s="22" t="s">
        <v>3972</v>
      </c>
      <c r="R1649" s="22" t="s">
        <v>6058</v>
      </c>
      <c r="S1649" s="25">
        <v>45839</v>
      </c>
      <c r="T1649" s="22" t="s">
        <v>6354</v>
      </c>
      <c r="U1649" s="25">
        <v>45839</v>
      </c>
      <c r="V1649" s="25"/>
    </row>
    <row r="1650" spans="1:22" x14ac:dyDescent="0.35">
      <c r="A1650" s="22">
        <v>1601517</v>
      </c>
      <c r="B1650" s="22" t="s">
        <v>2800</v>
      </c>
      <c r="C1650" s="22" t="s">
        <v>17</v>
      </c>
      <c r="D1650" s="22" t="s">
        <v>18</v>
      </c>
      <c r="E1650" s="26" t="s">
        <v>21</v>
      </c>
      <c r="F1650" s="22" t="s">
        <v>1632</v>
      </c>
      <c r="G1650" s="22" t="s">
        <v>2801</v>
      </c>
      <c r="H1650" s="22" t="s">
        <v>4354</v>
      </c>
      <c r="I1650" s="22">
        <v>1</v>
      </c>
      <c r="J1650" s="22" t="s">
        <v>6355</v>
      </c>
      <c r="K1650" s="22" t="s">
        <v>6356</v>
      </c>
      <c r="L1650" s="24">
        <v>19422</v>
      </c>
      <c r="M1650" s="24" t="s">
        <v>3957</v>
      </c>
      <c r="N1650" s="24" t="s">
        <v>2011</v>
      </c>
      <c r="O1650" s="22" t="s">
        <v>53</v>
      </c>
      <c r="P1650" s="22" t="s">
        <v>1959</v>
      </c>
      <c r="Q1650" s="22" t="s">
        <v>3972</v>
      </c>
      <c r="R1650" s="22" t="s">
        <v>6058</v>
      </c>
      <c r="S1650" s="25">
        <v>45839</v>
      </c>
      <c r="T1650" s="22" t="s">
        <v>6354</v>
      </c>
      <c r="U1650" s="25">
        <v>45839</v>
      </c>
      <c r="V1650" s="25"/>
    </row>
    <row r="1651" spans="1:22" x14ac:dyDescent="0.35">
      <c r="A1651" s="22">
        <v>1601518</v>
      </c>
      <c r="B1651" s="22" t="s">
        <v>2802</v>
      </c>
      <c r="C1651" s="22" t="s">
        <v>17</v>
      </c>
      <c r="D1651" s="22" t="s">
        <v>18</v>
      </c>
      <c r="E1651" s="26" t="s">
        <v>77</v>
      </c>
      <c r="F1651" s="22" t="s">
        <v>631</v>
      </c>
      <c r="G1651" s="22" t="s">
        <v>2803</v>
      </c>
      <c r="H1651" s="22" t="s">
        <v>6357</v>
      </c>
      <c r="I1651" s="22">
        <v>1</v>
      </c>
      <c r="J1651" s="22" t="s">
        <v>6358</v>
      </c>
      <c r="K1651" s="22" t="s">
        <v>6359</v>
      </c>
      <c r="L1651" s="24">
        <v>43413</v>
      </c>
      <c r="M1651" s="24" t="s">
        <v>3949</v>
      </c>
      <c r="N1651" s="24" t="s">
        <v>2009</v>
      </c>
      <c r="O1651" s="22" t="s">
        <v>231</v>
      </c>
      <c r="P1651" s="22" t="s">
        <v>1991</v>
      </c>
      <c r="Q1651" s="22" t="s">
        <v>3972</v>
      </c>
      <c r="R1651" s="22" t="s">
        <v>6058</v>
      </c>
      <c r="S1651" s="25">
        <v>45839</v>
      </c>
      <c r="T1651" s="22" t="s">
        <v>6354</v>
      </c>
      <c r="U1651" s="25">
        <v>45839</v>
      </c>
      <c r="V1651" s="25"/>
    </row>
    <row r="1652" spans="1:22" x14ac:dyDescent="0.35">
      <c r="A1652" s="22">
        <v>1601519</v>
      </c>
      <c r="B1652" s="22" t="s">
        <v>2804</v>
      </c>
      <c r="C1652" s="22" t="s">
        <v>17</v>
      </c>
      <c r="D1652" s="22" t="s">
        <v>18</v>
      </c>
      <c r="E1652" s="26" t="s">
        <v>73</v>
      </c>
      <c r="F1652" s="22" t="s">
        <v>1810</v>
      </c>
      <c r="G1652" s="22" t="s">
        <v>833</v>
      </c>
      <c r="H1652" s="22" t="s">
        <v>4000</v>
      </c>
      <c r="I1652" s="22">
        <v>1</v>
      </c>
      <c r="J1652" s="22" t="s">
        <v>6360</v>
      </c>
      <c r="K1652" s="22" t="s">
        <v>6361</v>
      </c>
      <c r="L1652" s="24">
        <v>20859</v>
      </c>
      <c r="M1652" s="24" t="s">
        <v>3949</v>
      </c>
      <c r="N1652" s="24" t="s">
        <v>2011</v>
      </c>
      <c r="O1652" s="22" t="s">
        <v>72</v>
      </c>
      <c r="P1652" s="22" t="s">
        <v>1954</v>
      </c>
      <c r="Q1652" s="22" t="s">
        <v>3972</v>
      </c>
      <c r="R1652" s="22" t="s">
        <v>6058</v>
      </c>
      <c r="S1652" s="25">
        <v>45839</v>
      </c>
      <c r="T1652" s="22" t="s">
        <v>6354</v>
      </c>
      <c r="U1652" s="25">
        <v>45839</v>
      </c>
      <c r="V1652" s="25"/>
    </row>
    <row r="1653" spans="1:22" x14ac:dyDescent="0.35">
      <c r="A1653" s="22">
        <v>1601520</v>
      </c>
      <c r="B1653" s="22" t="s">
        <v>2805</v>
      </c>
      <c r="C1653" s="22" t="s">
        <v>17</v>
      </c>
      <c r="D1653" s="22" t="s">
        <v>18</v>
      </c>
      <c r="E1653" s="26" t="s">
        <v>73</v>
      </c>
      <c r="F1653" s="22" t="s">
        <v>1137</v>
      </c>
      <c r="G1653" s="22" t="s">
        <v>318</v>
      </c>
      <c r="H1653" s="22" t="s">
        <v>4000</v>
      </c>
      <c r="I1653" s="22">
        <v>1</v>
      </c>
      <c r="J1653" s="22" t="s">
        <v>6362</v>
      </c>
      <c r="K1653" s="22" t="s">
        <v>6363</v>
      </c>
      <c r="L1653" s="24">
        <v>31683</v>
      </c>
      <c r="M1653" s="24" t="s">
        <v>3949</v>
      </c>
      <c r="N1653" s="24" t="s">
        <v>2009</v>
      </c>
      <c r="O1653" s="22" t="s">
        <v>72</v>
      </c>
      <c r="P1653" s="22" t="s">
        <v>1954</v>
      </c>
      <c r="Q1653" s="22" t="s">
        <v>3972</v>
      </c>
      <c r="R1653" s="22" t="s">
        <v>6058</v>
      </c>
      <c r="S1653" s="25">
        <v>45839</v>
      </c>
      <c r="T1653" s="22" t="s">
        <v>6354</v>
      </c>
      <c r="U1653" s="25">
        <v>45839</v>
      </c>
      <c r="V1653" s="25"/>
    </row>
    <row r="1654" spans="1:22" x14ac:dyDescent="0.35">
      <c r="A1654" s="22">
        <v>1601529</v>
      </c>
      <c r="B1654" s="22" t="s">
        <v>2806</v>
      </c>
      <c r="C1654" s="22" t="s">
        <v>17</v>
      </c>
      <c r="D1654" s="22" t="s">
        <v>18</v>
      </c>
      <c r="E1654" s="26" t="s">
        <v>21</v>
      </c>
      <c r="F1654" s="22" t="s">
        <v>1111</v>
      </c>
      <c r="G1654" s="22" t="s">
        <v>1193</v>
      </c>
      <c r="H1654" s="22" t="s">
        <v>3974</v>
      </c>
      <c r="I1654" s="22">
        <v>1</v>
      </c>
      <c r="J1654" s="22" t="s">
        <v>6364</v>
      </c>
      <c r="K1654" s="22" t="s">
        <v>6365</v>
      </c>
      <c r="L1654" s="24">
        <v>45418</v>
      </c>
      <c r="M1654" s="24" t="s">
        <v>3949</v>
      </c>
      <c r="N1654" s="24" t="s">
        <v>2009</v>
      </c>
      <c r="O1654" s="22" t="s">
        <v>20</v>
      </c>
      <c r="P1654" s="22" t="s">
        <v>1971</v>
      </c>
      <c r="Q1654" s="22" t="s">
        <v>3972</v>
      </c>
      <c r="R1654" s="22" t="s">
        <v>6058</v>
      </c>
      <c r="S1654" s="25">
        <v>45839</v>
      </c>
      <c r="T1654" s="22" t="s">
        <v>6354</v>
      </c>
      <c r="U1654" s="25">
        <v>45839</v>
      </c>
      <c r="V1654" s="25"/>
    </row>
    <row r="1655" spans="1:22" x14ac:dyDescent="0.35">
      <c r="A1655" s="22">
        <v>1601533</v>
      </c>
      <c r="B1655" s="22" t="s">
        <v>2807</v>
      </c>
      <c r="C1655" s="22" t="s">
        <v>17</v>
      </c>
      <c r="D1655" s="22" t="s">
        <v>18</v>
      </c>
      <c r="E1655" s="26" t="s">
        <v>21</v>
      </c>
      <c r="F1655" s="22" t="s">
        <v>1111</v>
      </c>
      <c r="G1655" s="22" t="s">
        <v>1193</v>
      </c>
      <c r="H1655" s="22" t="s">
        <v>3974</v>
      </c>
      <c r="I1655" s="22">
        <v>1</v>
      </c>
      <c r="J1655" s="22" t="s">
        <v>6366</v>
      </c>
      <c r="K1655" s="22" t="s">
        <v>6367</v>
      </c>
      <c r="L1655" s="24">
        <v>45418</v>
      </c>
      <c r="M1655" s="24" t="s">
        <v>3949</v>
      </c>
      <c r="N1655" s="24" t="s">
        <v>2009</v>
      </c>
      <c r="O1655" s="22" t="s">
        <v>20</v>
      </c>
      <c r="P1655" s="22" t="s">
        <v>1971</v>
      </c>
      <c r="Q1655" s="22" t="s">
        <v>3972</v>
      </c>
      <c r="R1655" s="22" t="s">
        <v>6058</v>
      </c>
      <c r="S1655" s="25">
        <v>45839</v>
      </c>
      <c r="T1655" s="22" t="s">
        <v>6354</v>
      </c>
      <c r="U1655" s="25">
        <v>45839</v>
      </c>
      <c r="V1655" s="25"/>
    </row>
    <row r="1656" spans="1:22" x14ac:dyDescent="0.35">
      <c r="A1656" s="22">
        <v>1601962</v>
      </c>
      <c r="B1656" s="22" t="s">
        <v>2808</v>
      </c>
      <c r="C1656" s="22" t="s">
        <v>17</v>
      </c>
      <c r="D1656" s="22" t="s">
        <v>18</v>
      </c>
      <c r="E1656" s="26" t="s">
        <v>21</v>
      </c>
      <c r="F1656" s="22" t="s">
        <v>1111</v>
      </c>
      <c r="G1656" s="22" t="s">
        <v>2809</v>
      </c>
      <c r="H1656" s="22" t="s">
        <v>3935</v>
      </c>
      <c r="I1656" s="22">
        <v>1</v>
      </c>
      <c r="J1656" s="22" t="s">
        <v>6368</v>
      </c>
      <c r="K1656" s="22" t="s">
        <v>6369</v>
      </c>
      <c r="L1656" s="24">
        <v>15476</v>
      </c>
      <c r="M1656" s="24" t="s">
        <v>3957</v>
      </c>
      <c r="N1656" s="24" t="s">
        <v>2011</v>
      </c>
      <c r="O1656" s="22" t="s">
        <v>30</v>
      </c>
      <c r="P1656" s="22" t="s">
        <v>1968</v>
      </c>
      <c r="Q1656" s="22" t="s">
        <v>3972</v>
      </c>
      <c r="R1656" s="22" t="s">
        <v>6058</v>
      </c>
      <c r="S1656" s="25">
        <v>45839</v>
      </c>
      <c r="T1656" s="22" t="s">
        <v>6354</v>
      </c>
      <c r="U1656" s="25">
        <v>45839</v>
      </c>
      <c r="V1656" s="25"/>
    </row>
    <row r="1657" spans="1:22" x14ac:dyDescent="0.35">
      <c r="A1657" s="22">
        <v>1605109</v>
      </c>
      <c r="B1657" s="22" t="s">
        <v>2810</v>
      </c>
      <c r="C1657" s="22" t="s">
        <v>17</v>
      </c>
      <c r="D1657" s="22" t="s">
        <v>18</v>
      </c>
      <c r="E1657" s="26" t="s">
        <v>31</v>
      </c>
      <c r="F1657" s="22" t="s">
        <v>1111</v>
      </c>
      <c r="G1657" s="22" t="s">
        <v>1887</v>
      </c>
      <c r="H1657" s="22" t="s">
        <v>3969</v>
      </c>
      <c r="I1657" s="22">
        <v>1</v>
      </c>
      <c r="J1657" s="22" t="s">
        <v>6370</v>
      </c>
      <c r="K1657" s="22" t="s">
        <v>6371</v>
      </c>
      <c r="L1657" s="24">
        <v>54986</v>
      </c>
      <c r="M1657" s="24" t="s">
        <v>3959</v>
      </c>
      <c r="N1657" s="24" t="s">
        <v>2006</v>
      </c>
      <c r="O1657" s="22" t="s">
        <v>40</v>
      </c>
      <c r="P1657" s="22" t="s">
        <v>1971</v>
      </c>
      <c r="Q1657" s="22" t="s">
        <v>3972</v>
      </c>
      <c r="R1657" s="22" t="s">
        <v>6058</v>
      </c>
      <c r="S1657" s="25">
        <v>45842</v>
      </c>
      <c r="T1657" s="22" t="s">
        <v>6354</v>
      </c>
      <c r="U1657" s="25">
        <v>45842</v>
      </c>
      <c r="V1657" s="25"/>
    </row>
    <row r="1658" spans="1:22" x14ac:dyDescent="0.35">
      <c r="A1658" s="22">
        <v>1609022</v>
      </c>
      <c r="B1658" s="22" t="s">
        <v>2811</v>
      </c>
      <c r="C1658" s="22" t="s">
        <v>17</v>
      </c>
      <c r="D1658" s="22" t="s">
        <v>18</v>
      </c>
      <c r="E1658" s="26" t="s">
        <v>21</v>
      </c>
      <c r="F1658" s="22" t="s">
        <v>1810</v>
      </c>
      <c r="G1658" s="22" t="s">
        <v>2812</v>
      </c>
      <c r="H1658" s="22" t="s">
        <v>3983</v>
      </c>
      <c r="I1658" s="22">
        <v>1</v>
      </c>
      <c r="J1658" s="22" t="s">
        <v>6372</v>
      </c>
      <c r="K1658" s="22" t="s">
        <v>6373</v>
      </c>
      <c r="L1658" s="24">
        <v>11479</v>
      </c>
      <c r="M1658" s="24" t="s">
        <v>3957</v>
      </c>
      <c r="N1658" s="24" t="s">
        <v>2011</v>
      </c>
      <c r="O1658" s="22" t="s">
        <v>20</v>
      </c>
      <c r="P1658" s="22" t="s">
        <v>1971</v>
      </c>
      <c r="Q1658" s="22" t="s">
        <v>3972</v>
      </c>
      <c r="R1658" s="22" t="s">
        <v>6058</v>
      </c>
      <c r="S1658" s="25">
        <v>45845</v>
      </c>
      <c r="T1658" s="22" t="s">
        <v>6354</v>
      </c>
      <c r="U1658" s="25">
        <v>45845</v>
      </c>
      <c r="V1658" s="25"/>
    </row>
    <row r="1659" spans="1:22" x14ac:dyDescent="0.35">
      <c r="A1659" s="22">
        <v>1609495</v>
      </c>
      <c r="B1659" s="22" t="s">
        <v>2813</v>
      </c>
      <c r="C1659" s="22" t="s">
        <v>17</v>
      </c>
      <c r="D1659" s="22" t="s">
        <v>18</v>
      </c>
      <c r="E1659" s="26" t="s">
        <v>59</v>
      </c>
      <c r="F1659" s="22" t="s">
        <v>1111</v>
      </c>
      <c r="G1659" s="22" t="s">
        <v>1846</v>
      </c>
      <c r="H1659" s="22" t="s">
        <v>4082</v>
      </c>
      <c r="I1659" s="22">
        <v>1</v>
      </c>
      <c r="J1659" s="22" t="s">
        <v>6374</v>
      </c>
      <c r="K1659" s="22" t="s">
        <v>6375</v>
      </c>
      <c r="L1659" s="24">
        <v>48563</v>
      </c>
      <c r="M1659" s="24" t="s">
        <v>3949</v>
      </c>
      <c r="N1659" s="24" t="s">
        <v>2009</v>
      </c>
      <c r="O1659" s="22" t="s">
        <v>67</v>
      </c>
      <c r="P1659" s="22" t="s">
        <v>1971</v>
      </c>
      <c r="Q1659" s="22" t="s">
        <v>3972</v>
      </c>
      <c r="R1659" s="22" t="s">
        <v>6058</v>
      </c>
      <c r="S1659" s="25">
        <v>45845</v>
      </c>
      <c r="T1659" s="22" t="s">
        <v>6354</v>
      </c>
      <c r="U1659" s="25">
        <v>45845</v>
      </c>
      <c r="V1659" s="25"/>
    </row>
    <row r="1660" spans="1:22" x14ac:dyDescent="0.35">
      <c r="A1660" s="22">
        <v>1611469</v>
      </c>
      <c r="B1660" s="22" t="s">
        <v>2814</v>
      </c>
      <c r="C1660" s="22" t="s">
        <v>17</v>
      </c>
      <c r="D1660" s="22" t="s">
        <v>18</v>
      </c>
      <c r="E1660" s="26" t="s">
        <v>77</v>
      </c>
      <c r="F1660" s="22" t="s">
        <v>1137</v>
      </c>
      <c r="G1660" s="22" t="s">
        <v>126</v>
      </c>
      <c r="H1660" s="22" t="s">
        <v>4085</v>
      </c>
      <c r="I1660" s="22">
        <v>1</v>
      </c>
      <c r="J1660" s="22" t="s">
        <v>6376</v>
      </c>
      <c r="K1660" s="22" t="s">
        <v>6377</v>
      </c>
      <c r="L1660" s="24">
        <v>47575</v>
      </c>
      <c r="M1660" s="24" t="s">
        <v>3949</v>
      </c>
      <c r="N1660" s="24" t="s">
        <v>2009</v>
      </c>
      <c r="O1660" s="22" t="s">
        <v>76</v>
      </c>
      <c r="P1660" s="22" t="s">
        <v>1959</v>
      </c>
      <c r="Q1660" s="22" t="s">
        <v>3972</v>
      </c>
      <c r="R1660" s="22" t="s">
        <v>6058</v>
      </c>
      <c r="S1660" s="25">
        <v>45847</v>
      </c>
      <c r="T1660" s="22" t="s">
        <v>6354</v>
      </c>
      <c r="U1660" s="25">
        <v>45847</v>
      </c>
      <c r="V1660" s="25"/>
    </row>
    <row r="1661" spans="1:22" x14ac:dyDescent="0.35">
      <c r="A1661" s="22">
        <v>1611471</v>
      </c>
      <c r="B1661" s="22" t="s">
        <v>2815</v>
      </c>
      <c r="C1661" s="22" t="s">
        <v>17</v>
      </c>
      <c r="D1661" s="22" t="s">
        <v>18</v>
      </c>
      <c r="E1661" s="26" t="s">
        <v>77</v>
      </c>
      <c r="F1661" s="22" t="s">
        <v>1137</v>
      </c>
      <c r="G1661" s="22" t="s">
        <v>2102</v>
      </c>
      <c r="H1661" s="22" t="s">
        <v>4085</v>
      </c>
      <c r="I1661" s="22">
        <v>1</v>
      </c>
      <c r="J1661" s="22" t="s">
        <v>6378</v>
      </c>
      <c r="K1661" s="22" t="s">
        <v>6379</v>
      </c>
      <c r="L1661" s="24">
        <v>83205</v>
      </c>
      <c r="M1661" s="24" t="s">
        <v>3959</v>
      </c>
      <c r="N1661" s="24" t="s">
        <v>2006</v>
      </c>
      <c r="O1661" s="22" t="s">
        <v>76</v>
      </c>
      <c r="P1661" s="22" t="s">
        <v>1959</v>
      </c>
      <c r="Q1661" s="22" t="s">
        <v>3972</v>
      </c>
      <c r="R1661" s="22" t="s">
        <v>6058</v>
      </c>
      <c r="S1661" s="25">
        <v>45847</v>
      </c>
      <c r="T1661" s="22" t="s">
        <v>6354</v>
      </c>
      <c r="U1661" s="25">
        <v>45847</v>
      </c>
      <c r="V1661" s="25"/>
    </row>
    <row r="1662" spans="1:22" x14ac:dyDescent="0.35">
      <c r="A1662" s="22">
        <v>1611476</v>
      </c>
      <c r="B1662" s="22" t="s">
        <v>2816</v>
      </c>
      <c r="C1662" s="22" t="s">
        <v>17</v>
      </c>
      <c r="D1662" s="22" t="s">
        <v>18</v>
      </c>
      <c r="E1662" s="26" t="s">
        <v>25</v>
      </c>
      <c r="F1662" s="22" t="s">
        <v>1810</v>
      </c>
      <c r="G1662" s="22" t="s">
        <v>2817</v>
      </c>
      <c r="H1662" s="22" t="s">
        <v>4034</v>
      </c>
      <c r="I1662" s="22">
        <v>1</v>
      </c>
      <c r="J1662" s="22" t="s">
        <v>6380</v>
      </c>
      <c r="K1662" s="22" t="s">
        <v>6381</v>
      </c>
      <c r="L1662" s="24">
        <v>38681</v>
      </c>
      <c r="M1662" s="24" t="s">
        <v>3949</v>
      </c>
      <c r="N1662" s="24" t="s">
        <v>2009</v>
      </c>
      <c r="O1662" s="22" t="s">
        <v>104</v>
      </c>
      <c r="P1662" s="22" t="s">
        <v>1954</v>
      </c>
      <c r="Q1662" s="22" t="s">
        <v>3972</v>
      </c>
      <c r="R1662" s="22" t="s">
        <v>6058</v>
      </c>
      <c r="S1662" s="25">
        <v>45847</v>
      </c>
      <c r="T1662" s="22" t="s">
        <v>6354</v>
      </c>
      <c r="U1662" s="25">
        <v>45847</v>
      </c>
      <c r="V1662" s="25"/>
    </row>
    <row r="1663" spans="1:22" x14ac:dyDescent="0.35">
      <c r="A1663" s="22">
        <v>1611478</v>
      </c>
      <c r="B1663" s="22" t="s">
        <v>2818</v>
      </c>
      <c r="C1663" s="22" t="s">
        <v>17</v>
      </c>
      <c r="D1663" s="22" t="s">
        <v>18</v>
      </c>
      <c r="E1663" s="26" t="s">
        <v>21</v>
      </c>
      <c r="F1663" s="22" t="s">
        <v>1137</v>
      </c>
      <c r="G1663" s="22" t="s">
        <v>864</v>
      </c>
      <c r="H1663" s="22" t="s">
        <v>4046</v>
      </c>
      <c r="I1663" s="22">
        <v>1</v>
      </c>
      <c r="J1663" s="22" t="s">
        <v>6382</v>
      </c>
      <c r="K1663" s="22" t="s">
        <v>6383</v>
      </c>
      <c r="L1663" s="24">
        <v>36060</v>
      </c>
      <c r="M1663" s="24" t="s">
        <v>3949</v>
      </c>
      <c r="N1663" s="24" t="s">
        <v>2009</v>
      </c>
      <c r="O1663" s="22" t="s">
        <v>30</v>
      </c>
      <c r="P1663" s="22" t="s">
        <v>1968</v>
      </c>
      <c r="Q1663" s="22" t="s">
        <v>3972</v>
      </c>
      <c r="R1663" s="22" t="s">
        <v>6058</v>
      </c>
      <c r="S1663" s="25">
        <v>45847</v>
      </c>
      <c r="T1663" s="22" t="s">
        <v>6354</v>
      </c>
      <c r="U1663" s="25">
        <v>45847</v>
      </c>
      <c r="V1663" s="25"/>
    </row>
    <row r="1664" spans="1:22" x14ac:dyDescent="0.35">
      <c r="A1664" s="22">
        <v>1611485</v>
      </c>
      <c r="B1664" s="22" t="s">
        <v>2819</v>
      </c>
      <c r="C1664" s="22" t="s">
        <v>17</v>
      </c>
      <c r="D1664" s="22" t="s">
        <v>18</v>
      </c>
      <c r="E1664" s="26" t="s">
        <v>73</v>
      </c>
      <c r="F1664" s="22" t="s">
        <v>1137</v>
      </c>
      <c r="G1664" s="22" t="s">
        <v>552</v>
      </c>
      <c r="H1664" s="22" t="s">
        <v>4000</v>
      </c>
      <c r="I1664" s="22">
        <v>1</v>
      </c>
      <c r="J1664" s="22" t="s">
        <v>6384</v>
      </c>
      <c r="K1664" s="22" t="s">
        <v>6385</v>
      </c>
      <c r="L1664" s="24">
        <v>21638</v>
      </c>
      <c r="M1664" s="24" t="s">
        <v>3949</v>
      </c>
      <c r="N1664" s="24" t="s">
        <v>2011</v>
      </c>
      <c r="O1664" s="22" t="s">
        <v>72</v>
      </c>
      <c r="P1664" s="22" t="s">
        <v>1954</v>
      </c>
      <c r="Q1664" s="22" t="s">
        <v>3972</v>
      </c>
      <c r="R1664" s="22" t="s">
        <v>6058</v>
      </c>
      <c r="S1664" s="25">
        <v>45847</v>
      </c>
      <c r="T1664" s="22" t="s">
        <v>6354</v>
      </c>
      <c r="U1664" s="25">
        <v>45847</v>
      </c>
      <c r="V1664" s="25"/>
    </row>
    <row r="1665" spans="1:22" x14ac:dyDescent="0.35">
      <c r="A1665" s="22">
        <v>1611884</v>
      </c>
      <c r="B1665" s="22" t="s">
        <v>2820</v>
      </c>
      <c r="C1665" s="22" t="s">
        <v>17</v>
      </c>
      <c r="D1665" s="22" t="s">
        <v>18</v>
      </c>
      <c r="E1665" s="26" t="s">
        <v>25</v>
      </c>
      <c r="F1665" s="22" t="s">
        <v>1137</v>
      </c>
      <c r="G1665" s="22" t="s">
        <v>1768</v>
      </c>
      <c r="H1665" s="22" t="s">
        <v>4389</v>
      </c>
      <c r="I1665" s="22">
        <v>1</v>
      </c>
      <c r="J1665" s="22" t="s">
        <v>6386</v>
      </c>
      <c r="K1665" s="22" t="s">
        <v>6387</v>
      </c>
      <c r="L1665" s="24">
        <v>16795</v>
      </c>
      <c r="M1665" s="24" t="s">
        <v>3957</v>
      </c>
      <c r="N1665" s="24" t="s">
        <v>2011</v>
      </c>
      <c r="O1665" s="22" t="s">
        <v>24</v>
      </c>
      <c r="P1665" s="22" t="s">
        <v>1968</v>
      </c>
      <c r="Q1665" s="22" t="s">
        <v>3972</v>
      </c>
      <c r="R1665" s="22" t="s">
        <v>6058</v>
      </c>
      <c r="S1665" s="25">
        <v>45847</v>
      </c>
      <c r="T1665" s="22" t="s">
        <v>6354</v>
      </c>
      <c r="U1665" s="25">
        <v>45847</v>
      </c>
      <c r="V1665" s="25"/>
    </row>
    <row r="1666" spans="1:22" x14ac:dyDescent="0.35">
      <c r="A1666" s="22">
        <v>1612652</v>
      </c>
      <c r="B1666" s="22" t="s">
        <v>2821</v>
      </c>
      <c r="C1666" s="22" t="s">
        <v>17</v>
      </c>
      <c r="D1666" s="22" t="s">
        <v>18</v>
      </c>
      <c r="E1666" s="26" t="s">
        <v>77</v>
      </c>
      <c r="F1666" s="22" t="s">
        <v>1111</v>
      </c>
      <c r="G1666" s="22" t="s">
        <v>1280</v>
      </c>
      <c r="H1666" s="22" t="s">
        <v>5910</v>
      </c>
      <c r="I1666" s="22">
        <v>1</v>
      </c>
      <c r="J1666" s="22" t="s">
        <v>6388</v>
      </c>
      <c r="K1666" s="22" t="s">
        <v>6389</v>
      </c>
      <c r="L1666" s="24">
        <v>105558</v>
      </c>
      <c r="M1666" s="24" t="s">
        <v>3938</v>
      </c>
      <c r="N1666" s="24" t="s">
        <v>2002</v>
      </c>
      <c r="O1666" s="22" t="s">
        <v>405</v>
      </c>
      <c r="P1666" s="22" t="s">
        <v>1959</v>
      </c>
      <c r="Q1666" s="22" t="s">
        <v>3972</v>
      </c>
      <c r="R1666" s="22" t="s">
        <v>6058</v>
      </c>
      <c r="S1666" s="25">
        <v>45848</v>
      </c>
      <c r="T1666" s="22" t="s">
        <v>6354</v>
      </c>
      <c r="U1666" s="25">
        <v>45848</v>
      </c>
      <c r="V1666" s="25"/>
    </row>
    <row r="1667" spans="1:22" x14ac:dyDescent="0.35">
      <c r="A1667" s="22">
        <v>1612669</v>
      </c>
      <c r="B1667" s="22" t="s">
        <v>2822</v>
      </c>
      <c r="C1667" s="22" t="s">
        <v>17</v>
      </c>
      <c r="D1667" s="22" t="s">
        <v>18</v>
      </c>
      <c r="E1667" s="26" t="s">
        <v>25</v>
      </c>
      <c r="F1667" s="22" t="s">
        <v>1332</v>
      </c>
      <c r="G1667" s="22" t="s">
        <v>2823</v>
      </c>
      <c r="H1667" s="22" t="s">
        <v>6390</v>
      </c>
      <c r="I1667" s="22">
        <v>1</v>
      </c>
      <c r="J1667" s="22" t="s">
        <v>6391</v>
      </c>
      <c r="K1667" s="22" t="s">
        <v>6392</v>
      </c>
      <c r="L1667" s="24">
        <v>9727</v>
      </c>
      <c r="M1667" s="24" t="s">
        <v>3957</v>
      </c>
      <c r="N1667" s="24" t="s">
        <v>2015</v>
      </c>
      <c r="O1667" s="22" t="s">
        <v>2013</v>
      </c>
      <c r="P1667" s="22" t="s">
        <v>1954</v>
      </c>
      <c r="Q1667" s="22" t="s">
        <v>3972</v>
      </c>
      <c r="R1667" s="22" t="s">
        <v>6058</v>
      </c>
      <c r="S1667" s="25">
        <v>45848</v>
      </c>
      <c r="T1667" s="22" t="s">
        <v>6354</v>
      </c>
      <c r="U1667" s="25">
        <v>45848</v>
      </c>
      <c r="V1667" s="25"/>
    </row>
    <row r="1668" spans="1:22" x14ac:dyDescent="0.35">
      <c r="A1668" s="22">
        <v>1613225</v>
      </c>
      <c r="B1668" s="22" t="s">
        <v>2824</v>
      </c>
      <c r="C1668" s="22" t="s">
        <v>17</v>
      </c>
      <c r="D1668" s="22" t="s">
        <v>18</v>
      </c>
      <c r="E1668" s="26" t="s">
        <v>59</v>
      </c>
      <c r="F1668" s="22" t="s">
        <v>1111</v>
      </c>
      <c r="G1668" s="22" t="s">
        <v>2825</v>
      </c>
      <c r="H1668" s="22" t="s">
        <v>3980</v>
      </c>
      <c r="I1668" s="22">
        <v>1</v>
      </c>
      <c r="J1668" s="22" t="s">
        <v>6393</v>
      </c>
      <c r="K1668" s="22" t="s">
        <v>6394</v>
      </c>
      <c r="L1668" s="24">
        <v>16373</v>
      </c>
      <c r="M1668" s="24" t="s">
        <v>3957</v>
      </c>
      <c r="N1668" s="24" t="s">
        <v>2011</v>
      </c>
      <c r="O1668" s="22" t="s">
        <v>58</v>
      </c>
      <c r="P1668" s="22" t="s">
        <v>1959</v>
      </c>
      <c r="Q1668" s="22" t="s">
        <v>3972</v>
      </c>
      <c r="R1668" s="22" t="s">
        <v>6058</v>
      </c>
      <c r="S1668" s="25">
        <v>45848</v>
      </c>
      <c r="T1668" s="22" t="s">
        <v>6354</v>
      </c>
      <c r="U1668" s="25">
        <v>45848</v>
      </c>
      <c r="V1668" s="25"/>
    </row>
    <row r="1669" spans="1:22" x14ac:dyDescent="0.35">
      <c r="A1669" s="22">
        <v>1613304</v>
      </c>
      <c r="B1669" s="22" t="s">
        <v>2826</v>
      </c>
      <c r="C1669" s="22" t="s">
        <v>17</v>
      </c>
      <c r="D1669" s="22" t="s">
        <v>18</v>
      </c>
      <c r="E1669" s="26" t="s">
        <v>21</v>
      </c>
      <c r="F1669" s="22" t="s">
        <v>1632</v>
      </c>
      <c r="G1669" s="22" t="s">
        <v>2827</v>
      </c>
      <c r="H1669" s="22" t="s">
        <v>4079</v>
      </c>
      <c r="I1669" s="22">
        <v>1</v>
      </c>
      <c r="J1669" s="22" t="s">
        <v>6395</v>
      </c>
      <c r="K1669" s="22" t="s">
        <v>6396</v>
      </c>
      <c r="L1669" s="24">
        <v>18258</v>
      </c>
      <c r="M1669" s="24" t="s">
        <v>3957</v>
      </c>
      <c r="N1669" s="24" t="s">
        <v>2011</v>
      </c>
      <c r="O1669" s="22" t="s">
        <v>36</v>
      </c>
      <c r="P1669" s="22" t="s">
        <v>1959</v>
      </c>
      <c r="Q1669" s="22" t="s">
        <v>3972</v>
      </c>
      <c r="R1669" s="22" t="s">
        <v>6058</v>
      </c>
      <c r="S1669" s="25">
        <v>45848</v>
      </c>
      <c r="T1669" s="22" t="s">
        <v>6354</v>
      </c>
      <c r="U1669" s="25">
        <v>45848</v>
      </c>
      <c r="V1669" s="25"/>
    </row>
    <row r="1670" spans="1:22" x14ac:dyDescent="0.35">
      <c r="A1670" s="22">
        <v>1613925</v>
      </c>
      <c r="B1670" s="22" t="s">
        <v>2828</v>
      </c>
      <c r="C1670" s="22" t="s">
        <v>17</v>
      </c>
      <c r="D1670" s="22" t="s">
        <v>18</v>
      </c>
      <c r="E1670" s="26" t="s">
        <v>31</v>
      </c>
      <c r="F1670" s="22" t="s">
        <v>631</v>
      </c>
      <c r="G1670" s="22" t="s">
        <v>29</v>
      </c>
      <c r="H1670" s="22" t="s">
        <v>3935</v>
      </c>
      <c r="I1670" s="22">
        <v>1</v>
      </c>
      <c r="J1670" s="22" t="s">
        <v>6397</v>
      </c>
      <c r="K1670" s="22" t="s">
        <v>6398</v>
      </c>
      <c r="L1670" s="24">
        <v>73781</v>
      </c>
      <c r="M1670" s="24" t="s">
        <v>3959</v>
      </c>
      <c r="N1670" s="24" t="s">
        <v>2006</v>
      </c>
      <c r="O1670" s="22" t="s">
        <v>30</v>
      </c>
      <c r="P1670" s="22" t="s">
        <v>1968</v>
      </c>
      <c r="Q1670" s="22" t="s">
        <v>3972</v>
      </c>
      <c r="R1670" s="22" t="s">
        <v>6058</v>
      </c>
      <c r="S1670" s="25">
        <v>45849</v>
      </c>
      <c r="T1670" s="22" t="s">
        <v>6354</v>
      </c>
      <c r="U1670" s="25">
        <v>45849</v>
      </c>
      <c r="V1670" s="25"/>
    </row>
    <row r="1671" spans="1:22" x14ac:dyDescent="0.35">
      <c r="A1671" s="22">
        <v>1613929</v>
      </c>
      <c r="B1671" s="22" t="s">
        <v>2829</v>
      </c>
      <c r="C1671" s="22" t="s">
        <v>17</v>
      </c>
      <c r="D1671" s="22" t="s">
        <v>18</v>
      </c>
      <c r="E1671" s="26" t="s">
        <v>21</v>
      </c>
      <c r="F1671" s="22" t="s">
        <v>1332</v>
      </c>
      <c r="G1671" s="22" t="s">
        <v>2830</v>
      </c>
      <c r="H1671" s="22" t="s">
        <v>3935</v>
      </c>
      <c r="I1671" s="22">
        <v>1</v>
      </c>
      <c r="J1671" s="22" t="s">
        <v>6399</v>
      </c>
      <c r="K1671" s="22" t="s">
        <v>6400</v>
      </c>
      <c r="L1671" s="24">
        <v>17747</v>
      </c>
      <c r="M1671" s="24" t="s">
        <v>3957</v>
      </c>
      <c r="N1671" s="24" t="s">
        <v>2011</v>
      </c>
      <c r="O1671" s="22" t="s">
        <v>30</v>
      </c>
      <c r="P1671" s="22" t="s">
        <v>1968</v>
      </c>
      <c r="Q1671" s="22" t="s">
        <v>3972</v>
      </c>
      <c r="R1671" s="22" t="s">
        <v>6058</v>
      </c>
      <c r="S1671" s="25">
        <v>45849</v>
      </c>
      <c r="T1671" s="22" t="s">
        <v>6354</v>
      </c>
      <c r="U1671" s="25">
        <v>45849</v>
      </c>
      <c r="V1671" s="25"/>
    </row>
    <row r="1672" spans="1:22" x14ac:dyDescent="0.35">
      <c r="A1672" s="22">
        <v>1613970</v>
      </c>
      <c r="B1672" s="22" t="s">
        <v>2831</v>
      </c>
      <c r="C1672" s="22" t="s">
        <v>17</v>
      </c>
      <c r="D1672" s="22" t="s">
        <v>18</v>
      </c>
      <c r="E1672" s="26" t="s">
        <v>46</v>
      </c>
      <c r="F1672" s="22" t="s">
        <v>631</v>
      </c>
      <c r="G1672" s="22" t="s">
        <v>2832</v>
      </c>
      <c r="H1672" s="22" t="s">
        <v>4718</v>
      </c>
      <c r="I1672" s="22">
        <v>1</v>
      </c>
      <c r="J1672" s="22" t="s">
        <v>6401</v>
      </c>
      <c r="K1672" s="22" t="s">
        <v>6402</v>
      </c>
      <c r="L1672" s="24">
        <v>11486</v>
      </c>
      <c r="M1672" s="24" t="s">
        <v>3957</v>
      </c>
      <c r="N1672" s="24" t="s">
        <v>2011</v>
      </c>
      <c r="O1672" s="22" t="s">
        <v>417</v>
      </c>
      <c r="P1672" s="22" t="s">
        <v>1991</v>
      </c>
      <c r="Q1672" s="22" t="s">
        <v>3972</v>
      </c>
      <c r="R1672" s="22" t="s">
        <v>6058</v>
      </c>
      <c r="S1672" s="25">
        <v>45849</v>
      </c>
      <c r="T1672" s="22" t="s">
        <v>6354</v>
      </c>
      <c r="U1672" s="25">
        <v>45849</v>
      </c>
      <c r="V1672" s="25"/>
    </row>
    <row r="1673" spans="1:22" x14ac:dyDescent="0.35">
      <c r="A1673" s="22">
        <v>1613997</v>
      </c>
      <c r="B1673" s="22" t="s">
        <v>2833</v>
      </c>
      <c r="C1673" s="22" t="s">
        <v>17</v>
      </c>
      <c r="D1673" s="22" t="s">
        <v>18</v>
      </c>
      <c r="E1673" s="26" t="s">
        <v>21</v>
      </c>
      <c r="F1673" s="22" t="s">
        <v>631</v>
      </c>
      <c r="G1673" s="22" t="s">
        <v>2834</v>
      </c>
      <c r="H1673" s="22" t="s">
        <v>4039</v>
      </c>
      <c r="I1673" s="22">
        <v>1</v>
      </c>
      <c r="J1673" s="22" t="s">
        <v>6403</v>
      </c>
      <c r="K1673" s="22" t="s">
        <v>6404</v>
      </c>
      <c r="L1673" s="24">
        <v>97435</v>
      </c>
      <c r="M1673" s="24" t="s">
        <v>3959</v>
      </c>
      <c r="N1673" s="24" t="s">
        <v>2006</v>
      </c>
      <c r="O1673" s="22" t="s">
        <v>53</v>
      </c>
      <c r="P1673" s="22" t="s">
        <v>1959</v>
      </c>
      <c r="Q1673" s="22" t="s">
        <v>3972</v>
      </c>
      <c r="R1673" s="22" t="s">
        <v>6058</v>
      </c>
      <c r="S1673" s="25">
        <v>45849</v>
      </c>
      <c r="T1673" s="22" t="s">
        <v>6354</v>
      </c>
      <c r="U1673" s="25">
        <v>45849</v>
      </c>
      <c r="V1673" s="25"/>
    </row>
    <row r="1674" spans="1:22" x14ac:dyDescent="0.35">
      <c r="A1674" s="22">
        <v>1618926</v>
      </c>
      <c r="B1674" s="22" t="s">
        <v>2835</v>
      </c>
      <c r="C1674" s="22" t="s">
        <v>17</v>
      </c>
      <c r="D1674" s="22" t="s">
        <v>18</v>
      </c>
      <c r="E1674" s="26" t="s">
        <v>25</v>
      </c>
      <c r="F1674" s="22" t="s">
        <v>1810</v>
      </c>
      <c r="G1674" s="22" t="s">
        <v>2836</v>
      </c>
      <c r="H1674" s="22" t="s">
        <v>4557</v>
      </c>
      <c r="I1674" s="22">
        <v>1</v>
      </c>
      <c r="J1674" s="22" t="s">
        <v>6405</v>
      </c>
      <c r="K1674" s="22" t="s">
        <v>6406</v>
      </c>
      <c r="L1674" s="24">
        <v>259323</v>
      </c>
      <c r="M1674" s="24" t="s">
        <v>3938</v>
      </c>
      <c r="N1674" s="24" t="s">
        <v>2002</v>
      </c>
      <c r="O1674" s="22" t="s">
        <v>314</v>
      </c>
      <c r="P1674" s="22" t="s">
        <v>1971</v>
      </c>
      <c r="Q1674" s="22" t="s">
        <v>3972</v>
      </c>
      <c r="R1674" s="22" t="s">
        <v>6058</v>
      </c>
      <c r="S1674" s="25">
        <v>45852</v>
      </c>
      <c r="T1674" s="22" t="s">
        <v>6354</v>
      </c>
      <c r="U1674" s="25">
        <v>45852</v>
      </c>
      <c r="V1674" s="25"/>
    </row>
    <row r="1675" spans="1:22" x14ac:dyDescent="0.35">
      <c r="A1675" s="22">
        <v>1619117</v>
      </c>
      <c r="B1675" s="22" t="s">
        <v>2837</v>
      </c>
      <c r="C1675" s="22" t="s">
        <v>17</v>
      </c>
      <c r="D1675" s="22" t="s">
        <v>18</v>
      </c>
      <c r="E1675" s="26" t="s">
        <v>25</v>
      </c>
      <c r="F1675" s="22" t="s">
        <v>1632</v>
      </c>
      <c r="G1675" s="22" t="s">
        <v>1360</v>
      </c>
      <c r="H1675" s="22" t="s">
        <v>4034</v>
      </c>
      <c r="I1675" s="22">
        <v>1</v>
      </c>
      <c r="J1675" s="22" t="s">
        <v>6407</v>
      </c>
      <c r="K1675" s="22" t="s">
        <v>6408</v>
      </c>
      <c r="L1675" s="24">
        <v>55583</v>
      </c>
      <c r="M1675" s="24" t="s">
        <v>3959</v>
      </c>
      <c r="N1675" s="24" t="s">
        <v>2006</v>
      </c>
      <c r="O1675" s="22" t="s">
        <v>104</v>
      </c>
      <c r="P1675" s="22" t="s">
        <v>1954</v>
      </c>
      <c r="Q1675" s="22" t="s">
        <v>3972</v>
      </c>
      <c r="R1675" s="22" t="s">
        <v>6058</v>
      </c>
      <c r="S1675" s="25">
        <v>45852</v>
      </c>
      <c r="T1675" s="22" t="s">
        <v>6354</v>
      </c>
      <c r="U1675" s="25">
        <v>45852</v>
      </c>
      <c r="V1675" s="25"/>
    </row>
    <row r="1676" spans="1:22" x14ac:dyDescent="0.35">
      <c r="A1676" s="22">
        <v>1619133</v>
      </c>
      <c r="B1676" s="22" t="s">
        <v>2838</v>
      </c>
      <c r="C1676" s="22" t="s">
        <v>17</v>
      </c>
      <c r="D1676" s="22" t="s">
        <v>18</v>
      </c>
      <c r="E1676" s="26" t="s">
        <v>59</v>
      </c>
      <c r="F1676" s="22" t="s">
        <v>631</v>
      </c>
      <c r="G1676" s="22" t="s">
        <v>206</v>
      </c>
      <c r="H1676" s="22" t="s">
        <v>4281</v>
      </c>
      <c r="I1676" s="22">
        <v>1</v>
      </c>
      <c r="J1676" s="22" t="s">
        <v>6409</v>
      </c>
      <c r="K1676" s="22" t="s">
        <v>6410</v>
      </c>
      <c r="L1676" s="24">
        <v>159121</v>
      </c>
      <c r="M1676" s="24" t="s">
        <v>3938</v>
      </c>
      <c r="N1676" s="24" t="s">
        <v>2002</v>
      </c>
      <c r="O1676" s="22" t="s">
        <v>58</v>
      </c>
      <c r="P1676" s="22" t="s">
        <v>1959</v>
      </c>
      <c r="Q1676" s="22" t="s">
        <v>3972</v>
      </c>
      <c r="R1676" s="22" t="s">
        <v>6058</v>
      </c>
      <c r="S1676" s="25">
        <v>45852</v>
      </c>
      <c r="T1676" s="22" t="s">
        <v>6354</v>
      </c>
      <c r="U1676" s="25">
        <v>45852</v>
      </c>
      <c r="V1676" s="25"/>
    </row>
    <row r="1677" spans="1:22" x14ac:dyDescent="0.35">
      <c r="A1677" s="22">
        <v>1619999</v>
      </c>
      <c r="B1677" s="22" t="s">
        <v>2839</v>
      </c>
      <c r="C1677" s="22" t="s">
        <v>17</v>
      </c>
      <c r="D1677" s="22" t="s">
        <v>18</v>
      </c>
      <c r="E1677" s="26" t="s">
        <v>77</v>
      </c>
      <c r="F1677" s="22" t="s">
        <v>631</v>
      </c>
      <c r="G1677" s="22" t="s">
        <v>2840</v>
      </c>
      <c r="H1677" s="22" t="s">
        <v>5910</v>
      </c>
      <c r="I1677" s="22">
        <v>1</v>
      </c>
      <c r="J1677" s="22" t="s">
        <v>6411</v>
      </c>
      <c r="K1677" s="22" t="s">
        <v>6412</v>
      </c>
      <c r="L1677" s="24">
        <v>52613</v>
      </c>
      <c r="M1677" s="24" t="s">
        <v>3959</v>
      </c>
      <c r="N1677" s="24" t="s">
        <v>2006</v>
      </c>
      <c r="O1677" s="22" t="s">
        <v>405</v>
      </c>
      <c r="P1677" s="22" t="s">
        <v>1959</v>
      </c>
      <c r="Q1677" s="22" t="s">
        <v>3972</v>
      </c>
      <c r="R1677" s="22" t="s">
        <v>6058</v>
      </c>
      <c r="S1677" s="25">
        <v>45853</v>
      </c>
      <c r="T1677" s="22" t="s">
        <v>6354</v>
      </c>
      <c r="U1677" s="25">
        <v>45853</v>
      </c>
      <c r="V1677" s="25"/>
    </row>
    <row r="1678" spans="1:22" x14ac:dyDescent="0.35">
      <c r="A1678" s="22">
        <v>1620200</v>
      </c>
      <c r="B1678" s="22" t="s">
        <v>2841</v>
      </c>
      <c r="C1678" s="22" t="s">
        <v>17</v>
      </c>
      <c r="D1678" s="22" t="s">
        <v>18</v>
      </c>
      <c r="E1678" s="26" t="s">
        <v>73</v>
      </c>
      <c r="F1678" s="22" t="s">
        <v>1810</v>
      </c>
      <c r="G1678" s="22" t="s">
        <v>1920</v>
      </c>
      <c r="H1678" s="22" t="s">
        <v>4526</v>
      </c>
      <c r="I1678" s="22">
        <v>1</v>
      </c>
      <c r="J1678" s="22" t="s">
        <v>6413</v>
      </c>
      <c r="K1678" s="22" t="s">
        <v>6414</v>
      </c>
      <c r="L1678" s="24">
        <v>34947</v>
      </c>
      <c r="M1678" s="24" t="s">
        <v>3949</v>
      </c>
      <c r="N1678" s="24" t="s">
        <v>2009</v>
      </c>
      <c r="O1678" s="22" t="s">
        <v>72</v>
      </c>
      <c r="P1678" s="22" t="s">
        <v>1954</v>
      </c>
      <c r="Q1678" s="22" t="s">
        <v>3972</v>
      </c>
      <c r="R1678" s="22" t="s">
        <v>6058</v>
      </c>
      <c r="S1678" s="25">
        <v>45853</v>
      </c>
      <c r="T1678" s="22" t="s">
        <v>6354</v>
      </c>
      <c r="U1678" s="25">
        <v>45853</v>
      </c>
      <c r="V1678" s="2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PARCEIROS MULTIMARCAS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Glycon Silveira Barros</dc:creator>
  <cp:lastModifiedBy>Lucas Glycon Silveira Barros</cp:lastModifiedBy>
  <dcterms:created xsi:type="dcterms:W3CDTF">2025-07-16T16:22:51Z</dcterms:created>
  <dcterms:modified xsi:type="dcterms:W3CDTF">2025-08-07T13:15:24Z</dcterms:modified>
</cp:coreProperties>
</file>