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fgvbr-my.sharepoint.com/personal/lucas_macoris_fgv_br/Documents/Personal/Courses/Financial Management/Contents/Lecture 2 - Financial Analysis/Content/"/>
    </mc:Choice>
  </mc:AlternateContent>
  <xr:revisionPtr revIDLastSave="0" documentId="13_ncr:1_{8813743C-390C-4B20-B072-686C8949CEF3}" xr6:coauthVersionLast="47" xr6:coauthVersionMax="47" xr10:uidLastSave="{00000000-0000-0000-0000-000000000000}"/>
  <bookViews>
    <workbookView xWindow="-110" yWindow="-110" windowWidth="38620" windowHeight="21100" xr2:uid="{B677D73A-71EE-4496-A873-6B9E5FCB69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G27" i="1"/>
  <c r="F25" i="1"/>
  <c r="G25" i="1"/>
  <c r="G13" i="1"/>
  <c r="G19" i="1"/>
  <c r="G20" i="1" s="1"/>
  <c r="G18" i="1"/>
  <c r="C4" i="1"/>
  <c r="C14" i="1" l="1"/>
  <c r="G12" i="1"/>
  <c r="G14" i="1" s="1"/>
  <c r="G22" i="1" s="1"/>
  <c r="C9" i="1"/>
  <c r="C10" i="1" s="1"/>
  <c r="C16" i="1" s="1"/>
  <c r="C17" i="1" s="1"/>
  <c r="C12" i="1"/>
  <c r="C15" i="1"/>
</calcChain>
</file>

<file path=xl/sharedStrings.xml><?xml version="1.0" encoding="utf-8"?>
<sst xmlns="http://schemas.openxmlformats.org/spreadsheetml/2006/main" count="34" uniqueCount="29">
  <si>
    <t>Sales</t>
  </si>
  <si>
    <t>COGS</t>
  </si>
  <si>
    <t>Gross Profit</t>
  </si>
  <si>
    <t>SG&amp;A</t>
  </si>
  <si>
    <t>Depreciation/Amortization</t>
  </si>
  <si>
    <t>Other Operating Expenses</t>
  </si>
  <si>
    <t>Net Interest Expenses</t>
  </si>
  <si>
    <t>Tax Expenses</t>
  </si>
  <si>
    <t>Net Income</t>
  </si>
  <si>
    <t>EBIT Margin</t>
  </si>
  <si>
    <t>NOPAT Margin</t>
  </si>
  <si>
    <t>EBITDA  - Format I</t>
  </si>
  <si>
    <t>EBITDA - Format II</t>
  </si>
  <si>
    <t>In format I, we directly deduct only the costs that EBITDA consider - in other words, we disregard tax, depreciation/amortization, and net interest expenses. In format II, we start from Net Income and revert back all items that we would like our EBITDA to disregard.</t>
  </si>
  <si>
    <t>EBITDA Margin</t>
  </si>
  <si>
    <t>NOPAT: why tax rate to use?</t>
  </si>
  <si>
    <r>
      <t xml:space="preserve">A: </t>
    </r>
    <r>
      <rPr>
        <b/>
        <sz val="11"/>
        <color theme="1"/>
        <rFont val="Aptos Narrow"/>
        <family val="2"/>
        <scheme val="minor"/>
      </rPr>
      <t>always use the marginal tax-rate,</t>
    </r>
    <r>
      <rPr>
        <sz val="11"/>
        <color theme="1"/>
        <rFont val="Aptos Narrow"/>
        <family val="2"/>
        <scheme val="minor"/>
      </rPr>
      <t xml:space="preserve"> and not the tax expenses from the Income Statement!</t>
    </r>
  </si>
  <si>
    <t>EBIT</t>
  </si>
  <si>
    <t>Net</t>
  </si>
  <si>
    <t>Now, if you use the marginal tax-rate and apply it to NOPAT:</t>
  </si>
  <si>
    <t>Difference</t>
  </si>
  <si>
    <t>Why do we have a difference of 20,000?</t>
  </si>
  <si>
    <t>Tax Rate</t>
  </si>
  <si>
    <t>Tax-shield</t>
  </si>
  <si>
    <r>
      <t xml:space="preserve">Why? Note that the tax expense in the Income Statement comes from the taxable income, which is, in turn, composed of </t>
    </r>
    <r>
      <rPr>
        <b/>
        <sz val="11"/>
        <color theme="1"/>
        <rFont val="Aptos Narrow"/>
        <family val="2"/>
        <scheme val="minor"/>
      </rPr>
      <t>Operational Components as well as Financing Components</t>
    </r>
    <r>
      <rPr>
        <sz val="11"/>
        <color theme="1"/>
        <rFont val="Aptos Narrow"/>
        <family val="2"/>
        <scheme val="minor"/>
      </rPr>
      <t xml:space="preserve"> (interest expenses, interest income). If you simply deduct Tax Expenses, you are potentially considering the tax-shield that comes from Net Interest Expenses into the calculation:</t>
    </r>
  </si>
  <si>
    <t>considers ALL taxable income</t>
  </si>
  <si>
    <t>In other words, if you simply deduct interest expenses, you are mixing Operating and Financing components in the NOPAT - more specifically, you are having a higher margin just because you are paying less taxes through tax-shields.</t>
  </si>
  <si>
    <t>Whenever we want to compare two distinct firms in terms of their operating performance, we want our indicators to not be exposed to the decisions regarding the choice of Debt and Equity. Therefore, in order for NOPAT to disregard the financing component that can lower tax expenses, we need to use only the portion of tax expenses that is related to the Operation itself. The easiest way to do this is to consider the tax-rate for the operations, which is generally common-knowledge (in the U.S, 40%; in BR, 34%).</t>
  </si>
  <si>
    <t>Income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</si>
</sst>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9" fontId="0" fillId="0" borderId="0" xfId="2" applyFont="1"/>
    <xf numFmtId="10" fontId="0" fillId="0" borderId="0" xfId="2" applyNumberFormat="1" applyFont="1"/>
    <xf numFmtId="164" fontId="0" fillId="0" borderId="0" xfId="0" applyNumberFormat="1"/>
    <xf numFmtId="9" fontId="0" fillId="0" borderId="0" xfId="0" applyNumberFormat="1"/>
    <xf numFmtId="0" fontId="0" fillId="0" borderId="0" xfId="0" applyAlignment="1">
      <alignment horizontal="center" vertical="center" wrapText="1"/>
    </xf>
    <xf numFmtId="0" fontId="0" fillId="0" borderId="1" xfId="0" applyBorder="1"/>
    <xf numFmtId="164" fontId="0" fillId="0" borderId="1" xfId="1" applyNumberFormat="1" applyFont="1" applyBorder="1"/>
    <xf numFmtId="164" fontId="2" fillId="0" borderId="0" xfId="1" applyNumberFormat="1" applyFont="1"/>
    <xf numFmtId="164" fontId="2" fillId="0" borderId="0" xfId="0" applyNumberFormat="1" applyFont="1"/>
    <xf numFmtId="0" fontId="2"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1DF5-27AA-4EB2-B39C-35480C24AA87}">
  <dimension ref="A1:M44"/>
  <sheetViews>
    <sheetView showGridLines="0" tabSelected="1" zoomScale="160" zoomScaleNormal="160" workbookViewId="0">
      <selection activeCell="C15" sqref="C15"/>
    </sheetView>
  </sheetViews>
  <sheetFormatPr defaultRowHeight="14.5" x14ac:dyDescent="0.35"/>
  <cols>
    <col min="2" max="2" width="22.54296875" bestFit="1" customWidth="1"/>
    <col min="3" max="3" width="14.1796875" bestFit="1" customWidth="1"/>
    <col min="4" max="4" width="14.90625" customWidth="1"/>
    <col min="5" max="5" width="6" customWidth="1"/>
    <col min="6" max="6" width="12.90625" customWidth="1"/>
    <col min="7" max="7" width="10.54296875" bestFit="1" customWidth="1"/>
  </cols>
  <sheetData>
    <row r="1" spans="1:13" x14ac:dyDescent="0.35">
      <c r="B1" s="12" t="s">
        <v>28</v>
      </c>
      <c r="C1" s="12"/>
    </row>
    <row r="2" spans="1:13" x14ac:dyDescent="0.35">
      <c r="B2" t="s">
        <v>0</v>
      </c>
      <c r="C2" s="2">
        <v>1000000</v>
      </c>
    </row>
    <row r="3" spans="1:13" x14ac:dyDescent="0.35">
      <c r="B3" t="s">
        <v>1</v>
      </c>
      <c r="C3" s="2">
        <v>-600000</v>
      </c>
      <c r="D3" s="3"/>
      <c r="E3" s="3"/>
      <c r="F3" t="s">
        <v>15</v>
      </c>
    </row>
    <row r="4" spans="1:13" x14ac:dyDescent="0.35">
      <c r="B4" t="s">
        <v>2</v>
      </c>
      <c r="C4" s="2">
        <f>SUM(C2:C3)</f>
        <v>400000</v>
      </c>
      <c r="D4" s="3"/>
      <c r="E4" s="3"/>
      <c r="F4" t="s">
        <v>16</v>
      </c>
    </row>
    <row r="5" spans="1:13" x14ac:dyDescent="0.35">
      <c r="B5" t="s">
        <v>3</v>
      </c>
      <c r="C5" s="2">
        <v>-50000</v>
      </c>
      <c r="F5" s="14" t="s">
        <v>24</v>
      </c>
      <c r="G5" s="14"/>
      <c r="H5" s="14"/>
      <c r="I5" s="14"/>
      <c r="J5" s="14"/>
      <c r="K5" s="14"/>
      <c r="L5" s="14"/>
      <c r="M5" s="14"/>
    </row>
    <row r="6" spans="1:13" x14ac:dyDescent="0.35">
      <c r="B6" t="s">
        <v>4</v>
      </c>
      <c r="C6" s="2">
        <v>-50000</v>
      </c>
      <c r="F6" s="14"/>
      <c r="G6" s="14"/>
      <c r="H6" s="14"/>
      <c r="I6" s="14"/>
      <c r="J6" s="14"/>
      <c r="K6" s="14"/>
      <c r="L6" s="14"/>
      <c r="M6" s="14"/>
    </row>
    <row r="7" spans="1:13" x14ac:dyDescent="0.35">
      <c r="B7" t="s">
        <v>5</v>
      </c>
      <c r="C7" s="2">
        <v>-25000</v>
      </c>
      <c r="F7" s="14"/>
      <c r="G7" s="14"/>
      <c r="H7" s="14"/>
      <c r="I7" s="14"/>
      <c r="J7" s="14"/>
      <c r="K7" s="14"/>
      <c r="L7" s="14"/>
      <c r="M7" s="14"/>
    </row>
    <row r="8" spans="1:13" x14ac:dyDescent="0.35">
      <c r="B8" t="s">
        <v>6</v>
      </c>
      <c r="C8" s="2">
        <v>-50000</v>
      </c>
      <c r="F8" s="14"/>
      <c r="G8" s="14"/>
      <c r="H8" s="14"/>
      <c r="I8" s="14"/>
      <c r="J8" s="14"/>
      <c r="K8" s="14"/>
      <c r="L8" s="14"/>
      <c r="M8" s="14"/>
    </row>
    <row r="9" spans="1:13" x14ac:dyDescent="0.35">
      <c r="B9" s="8" t="s">
        <v>7</v>
      </c>
      <c r="C9" s="9">
        <f>-SUM(C4:C8)*0.4</f>
        <v>-90000</v>
      </c>
      <c r="F9" s="14"/>
      <c r="G9" s="14"/>
      <c r="H9" s="14"/>
      <c r="I9" s="14"/>
      <c r="J9" s="14"/>
      <c r="K9" s="14"/>
      <c r="L9" s="14"/>
      <c r="M9" s="14"/>
    </row>
    <row r="10" spans="1:13" x14ac:dyDescent="0.35">
      <c r="B10" s="1" t="s">
        <v>8</v>
      </c>
      <c r="C10" s="10">
        <f>SUM(C4:C9)</f>
        <v>135000</v>
      </c>
      <c r="F10" s="14"/>
      <c r="G10" s="14"/>
      <c r="H10" s="14"/>
      <c r="I10" s="14"/>
      <c r="J10" s="14"/>
      <c r="K10" s="14"/>
      <c r="L10" s="14"/>
      <c r="M10" s="14"/>
    </row>
    <row r="11" spans="1:13" x14ac:dyDescent="0.35">
      <c r="F11" s="14"/>
      <c r="G11" s="14"/>
      <c r="H11" s="14"/>
      <c r="I11" s="14"/>
      <c r="J11" s="14"/>
      <c r="K11" s="14"/>
      <c r="L11" s="14"/>
      <c r="M11" s="14"/>
    </row>
    <row r="12" spans="1:13" x14ac:dyDescent="0.35">
      <c r="B12" t="s">
        <v>2</v>
      </c>
      <c r="C12" s="4">
        <f>C4/C2</f>
        <v>0.4</v>
      </c>
      <c r="F12" t="s">
        <v>17</v>
      </c>
      <c r="G12" s="5">
        <f>SUM(C4:C7)</f>
        <v>275000</v>
      </c>
    </row>
    <row r="13" spans="1:13" x14ac:dyDescent="0.35">
      <c r="B13" t="s">
        <v>9</v>
      </c>
      <c r="C13" s="4">
        <f>SUM(C4:C7)/C2</f>
        <v>0.27500000000000002</v>
      </c>
      <c r="F13" t="s">
        <v>7</v>
      </c>
      <c r="G13" s="5">
        <f>C9</f>
        <v>-90000</v>
      </c>
      <c r="H13" t="s">
        <v>25</v>
      </c>
    </row>
    <row r="14" spans="1:13" x14ac:dyDescent="0.35">
      <c r="A14" s="6">
        <v>0.4</v>
      </c>
      <c r="B14" t="s">
        <v>10</v>
      </c>
      <c r="C14" s="4">
        <f>C13*(1-40%)</f>
        <v>0.16500000000000001</v>
      </c>
      <c r="F14" s="1" t="s">
        <v>18</v>
      </c>
      <c r="G14" s="11">
        <f>SUM(G12:G13)</f>
        <v>185000</v>
      </c>
    </row>
    <row r="15" spans="1:13" x14ac:dyDescent="0.35">
      <c r="B15" t="s">
        <v>11</v>
      </c>
      <c r="C15" s="5">
        <f>C4+C5+C7</f>
        <v>325000</v>
      </c>
    </row>
    <row r="16" spans="1:13" x14ac:dyDescent="0.35">
      <c r="B16" t="s">
        <v>12</v>
      </c>
      <c r="C16" s="5">
        <f>C10-C6-C8-C9</f>
        <v>325000</v>
      </c>
      <c r="F16" t="s">
        <v>19</v>
      </c>
    </row>
    <row r="17" spans="2:10" x14ac:dyDescent="0.35">
      <c r="B17" t="s">
        <v>14</v>
      </c>
      <c r="C17" s="4">
        <f>C16/C2</f>
        <v>0.32500000000000001</v>
      </c>
    </row>
    <row r="18" spans="2:10" ht="14.4" customHeight="1" x14ac:dyDescent="0.35">
      <c r="B18" s="13" t="s">
        <v>13</v>
      </c>
      <c r="C18" s="13"/>
      <c r="D18" s="13"/>
      <c r="E18" s="7"/>
      <c r="F18" t="s">
        <v>17</v>
      </c>
      <c r="G18" s="5">
        <f>G12</f>
        <v>275000</v>
      </c>
    </row>
    <row r="19" spans="2:10" x14ac:dyDescent="0.35">
      <c r="B19" s="13"/>
      <c r="C19" s="13"/>
      <c r="D19" s="13"/>
      <c r="E19" s="7"/>
      <c r="F19" t="s">
        <v>7</v>
      </c>
      <c r="G19" s="5">
        <f>-40%*G18</f>
        <v>-110000</v>
      </c>
    </row>
    <row r="20" spans="2:10" x14ac:dyDescent="0.35">
      <c r="B20" s="13"/>
      <c r="C20" s="13"/>
      <c r="D20" s="13"/>
      <c r="E20" s="7"/>
      <c r="F20" s="1" t="s">
        <v>18</v>
      </c>
      <c r="G20" s="11">
        <f>SUM(G18:G19)</f>
        <v>165000</v>
      </c>
    </row>
    <row r="21" spans="2:10" x14ac:dyDescent="0.35">
      <c r="B21" s="13"/>
      <c r="C21" s="13"/>
      <c r="D21" s="13"/>
      <c r="E21" s="7"/>
    </row>
    <row r="22" spans="2:10" x14ac:dyDescent="0.35">
      <c r="B22" s="13"/>
      <c r="C22" s="13"/>
      <c r="D22" s="13"/>
      <c r="E22" s="7"/>
      <c r="F22" t="s">
        <v>20</v>
      </c>
      <c r="G22" s="5">
        <f>G14-G20</f>
        <v>20000</v>
      </c>
    </row>
    <row r="23" spans="2:10" x14ac:dyDescent="0.35">
      <c r="B23" s="13"/>
      <c r="C23" s="13"/>
      <c r="D23" s="13"/>
      <c r="E23" s="7"/>
    </row>
    <row r="24" spans="2:10" x14ac:dyDescent="0.35">
      <c r="F24" t="s">
        <v>21</v>
      </c>
    </row>
    <row r="25" spans="2:10" x14ac:dyDescent="0.35">
      <c r="F25" t="str">
        <f>B8</f>
        <v>Net Interest Expenses</v>
      </c>
      <c r="G25" s="5">
        <f>C8</f>
        <v>-50000</v>
      </c>
    </row>
    <row r="26" spans="2:10" x14ac:dyDescent="0.35">
      <c r="F26" t="s">
        <v>22</v>
      </c>
      <c r="G26" s="6">
        <v>0.4</v>
      </c>
    </row>
    <row r="27" spans="2:10" x14ac:dyDescent="0.35">
      <c r="F27" t="s">
        <v>23</v>
      </c>
      <c r="G27" s="11">
        <f>G25*G26</f>
        <v>-20000</v>
      </c>
    </row>
    <row r="29" spans="2:10" x14ac:dyDescent="0.35">
      <c r="F29" s="13" t="s">
        <v>26</v>
      </c>
      <c r="G29" s="13"/>
      <c r="H29" s="13"/>
      <c r="I29" s="13"/>
      <c r="J29" s="13"/>
    </row>
    <row r="30" spans="2:10" x14ac:dyDescent="0.35">
      <c r="F30" s="13"/>
      <c r="G30" s="13"/>
      <c r="H30" s="13"/>
      <c r="I30" s="13"/>
      <c r="J30" s="13"/>
    </row>
    <row r="31" spans="2:10" x14ac:dyDescent="0.35">
      <c r="F31" s="13"/>
      <c r="G31" s="13"/>
      <c r="H31" s="13"/>
      <c r="I31" s="13"/>
      <c r="J31" s="13"/>
    </row>
    <row r="32" spans="2:10" x14ac:dyDescent="0.35">
      <c r="F32" s="13"/>
      <c r="G32" s="13"/>
      <c r="H32" s="13"/>
      <c r="I32" s="13"/>
      <c r="J32" s="13"/>
    </row>
    <row r="33" spans="6:10" x14ac:dyDescent="0.35">
      <c r="F33" s="13"/>
      <c r="G33" s="13"/>
      <c r="H33" s="13"/>
      <c r="I33" s="13"/>
      <c r="J33" s="13"/>
    </row>
    <row r="34" spans="6:10" ht="14.5" customHeight="1" x14ac:dyDescent="0.35">
      <c r="F34" s="13" t="s">
        <v>27</v>
      </c>
      <c r="G34" s="13"/>
      <c r="H34" s="13"/>
      <c r="I34" s="13"/>
      <c r="J34" s="13"/>
    </row>
    <row r="35" spans="6:10" x14ac:dyDescent="0.35">
      <c r="F35" s="13"/>
      <c r="G35" s="13"/>
      <c r="H35" s="13"/>
      <c r="I35" s="13"/>
      <c r="J35" s="13"/>
    </row>
    <row r="36" spans="6:10" x14ac:dyDescent="0.35">
      <c r="F36" s="13"/>
      <c r="G36" s="13"/>
      <c r="H36" s="13"/>
      <c r="I36" s="13"/>
      <c r="J36" s="13"/>
    </row>
    <row r="37" spans="6:10" x14ac:dyDescent="0.35">
      <c r="F37" s="13"/>
      <c r="G37" s="13"/>
      <c r="H37" s="13"/>
      <c r="I37" s="13"/>
      <c r="J37" s="13"/>
    </row>
    <row r="38" spans="6:10" x14ac:dyDescent="0.35">
      <c r="F38" s="13"/>
      <c r="G38" s="13"/>
      <c r="H38" s="13"/>
      <c r="I38" s="13"/>
      <c r="J38" s="13"/>
    </row>
    <row r="39" spans="6:10" x14ac:dyDescent="0.35">
      <c r="F39" s="13"/>
      <c r="G39" s="13"/>
      <c r="H39" s="13"/>
      <c r="I39" s="13"/>
      <c r="J39" s="13"/>
    </row>
    <row r="40" spans="6:10" x14ac:dyDescent="0.35">
      <c r="F40" s="13"/>
      <c r="G40" s="13"/>
      <c r="H40" s="13"/>
      <c r="I40" s="13"/>
      <c r="J40" s="13"/>
    </row>
    <row r="41" spans="6:10" x14ac:dyDescent="0.35">
      <c r="F41" s="13"/>
      <c r="G41" s="13"/>
      <c r="H41" s="13"/>
      <c r="I41" s="13"/>
      <c r="J41" s="13"/>
    </row>
    <row r="42" spans="6:10" x14ac:dyDescent="0.35">
      <c r="F42" s="13"/>
      <c r="G42" s="13"/>
      <c r="H42" s="13"/>
      <c r="I42" s="13"/>
      <c r="J42" s="13"/>
    </row>
    <row r="43" spans="6:10" x14ac:dyDescent="0.35">
      <c r="F43" s="13"/>
      <c r="G43" s="13"/>
      <c r="H43" s="13"/>
      <c r="I43" s="13"/>
      <c r="J43" s="13"/>
    </row>
    <row r="44" spans="6:10" x14ac:dyDescent="0.35">
      <c r="F44" s="13"/>
      <c r="G44" s="13"/>
      <c r="H44" s="13"/>
      <c r="I44" s="13"/>
      <c r="J44" s="13"/>
    </row>
  </sheetData>
  <mergeCells count="5">
    <mergeCell ref="B1:C1"/>
    <mergeCell ref="B18:D23"/>
    <mergeCell ref="F5:M11"/>
    <mergeCell ref="F29:J33"/>
    <mergeCell ref="F34:J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Macoris, Lucas</dc:creator>
  <cp:lastModifiedBy>Lucas Serrão Macoris</cp:lastModifiedBy>
  <dcterms:created xsi:type="dcterms:W3CDTF">2024-08-19T14:04:55Z</dcterms:created>
  <dcterms:modified xsi:type="dcterms:W3CDTF">2024-08-19T20:22:17Z</dcterms:modified>
</cp:coreProperties>
</file>