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lucas_macoris_fgv_br/Documents/Personal/Courses/Financial Management/Contents/Lecture 3 - Financial Analysis2/Exercises/"/>
    </mc:Choice>
  </mc:AlternateContent>
  <xr:revisionPtr revIDLastSave="110" documentId="13_ncr:1_{918D9DCA-5ACF-4F47-90CB-5A091F9BF8C1}" xr6:coauthVersionLast="47" xr6:coauthVersionMax="47" xr10:uidLastSave="{BA0DD2F8-B080-46DF-8CCF-B8B1838B0B75}"/>
  <bookViews>
    <workbookView xWindow="-110" yWindow="-110" windowWidth="38620" windowHeight="21220" activeTab="1" xr2:uid="{C72EDABD-760B-4C8C-8CBC-84296F70D56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D20" i="2" s="1"/>
  <c r="D19" i="2"/>
  <c r="D18" i="2"/>
  <c r="D17" i="2"/>
  <c r="D16" i="2"/>
  <c r="C16" i="2"/>
  <c r="D15" i="2"/>
  <c r="C8" i="2"/>
  <c r="C12" i="2" s="1"/>
  <c r="E7" i="2"/>
  <c r="E12" i="2" s="1"/>
  <c r="E3" i="2"/>
  <c r="C3" i="2"/>
  <c r="C21" i="2" l="1"/>
  <c r="D21" i="2" s="1"/>
  <c r="C22" i="2"/>
  <c r="D22" i="2" s="1"/>
  <c r="C24" i="1" l="1"/>
  <c r="C16" i="1"/>
  <c r="C17" i="1" s="1"/>
  <c r="C21" i="1" s="1"/>
  <c r="C23" i="1" s="1"/>
  <c r="C25" i="1" s="1"/>
  <c r="C8" i="1"/>
  <c r="E7" i="1"/>
  <c r="E3" i="1"/>
  <c r="C3" i="1"/>
  <c r="C26" i="1" l="1"/>
  <c r="C27" i="1" s="1"/>
  <c r="C12" i="1"/>
  <c r="E12" i="1"/>
</calcChain>
</file>

<file path=xl/sharedStrings.xml><?xml version="1.0" encoding="utf-8"?>
<sst xmlns="http://schemas.openxmlformats.org/spreadsheetml/2006/main" count="65" uniqueCount="39">
  <si>
    <t>Assets</t>
  </si>
  <si>
    <t>Liabilities</t>
  </si>
  <si>
    <t>Short-Term Assets</t>
  </si>
  <si>
    <t>Short-Term Liabilities</t>
  </si>
  <si>
    <t>Cash</t>
  </si>
  <si>
    <t>Taxes payable</t>
  </si>
  <si>
    <t>Short-Term Debt</t>
  </si>
  <si>
    <t>Accounts Payable</t>
  </si>
  <si>
    <t>Inventory</t>
  </si>
  <si>
    <t>Long-Term Liabilities</t>
  </si>
  <si>
    <t>Long-Term Assets</t>
  </si>
  <si>
    <t>Long-Term Debt</t>
  </si>
  <si>
    <t>Fixed Assets</t>
  </si>
  <si>
    <t>Long-Term Payables</t>
  </si>
  <si>
    <t>Intangibles</t>
  </si>
  <si>
    <t>Equity</t>
  </si>
  <si>
    <t>Total Assets</t>
  </si>
  <si>
    <t>Total Liabilities + Equity</t>
  </si>
  <si>
    <t>Short-Term Financials</t>
  </si>
  <si>
    <t>Account Receivables</t>
  </si>
  <si>
    <t>Income Statement</t>
  </si>
  <si>
    <t>Sales</t>
  </si>
  <si>
    <t>Cost of Goods Solds (COGS)</t>
  </si>
  <si>
    <t>Gross Profit</t>
  </si>
  <si>
    <t>Selling, General, and Adm. Expenses</t>
  </si>
  <si>
    <t>R&amp;D</t>
  </si>
  <si>
    <t>Depreciation/Amortization</t>
  </si>
  <si>
    <t>Operating Income</t>
  </si>
  <si>
    <t>Other Income</t>
  </si>
  <si>
    <t>Interest Income (Expenses)</t>
  </si>
  <si>
    <t>Pretax Income</t>
  </si>
  <si>
    <t>Taxes (40%)</t>
  </si>
  <si>
    <t>Net Income</t>
  </si>
  <si>
    <t>Earnings Before Interest and Taxes (EBIT)</t>
  </si>
  <si>
    <t>Dollar Value</t>
  </si>
  <si>
    <t>% of Sales</t>
  </si>
  <si>
    <t>Other Operating Expenses</t>
  </si>
  <si>
    <t>Net Interest Expenses</t>
  </si>
  <si>
    <t>Tax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</si>
</sst>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0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5" borderId="1" xfId="0" applyFont="1" applyFill="1" applyBorder="1"/>
    <xf numFmtId="0" fontId="2" fillId="4" borderId="1" xfId="0" applyFont="1" applyFill="1" applyBorder="1"/>
    <xf numFmtId="164" fontId="2" fillId="5" borderId="1" xfId="1" applyNumberFormat="1" applyFont="1" applyFill="1" applyBorder="1"/>
    <xf numFmtId="164" fontId="2" fillId="0" borderId="1" xfId="0" applyNumberFormat="1" applyFont="1" applyBorder="1"/>
    <xf numFmtId="164" fontId="0" fillId="0" borderId="0" xfId="0" applyNumberFormat="1"/>
    <xf numFmtId="0" fontId="0" fillId="0" borderId="3" xfId="0" applyBorder="1"/>
    <xf numFmtId="0" fontId="2" fillId="4" borderId="0" xfId="0" applyFont="1" applyFill="1" applyAlignment="1">
      <alignment horizontal="center"/>
    </xf>
    <xf numFmtId="165" fontId="2" fillId="4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1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6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167" fontId="2" fillId="4" borderId="0" xfId="2" applyNumberFormat="1" applyFont="1" applyFill="1" applyAlignment="1">
      <alignment horizontal="center"/>
    </xf>
    <xf numFmtId="167" fontId="0" fillId="4" borderId="0" xfId="2" applyNumberFormat="1" applyFont="1" applyFill="1" applyAlignment="1">
      <alignment horizontal="center"/>
    </xf>
    <xf numFmtId="165" fontId="0" fillId="0" borderId="0" xfId="0" applyNumberFormat="1"/>
    <xf numFmtId="167" fontId="2" fillId="4" borderId="2" xfId="2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8AC2-A1F0-4D77-82A8-D4E64F1FE748}">
  <dimension ref="B2:F27"/>
  <sheetViews>
    <sheetView showGridLines="0" topLeftCell="A14" zoomScale="235" zoomScaleNormal="235" workbookViewId="0">
      <selection activeCell="B32" sqref="B32"/>
    </sheetView>
  </sheetViews>
  <sheetFormatPr defaultRowHeight="14.5" x14ac:dyDescent="0.35"/>
  <cols>
    <col min="2" max="2" width="38" bestFit="1" customWidth="1"/>
    <col min="3" max="3" width="13.81640625" customWidth="1"/>
    <col min="4" max="4" width="20.26953125" bestFit="1" customWidth="1"/>
    <col min="5" max="5" width="10.453125" bestFit="1" customWidth="1"/>
  </cols>
  <sheetData>
    <row r="2" spans="2:6" x14ac:dyDescent="0.35">
      <c r="B2" s="23" t="s">
        <v>0</v>
      </c>
      <c r="C2" s="23"/>
      <c r="D2" s="24" t="s">
        <v>1</v>
      </c>
      <c r="E2" s="24"/>
    </row>
    <row r="3" spans="2:6" x14ac:dyDescent="0.35">
      <c r="B3" s="1" t="s">
        <v>2</v>
      </c>
      <c r="C3" s="2">
        <f>SUM(C4:C7)</f>
        <v>100000</v>
      </c>
      <c r="D3" s="3" t="s">
        <v>3</v>
      </c>
      <c r="E3" s="4">
        <f>SUM(E4:E6)</f>
        <v>95000</v>
      </c>
    </row>
    <row r="4" spans="2:6" x14ac:dyDescent="0.35">
      <c r="B4" s="5" t="s">
        <v>4</v>
      </c>
      <c r="C4" s="6">
        <v>15000</v>
      </c>
      <c r="D4" s="5" t="s">
        <v>5</v>
      </c>
      <c r="E4" s="6">
        <v>20000</v>
      </c>
    </row>
    <row r="5" spans="2:6" x14ac:dyDescent="0.35">
      <c r="B5" s="5" t="s">
        <v>18</v>
      </c>
      <c r="C5" s="6">
        <v>25000</v>
      </c>
      <c r="D5" s="5" t="s">
        <v>6</v>
      </c>
      <c r="E5" s="6">
        <v>50000</v>
      </c>
    </row>
    <row r="6" spans="2:6" x14ac:dyDescent="0.35">
      <c r="B6" s="5" t="s">
        <v>19</v>
      </c>
      <c r="C6" s="6">
        <v>10000</v>
      </c>
      <c r="D6" s="5" t="s">
        <v>7</v>
      </c>
      <c r="E6" s="6">
        <v>25000</v>
      </c>
    </row>
    <row r="7" spans="2:6" x14ac:dyDescent="0.35">
      <c r="B7" s="5" t="s">
        <v>8</v>
      </c>
      <c r="C7" s="6">
        <v>50000</v>
      </c>
      <c r="D7" s="7" t="s">
        <v>9</v>
      </c>
      <c r="E7" s="4">
        <f>SUM(E8:E9)</f>
        <v>155000</v>
      </c>
      <c r="F7" s="11"/>
    </row>
    <row r="8" spans="2:6" x14ac:dyDescent="0.35">
      <c r="B8" s="8" t="s">
        <v>10</v>
      </c>
      <c r="C8" s="2">
        <f>SUM(C9:C10)</f>
        <v>650000</v>
      </c>
      <c r="D8" s="5" t="s">
        <v>11</v>
      </c>
      <c r="E8" s="6">
        <v>30000</v>
      </c>
    </row>
    <row r="9" spans="2:6" x14ac:dyDescent="0.35">
      <c r="B9" s="5" t="s">
        <v>12</v>
      </c>
      <c r="C9" s="6">
        <v>600000</v>
      </c>
      <c r="D9" s="5" t="s">
        <v>13</v>
      </c>
      <c r="E9" s="6">
        <v>125000</v>
      </c>
    </row>
    <row r="10" spans="2:6" x14ac:dyDescent="0.35">
      <c r="B10" s="5" t="s">
        <v>14</v>
      </c>
      <c r="C10" s="6">
        <v>50000</v>
      </c>
      <c r="D10" s="7" t="s">
        <v>15</v>
      </c>
      <c r="E10" s="9">
        <v>500000</v>
      </c>
    </row>
    <row r="12" spans="2:6" x14ac:dyDescent="0.35">
      <c r="B12" s="5" t="s">
        <v>16</v>
      </c>
      <c r="C12" s="10">
        <f>SUM(C8,C3)</f>
        <v>750000</v>
      </c>
      <c r="D12" s="5" t="s">
        <v>17</v>
      </c>
      <c r="E12" s="10">
        <f>SUM(E10,E7,E3)</f>
        <v>750000</v>
      </c>
    </row>
    <row r="13" spans="2:6" x14ac:dyDescent="0.35">
      <c r="B13" s="12"/>
      <c r="C13" s="12"/>
      <c r="E13" s="22"/>
    </row>
    <row r="14" spans="2:6" x14ac:dyDescent="0.35">
      <c r="B14" s="25" t="s">
        <v>20</v>
      </c>
      <c r="C14" s="25"/>
    </row>
    <row r="15" spans="2:6" x14ac:dyDescent="0.35">
      <c r="B15" s="13" t="s">
        <v>21</v>
      </c>
      <c r="C15" s="14">
        <v>1000000</v>
      </c>
    </row>
    <row r="16" spans="2:6" x14ac:dyDescent="0.35">
      <c r="B16" s="15" t="s">
        <v>22</v>
      </c>
      <c r="C16" s="16">
        <f>-60%*C15</f>
        <v>-600000</v>
      </c>
    </row>
    <row r="17" spans="2:3" x14ac:dyDescent="0.35">
      <c r="B17" s="13" t="s">
        <v>23</v>
      </c>
      <c r="C17" s="14">
        <f>SUM(C15:C16)</f>
        <v>400000</v>
      </c>
    </row>
    <row r="18" spans="2:3" x14ac:dyDescent="0.35">
      <c r="B18" s="15" t="s">
        <v>24</v>
      </c>
      <c r="C18" s="16">
        <v>-50000</v>
      </c>
    </row>
    <row r="19" spans="2:3" x14ac:dyDescent="0.35">
      <c r="B19" s="15" t="s">
        <v>25</v>
      </c>
      <c r="C19" s="16">
        <v>-25000</v>
      </c>
    </row>
    <row r="20" spans="2:3" x14ac:dyDescent="0.35">
      <c r="B20" s="15" t="s">
        <v>26</v>
      </c>
      <c r="C20" s="16">
        <v>-50000</v>
      </c>
    </row>
    <row r="21" spans="2:3" x14ac:dyDescent="0.35">
      <c r="B21" s="13" t="s">
        <v>27</v>
      </c>
      <c r="C21" s="14">
        <f>SUM(C17:C20)</f>
        <v>275000</v>
      </c>
    </row>
    <row r="22" spans="2:3" x14ac:dyDescent="0.35">
      <c r="B22" s="15" t="s">
        <v>28</v>
      </c>
      <c r="C22" s="16">
        <v>25000</v>
      </c>
    </row>
    <row r="23" spans="2:3" x14ac:dyDescent="0.35">
      <c r="B23" s="13" t="s">
        <v>33</v>
      </c>
      <c r="C23" s="17">
        <f>SUM(C21:C22)</f>
        <v>300000</v>
      </c>
    </row>
    <row r="24" spans="2:3" x14ac:dyDescent="0.35">
      <c r="B24" s="15" t="s">
        <v>29</v>
      </c>
      <c r="C24" s="18">
        <f>-50000</f>
        <v>-50000</v>
      </c>
    </row>
    <row r="25" spans="2:3" x14ac:dyDescent="0.35">
      <c r="B25" s="13" t="s">
        <v>30</v>
      </c>
      <c r="C25" s="17">
        <f>SUM(C23:C24)</f>
        <v>250000</v>
      </c>
    </row>
    <row r="26" spans="2:3" x14ac:dyDescent="0.35">
      <c r="B26" s="15" t="s">
        <v>31</v>
      </c>
      <c r="C26" s="18">
        <f>-40%*C25</f>
        <v>-100000</v>
      </c>
    </row>
    <row r="27" spans="2:3" x14ac:dyDescent="0.35">
      <c r="B27" s="19" t="s">
        <v>32</v>
      </c>
      <c r="C27" s="20">
        <f>SUM(C25:C26)</f>
        <v>150000</v>
      </c>
    </row>
  </sheetData>
  <mergeCells count="3">
    <mergeCell ref="B2:C2"/>
    <mergeCell ref="D2:E2"/>
    <mergeCell ref="B14:C14"/>
  </mergeCells>
  <pageMargins left="0.7" right="0.7" top="0.75" bottom="0.75" header="0.3" footer="0.3"/>
  <ignoredErrors>
    <ignoredError sqref="E7" formulaRange="1"/>
    <ignoredError sqref="C24 C2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47CB-ED50-408C-B7AA-5397987E6383}">
  <dimension ref="B2:F22"/>
  <sheetViews>
    <sheetView showGridLines="0" tabSelected="1" zoomScale="265" zoomScaleNormal="265" workbookViewId="0">
      <selection activeCell="B28" sqref="B28"/>
    </sheetView>
  </sheetViews>
  <sheetFormatPr defaultRowHeight="14.5" x14ac:dyDescent="0.35"/>
  <cols>
    <col min="2" max="2" width="45.81640625" bestFit="1" customWidth="1"/>
    <col min="3" max="3" width="11.7265625" customWidth="1"/>
    <col min="4" max="4" width="11.81640625" customWidth="1"/>
    <col min="5" max="5" width="10.453125" bestFit="1" customWidth="1"/>
  </cols>
  <sheetData>
    <row r="2" spans="2:6" x14ac:dyDescent="0.35">
      <c r="B2" s="23" t="s">
        <v>0</v>
      </c>
      <c r="C2" s="23"/>
      <c r="D2" s="24" t="s">
        <v>1</v>
      </c>
      <c r="E2" s="24"/>
    </row>
    <row r="3" spans="2:6" x14ac:dyDescent="0.35">
      <c r="B3" s="1" t="s">
        <v>2</v>
      </c>
      <c r="C3" s="2">
        <f>SUM(C4:C7)</f>
        <v>100000</v>
      </c>
      <c r="D3" s="3" t="s">
        <v>3</v>
      </c>
      <c r="E3" s="4">
        <f>SUM(E4:E6)</f>
        <v>95000</v>
      </c>
    </row>
    <row r="4" spans="2:6" x14ac:dyDescent="0.35">
      <c r="B4" s="5" t="s">
        <v>4</v>
      </c>
      <c r="C4" s="6">
        <v>15000</v>
      </c>
      <c r="D4" s="5" t="s">
        <v>5</v>
      </c>
      <c r="E4" s="6">
        <v>20000</v>
      </c>
    </row>
    <row r="5" spans="2:6" x14ac:dyDescent="0.35">
      <c r="B5" s="5" t="s">
        <v>18</v>
      </c>
      <c r="C5" s="6">
        <v>25000</v>
      </c>
      <c r="D5" s="5" t="s">
        <v>6</v>
      </c>
      <c r="E5" s="6">
        <v>50000</v>
      </c>
    </row>
    <row r="6" spans="2:6" x14ac:dyDescent="0.35">
      <c r="B6" s="5" t="s">
        <v>19</v>
      </c>
      <c r="C6" s="6">
        <v>10000</v>
      </c>
      <c r="D6" s="5" t="s">
        <v>7</v>
      </c>
      <c r="E6" s="6">
        <v>25000</v>
      </c>
    </row>
    <row r="7" spans="2:6" x14ac:dyDescent="0.35">
      <c r="B7" s="5" t="s">
        <v>8</v>
      </c>
      <c r="C7" s="6">
        <v>50000</v>
      </c>
      <c r="D7" s="7" t="s">
        <v>9</v>
      </c>
      <c r="E7" s="4">
        <f>SUM(E8:E9)</f>
        <v>155000</v>
      </c>
      <c r="F7" s="11"/>
    </row>
    <row r="8" spans="2:6" x14ac:dyDescent="0.35">
      <c r="B8" s="8" t="s">
        <v>10</v>
      </c>
      <c r="C8" s="2">
        <f>SUM(C9:C10)</f>
        <v>650000</v>
      </c>
      <c r="D8" s="5" t="s">
        <v>11</v>
      </c>
      <c r="E8" s="6">
        <v>30000</v>
      </c>
    </row>
    <row r="9" spans="2:6" x14ac:dyDescent="0.35">
      <c r="B9" s="5" t="s">
        <v>12</v>
      </c>
      <c r="C9" s="6">
        <v>600000</v>
      </c>
      <c r="D9" s="5" t="s">
        <v>13</v>
      </c>
      <c r="E9" s="6">
        <v>125000</v>
      </c>
    </row>
    <row r="10" spans="2:6" x14ac:dyDescent="0.35">
      <c r="B10" s="5" t="s">
        <v>14</v>
      </c>
      <c r="C10" s="6">
        <v>50000</v>
      </c>
      <c r="D10" s="7" t="s">
        <v>15</v>
      </c>
      <c r="E10" s="9">
        <v>500000</v>
      </c>
    </row>
    <row r="12" spans="2:6" x14ac:dyDescent="0.35">
      <c r="B12" s="5" t="s">
        <v>16</v>
      </c>
      <c r="C12" s="10">
        <f>SUM(C8,C3)</f>
        <v>750000</v>
      </c>
      <c r="D12" s="5" t="s">
        <v>17</v>
      </c>
      <c r="E12" s="10">
        <f>SUM(E10,E7,E3)</f>
        <v>750000</v>
      </c>
    </row>
    <row r="13" spans="2:6" x14ac:dyDescent="0.35">
      <c r="B13" s="12"/>
      <c r="C13" s="12"/>
      <c r="E13" s="22"/>
    </row>
    <row r="14" spans="2:6" x14ac:dyDescent="0.35">
      <c r="B14" s="21" t="s">
        <v>20</v>
      </c>
      <c r="C14" s="26" t="s">
        <v>34</v>
      </c>
      <c r="D14" s="21" t="s">
        <v>35</v>
      </c>
    </row>
    <row r="15" spans="2:6" x14ac:dyDescent="0.35">
      <c r="B15" s="13" t="s">
        <v>21</v>
      </c>
      <c r="C15" s="14">
        <v>1000000</v>
      </c>
      <c r="D15" s="27">
        <f t="shared" ref="D15:D22" si="0">C15/$C$15</f>
        <v>1</v>
      </c>
    </row>
    <row r="16" spans="2:6" x14ac:dyDescent="0.35">
      <c r="B16" s="15" t="s">
        <v>22</v>
      </c>
      <c r="C16" s="16">
        <f>-60%*C15</f>
        <v>-600000</v>
      </c>
      <c r="D16" s="28">
        <f t="shared" si="0"/>
        <v>-0.6</v>
      </c>
    </row>
    <row r="17" spans="2:5" x14ac:dyDescent="0.35">
      <c r="B17" s="15" t="s">
        <v>24</v>
      </c>
      <c r="C17" s="16">
        <v>-50000</v>
      </c>
      <c r="D17" s="28">
        <f t="shared" si="0"/>
        <v>-0.05</v>
      </c>
      <c r="E17" s="29"/>
    </row>
    <row r="18" spans="2:5" x14ac:dyDescent="0.35">
      <c r="B18" s="15" t="s">
        <v>26</v>
      </c>
      <c r="C18" s="16">
        <v>-50000</v>
      </c>
      <c r="D18" s="28">
        <f t="shared" si="0"/>
        <v>-0.05</v>
      </c>
      <c r="E18" s="29"/>
    </row>
    <row r="19" spans="2:5" x14ac:dyDescent="0.35">
      <c r="B19" s="15" t="s">
        <v>36</v>
      </c>
      <c r="C19" s="16">
        <v>-25000</v>
      </c>
      <c r="D19" s="28">
        <f t="shared" si="0"/>
        <v>-2.5000000000000001E-2</v>
      </c>
    </row>
    <row r="20" spans="2:5" x14ac:dyDescent="0.35">
      <c r="B20" s="15" t="s">
        <v>37</v>
      </c>
      <c r="C20" s="18">
        <f>-50000</f>
        <v>-50000</v>
      </c>
      <c r="D20" s="28">
        <f t="shared" si="0"/>
        <v>-0.05</v>
      </c>
    </row>
    <row r="21" spans="2:5" x14ac:dyDescent="0.35">
      <c r="B21" s="15" t="s">
        <v>38</v>
      </c>
      <c r="C21" s="18">
        <f>-40%*SUM(C15:C20)</f>
        <v>-90000</v>
      </c>
      <c r="D21" s="28">
        <f t="shared" si="0"/>
        <v>-0.09</v>
      </c>
    </row>
    <row r="22" spans="2:5" x14ac:dyDescent="0.35">
      <c r="B22" s="19" t="s">
        <v>32</v>
      </c>
      <c r="C22" s="20">
        <f>SUM(C15:C21)</f>
        <v>135000</v>
      </c>
      <c r="D22" s="30">
        <f t="shared" si="0"/>
        <v>0.13500000000000001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Macoris</dc:creator>
  <cp:lastModifiedBy>Lucas Macoris</cp:lastModifiedBy>
  <dcterms:created xsi:type="dcterms:W3CDTF">2024-02-07T03:50:15Z</dcterms:created>
  <dcterms:modified xsi:type="dcterms:W3CDTF">2024-07-11T14:59:04Z</dcterms:modified>
</cp:coreProperties>
</file>