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vbr-my.sharepoint.com/personal/lucas_macoris_fgv_br/Documents/Personal/Courses/Financial Strategy/Contents/Lecture 2 - Capital Markets and the Pricing of Risk/Exercises/"/>
    </mc:Choice>
  </mc:AlternateContent>
  <xr:revisionPtr revIDLastSave="41" documentId="11_E3F01CCE8F79A8D366075C52F37BD2729A4D0744" xr6:coauthVersionLast="47" xr6:coauthVersionMax="47" xr10:uidLastSave="{8168823F-899A-4DDD-BE27-619461838BD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7" i="1"/>
  <c r="F6" i="1"/>
  <c r="F5" i="1"/>
  <c r="F4" i="1"/>
  <c r="F3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2" i="1"/>
</calcChain>
</file>

<file path=xl/sharedStrings.xml><?xml version="1.0" encoding="utf-8"?>
<sst xmlns="http://schemas.openxmlformats.org/spreadsheetml/2006/main" count="67" uniqueCount="67">
  <si>
    <t>Date</t>
  </si>
  <si>
    <t>monthly.returns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</si>
  <si>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</si>
  <si>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</si>
  <si>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</si>
  <si>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</si>
  <si>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</si>
  <si>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</si>
  <si>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</si>
  <si>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</si>
  <si>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</si>
  <si>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</si>
  <si>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</si>
  <si>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2020-12-30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</si>
  <si>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</si>
  <si>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</si>
  <si>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</si>
  <si>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</si>
  <si>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</si>
  <si>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</si>
  <si>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</si>
  <si>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</si>
  <si>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</si>
  <si>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</si>
  <si>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</si>
  <si>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2021-12-30</t>
  </si>
  <si>
    <t>2022-01-31</t>
  </si>
  <si>
    <t>2022-02-25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</si>
  <si>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</si>
  <si>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</si>
  <si>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</si>
  <si>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</si>
  <si>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</si>
  <si>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</si>
  <si>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</si>
  <si>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</si>
  <si>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</si>
  <si>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2022-12-29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</si>
  <si>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</si>
  <si>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</si>
  <si>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</si>
  <si>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</si>
  <si>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</si>
  <si>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</si>
  <si>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</si>
  <si>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</si>
  <si>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</si>
  <si>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</si>
  <si>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</si>
  <si>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2023-12-28</t>
  </si>
  <si>
    <t>2024-01-31</t>
  </si>
  <si>
    <t>2024-02-29</t>
  </si>
  <si>
    <t>2024-03-28</t>
  </si>
  <si>
    <t>2024-04-30</t>
  </si>
  <si>
    <t>2024-05-31</t>
  </si>
  <si>
    <t>2024-06-28</t>
  </si>
  <si>
    <t>2024-07-31</t>
  </si>
  <si>
    <t>2024-08-13</t>
  </si>
  <si>
    <t>Average</t>
  </si>
  <si>
    <t>Geometric Average</t>
  </si>
  <si>
    <t>Variance</t>
  </si>
  <si>
    <t>Std Dev</t>
  </si>
  <si>
    <t>CAGR (Annual)</t>
  </si>
  <si>
    <t>Standard Error</t>
  </si>
  <si>
    <t>95% Confidence Interval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</si>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</sst>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F10" sqref="F10"/>
    </sheetView>
  </sheetViews>
  <sheetFormatPr defaultRowHeight="14.4" x14ac:dyDescent="0.3"/>
  <cols>
    <col min="5" max="5" width="16.6640625" bestFit="1" customWidth="1"/>
    <col min="6" max="6" width="20.88671875" bestFit="1" customWidth="1"/>
  </cols>
  <sheetData>
    <row r="1" spans="1:6" s="1" customFormat="1" x14ac:dyDescent="0.3">
      <c r="A1" s="1" t="s">
        <v>0</v>
      </c>
      <c r="B1" s="1" t="s">
        <v>1</v>
      </c>
    </row>
    <row r="2" spans="1:6" x14ac:dyDescent="0.3">
      <c r="A2" t="s">
        <v>2</v>
      </c>
      <c r="B2">
        <v>-6.0662361761504517E-2</v>
      </c>
      <c r="C2">
        <f>1+B2</f>
        <v>0.93933763823849548</v>
      </c>
      <c r="E2" t="s">
        <v>58</v>
      </c>
      <c r="F2" s="2">
        <f>AVERAGE(B2:B57)</f>
        <v>1.1842950615053428E-2</v>
      </c>
    </row>
    <row r="3" spans="1:6" x14ac:dyDescent="0.3">
      <c r="A3" t="s">
        <v>3</v>
      </c>
      <c r="B3">
        <v>-0.10543659712417081</v>
      </c>
      <c r="C3">
        <f t="shared" ref="C3:C57" si="0">1+B3</f>
        <v>0.89456340287582914</v>
      </c>
      <c r="E3" t="s">
        <v>59</v>
      </c>
      <c r="F3" s="2">
        <f>PRODUCT(C2:C57)^(1/56)-1</f>
        <v>3.9315150214342953E-3</v>
      </c>
    </row>
    <row r="4" spans="1:6" x14ac:dyDescent="0.3">
      <c r="A4" t="s">
        <v>4</v>
      </c>
      <c r="B4">
        <v>-0.47918966696146859</v>
      </c>
      <c r="C4">
        <f t="shared" si="0"/>
        <v>0.52081033303853141</v>
      </c>
      <c r="E4" t="s">
        <v>60</v>
      </c>
      <c r="F4" s="2">
        <f>_xlfn.VAR.S(B2:B57)</f>
        <v>1.4727152290335121E-2</v>
      </c>
    </row>
    <row r="5" spans="1:6" x14ac:dyDescent="0.3">
      <c r="A5" t="s">
        <v>5</v>
      </c>
      <c r="B5">
        <v>0.3189532649012452</v>
      </c>
      <c r="C5">
        <f t="shared" si="0"/>
        <v>1.3189532649012452</v>
      </c>
      <c r="E5" t="s">
        <v>61</v>
      </c>
      <c r="F5" s="2">
        <f>SQRT(F4)</f>
        <v>0.12135547902890549</v>
      </c>
    </row>
    <row r="6" spans="1:6" x14ac:dyDescent="0.3">
      <c r="A6" t="s">
        <v>6</v>
      </c>
      <c r="B6">
        <v>0.1174263044960964</v>
      </c>
      <c r="C6">
        <f t="shared" si="0"/>
        <v>1.1174263044960964</v>
      </c>
      <c r="E6" t="s">
        <v>62</v>
      </c>
      <c r="F6" s="2">
        <f>(1+F3)^12-1</f>
        <v>4.8211817860558837E-2</v>
      </c>
    </row>
    <row r="7" spans="1:6" x14ac:dyDescent="0.3">
      <c r="A7" t="s">
        <v>7</v>
      </c>
      <c r="B7">
        <v>7.1976966843435131E-2</v>
      </c>
      <c r="C7">
        <f t="shared" si="0"/>
        <v>1.0719769668434351</v>
      </c>
      <c r="E7" t="s">
        <v>63</v>
      </c>
      <c r="F7" s="2">
        <f>F5/SQRT(56)</f>
        <v>1.6216808019071226E-2</v>
      </c>
    </row>
    <row r="8" spans="1:6" x14ac:dyDescent="0.3">
      <c r="A8" t="s">
        <v>8</v>
      </c>
      <c r="B8">
        <v>1.6114619869859851E-2</v>
      </c>
      <c r="C8">
        <f t="shared" si="0"/>
        <v>1.0161146198698598</v>
      </c>
    </row>
    <row r="9" spans="1:6" x14ac:dyDescent="0.3">
      <c r="A9" t="s">
        <v>9</v>
      </c>
      <c r="B9">
        <v>-1.674013459663104E-2</v>
      </c>
      <c r="C9">
        <f t="shared" si="0"/>
        <v>0.98325986540336896</v>
      </c>
      <c r="E9" t="s">
        <v>64</v>
      </c>
    </row>
    <row r="10" spans="1:6" x14ac:dyDescent="0.3">
      <c r="A10" t="s">
        <v>10</v>
      </c>
      <c r="B10">
        <v>-0.1142472792081564</v>
      </c>
      <c r="C10">
        <f t="shared" si="0"/>
        <v>0.88575272079184364</v>
      </c>
      <c r="E10" t="s">
        <v>65</v>
      </c>
      <c r="F10" s="2">
        <f>F2-1.96*F7</f>
        <v>-1.9941993102326173E-2</v>
      </c>
    </row>
    <row r="11" spans="1:6" x14ac:dyDescent="0.3">
      <c r="A11" t="s">
        <v>11</v>
      </c>
      <c r="B11">
        <v>-3.894792311253048E-2</v>
      </c>
      <c r="C11">
        <f t="shared" si="0"/>
        <v>0.96105207688746952</v>
      </c>
      <c r="E11" t="s">
        <v>66</v>
      </c>
      <c r="F11" s="2">
        <f>F2+1.96*F7</f>
        <v>4.3627894332433033E-2</v>
      </c>
    </row>
    <row r="12" spans="1:6" x14ac:dyDescent="0.3">
      <c r="A12" t="s">
        <v>12</v>
      </c>
      <c r="B12">
        <v>0.34473680195055501</v>
      </c>
      <c r="C12">
        <f t="shared" si="0"/>
        <v>1.344736801950555</v>
      </c>
    </row>
    <row r="13" spans="1:6" x14ac:dyDescent="0.3">
      <c r="A13" t="s">
        <v>13</v>
      </c>
      <c r="B13">
        <v>0.12915856136788029</v>
      </c>
      <c r="C13">
        <f t="shared" si="0"/>
        <v>1.1291585613678803</v>
      </c>
    </row>
    <row r="14" spans="1:6" x14ac:dyDescent="0.3">
      <c r="A14" t="s">
        <v>14</v>
      </c>
      <c r="B14">
        <v>-5.2686323662580081E-2</v>
      </c>
      <c r="C14">
        <f t="shared" si="0"/>
        <v>0.94731367633741992</v>
      </c>
    </row>
    <row r="15" spans="1:6" x14ac:dyDescent="0.3">
      <c r="A15" t="s">
        <v>15</v>
      </c>
      <c r="B15">
        <v>-0.18953532087947969</v>
      </c>
      <c r="C15">
        <f t="shared" si="0"/>
        <v>0.81046467912052034</v>
      </c>
    </row>
    <row r="16" spans="1:6" x14ac:dyDescent="0.3">
      <c r="A16" t="s">
        <v>16</v>
      </c>
      <c r="B16">
        <v>8.0812683808349162E-2</v>
      </c>
      <c r="C16">
        <f t="shared" si="0"/>
        <v>1.0808126838083492</v>
      </c>
    </row>
    <row r="17" spans="1:3" x14ac:dyDescent="0.3">
      <c r="A17" t="s">
        <v>17</v>
      </c>
      <c r="B17">
        <v>-3.5087724889265808E-2</v>
      </c>
      <c r="C17">
        <f t="shared" si="0"/>
        <v>0.96491227511073419</v>
      </c>
    </row>
    <row r="18" spans="1:3" x14ac:dyDescent="0.3">
      <c r="A18" t="s">
        <v>18</v>
      </c>
      <c r="B18">
        <v>0.15367961811413089</v>
      </c>
      <c r="C18">
        <f t="shared" si="0"/>
        <v>1.1536796181141309</v>
      </c>
    </row>
    <row r="19" spans="1:3" x14ac:dyDescent="0.3">
      <c r="A19" t="s">
        <v>19</v>
      </c>
      <c r="B19">
        <v>0.13658541647655811</v>
      </c>
      <c r="C19">
        <f t="shared" si="0"/>
        <v>1.1365854164765581</v>
      </c>
    </row>
    <row r="20" spans="1:3" x14ac:dyDescent="0.3">
      <c r="A20" t="s">
        <v>20</v>
      </c>
      <c r="B20">
        <v>-9.2109634572415167E-2</v>
      </c>
      <c r="C20">
        <f t="shared" si="0"/>
        <v>0.90789036542758483</v>
      </c>
    </row>
    <row r="21" spans="1:3" x14ac:dyDescent="0.3">
      <c r="A21" t="s">
        <v>21</v>
      </c>
      <c r="B21">
        <v>1.5272730047052541E-2</v>
      </c>
      <c r="C21">
        <f t="shared" si="0"/>
        <v>1.0152727300470525</v>
      </c>
    </row>
    <row r="22" spans="1:3" x14ac:dyDescent="0.3">
      <c r="A22" t="s">
        <v>22</v>
      </c>
      <c r="B22">
        <v>8.2378059315126873E-3</v>
      </c>
      <c r="C22">
        <f t="shared" si="0"/>
        <v>1.0082378059315127</v>
      </c>
    </row>
    <row r="23" spans="1:3" x14ac:dyDescent="0.3">
      <c r="A23" t="s">
        <v>23</v>
      </c>
      <c r="B23">
        <v>-1.7051493738577509E-2</v>
      </c>
      <c r="C23">
        <f t="shared" si="0"/>
        <v>0.98294850626142249</v>
      </c>
    </row>
    <row r="24" spans="1:3" x14ac:dyDescent="0.3">
      <c r="A24" t="s">
        <v>24</v>
      </c>
      <c r="B24">
        <v>8.9266328389736582E-2</v>
      </c>
      <c r="C24">
        <f t="shared" si="0"/>
        <v>1.0892663283897366</v>
      </c>
    </row>
    <row r="25" spans="1:3" x14ac:dyDescent="0.3">
      <c r="A25" t="s">
        <v>25</v>
      </c>
      <c r="B25">
        <v>1.8580006125791249E-2</v>
      </c>
      <c r="C25">
        <f t="shared" si="0"/>
        <v>1.0185800061257912</v>
      </c>
    </row>
    <row r="26" spans="1:3" x14ac:dyDescent="0.3">
      <c r="A26" t="s">
        <v>26</v>
      </c>
      <c r="B26">
        <v>0.14885992121345651</v>
      </c>
      <c r="C26">
        <f t="shared" si="0"/>
        <v>1.1488599212134565</v>
      </c>
    </row>
    <row r="27" spans="1:3" x14ac:dyDescent="0.3">
      <c r="A27" t="s">
        <v>27</v>
      </c>
      <c r="B27">
        <v>3.1187934784360442E-2</v>
      </c>
      <c r="C27">
        <f t="shared" si="0"/>
        <v>1.0311879347843604</v>
      </c>
    </row>
    <row r="28" spans="1:3" x14ac:dyDescent="0.3">
      <c r="A28" t="s">
        <v>28</v>
      </c>
      <c r="B28">
        <v>-3.1069488221164732E-2</v>
      </c>
      <c r="C28">
        <f t="shared" si="0"/>
        <v>0.96893051177883527</v>
      </c>
    </row>
    <row r="29" spans="1:3" x14ac:dyDescent="0.3">
      <c r="A29" t="s">
        <v>29</v>
      </c>
      <c r="B29">
        <v>-5.1078404257219212E-2</v>
      </c>
      <c r="C29">
        <f t="shared" si="0"/>
        <v>0.94892159574278079</v>
      </c>
    </row>
    <row r="30" spans="1:3" x14ac:dyDescent="0.3">
      <c r="A30" t="s">
        <v>30</v>
      </c>
      <c r="B30">
        <v>-5.3827844667437841E-3</v>
      </c>
      <c r="C30">
        <f t="shared" si="0"/>
        <v>0.99461721553325622</v>
      </c>
    </row>
    <row r="31" spans="1:3" x14ac:dyDescent="0.3">
      <c r="A31" t="s">
        <v>31</v>
      </c>
      <c r="B31">
        <v>-8.1779841950409216E-2</v>
      </c>
      <c r="C31">
        <f t="shared" si="0"/>
        <v>0.91822015804959078</v>
      </c>
    </row>
    <row r="32" spans="1:3" x14ac:dyDescent="0.3">
      <c r="A32" t="s">
        <v>32</v>
      </c>
      <c r="B32">
        <v>0.21021604376184591</v>
      </c>
      <c r="C32">
        <f t="shared" si="0"/>
        <v>1.2102160437618459</v>
      </c>
    </row>
    <row r="33" spans="1:3" x14ac:dyDescent="0.3">
      <c r="A33" t="s">
        <v>33</v>
      </c>
      <c r="B33">
        <v>5.6817935517989859E-3</v>
      </c>
      <c r="C33">
        <f t="shared" si="0"/>
        <v>1.005681793551799</v>
      </c>
    </row>
    <row r="34" spans="1:3" x14ac:dyDescent="0.3">
      <c r="A34" t="s">
        <v>34</v>
      </c>
      <c r="B34">
        <v>-0.11003488133899671</v>
      </c>
      <c r="C34">
        <f t="shared" si="0"/>
        <v>0.88996511866100325</v>
      </c>
    </row>
    <row r="35" spans="1:3" x14ac:dyDescent="0.3">
      <c r="A35" t="s">
        <v>35</v>
      </c>
      <c r="B35">
        <v>5.4412478994949609E-3</v>
      </c>
      <c r="C35">
        <f t="shared" si="0"/>
        <v>1.005441247899495</v>
      </c>
    </row>
    <row r="36" spans="1:3" x14ac:dyDescent="0.3">
      <c r="A36" t="s">
        <v>36</v>
      </c>
      <c r="B36">
        <v>-8.6289809883323687E-2</v>
      </c>
      <c r="C36">
        <f t="shared" si="0"/>
        <v>0.91371019011667631</v>
      </c>
    </row>
    <row r="37" spans="1:3" x14ac:dyDescent="0.3">
      <c r="A37" t="s">
        <v>37</v>
      </c>
      <c r="B37">
        <v>-7.7328019786718327E-2</v>
      </c>
      <c r="C37">
        <f t="shared" si="0"/>
        <v>0.92267198021328167</v>
      </c>
    </row>
    <row r="38" spans="1:3" x14ac:dyDescent="0.3">
      <c r="A38" t="s">
        <v>38</v>
      </c>
      <c r="B38">
        <v>5.0641873130574E-2</v>
      </c>
      <c r="C38">
        <f t="shared" si="0"/>
        <v>1.050641873130574</v>
      </c>
    </row>
    <row r="39" spans="1:3" x14ac:dyDescent="0.3">
      <c r="A39" t="s">
        <v>39</v>
      </c>
      <c r="B39">
        <v>-2.4100444892643291E-2</v>
      </c>
      <c r="C39">
        <f t="shared" si="0"/>
        <v>0.97589955510735671</v>
      </c>
    </row>
    <row r="40" spans="1:3" x14ac:dyDescent="0.3">
      <c r="A40" t="s">
        <v>40</v>
      </c>
      <c r="B40">
        <v>-7.8608703613281206E-2</v>
      </c>
      <c r="C40">
        <f t="shared" si="0"/>
        <v>0.92139129638671879</v>
      </c>
    </row>
    <row r="41" spans="1:3" x14ac:dyDescent="0.3">
      <c r="A41" t="s">
        <v>41</v>
      </c>
      <c r="B41">
        <v>6.7950285666682486E-3</v>
      </c>
      <c r="C41">
        <f t="shared" si="0"/>
        <v>1.0067950285666682</v>
      </c>
    </row>
    <row r="42" spans="1:3" x14ac:dyDescent="0.3">
      <c r="A42" t="s">
        <v>42</v>
      </c>
      <c r="B42">
        <v>9.5238057777001339E-2</v>
      </c>
      <c r="C42">
        <f t="shared" si="0"/>
        <v>1.0952380577770013</v>
      </c>
    </row>
    <row r="43" spans="1:3" x14ac:dyDescent="0.3">
      <c r="A43" t="s">
        <v>43</v>
      </c>
      <c r="B43">
        <v>0.13317355397372349</v>
      </c>
      <c r="C43">
        <f t="shared" si="0"/>
        <v>1.1331735539737235</v>
      </c>
    </row>
    <row r="44" spans="1:3" x14ac:dyDescent="0.3">
      <c r="A44" t="s">
        <v>44</v>
      </c>
      <c r="B44">
        <v>5.1661721389711479E-2</v>
      </c>
      <c r="C44">
        <f t="shared" si="0"/>
        <v>1.0516617213897115</v>
      </c>
    </row>
    <row r="45" spans="1:3" x14ac:dyDescent="0.3">
      <c r="A45" t="s">
        <v>45</v>
      </c>
      <c r="B45">
        <v>-7.7564046857762081E-3</v>
      </c>
      <c r="C45">
        <f t="shared" si="0"/>
        <v>0.99224359531422379</v>
      </c>
    </row>
    <row r="46" spans="1:3" x14ac:dyDescent="0.3">
      <c r="A46" t="s">
        <v>46</v>
      </c>
      <c r="B46">
        <v>9.6988951514911825E-2</v>
      </c>
      <c r="C46">
        <f t="shared" si="0"/>
        <v>1.0969889515149118</v>
      </c>
    </row>
    <row r="47" spans="1:3" x14ac:dyDescent="0.3">
      <c r="A47" t="s">
        <v>47</v>
      </c>
      <c r="B47">
        <v>-1.319589281234101E-3</v>
      </c>
      <c r="C47">
        <f t="shared" si="0"/>
        <v>0.9986804107187659</v>
      </c>
    </row>
    <row r="48" spans="1:3" x14ac:dyDescent="0.3">
      <c r="A48" t="s">
        <v>48</v>
      </c>
      <c r="B48">
        <v>-3.6997724387921589E-3</v>
      </c>
      <c r="C48">
        <f t="shared" si="0"/>
        <v>0.99630022756120784</v>
      </c>
    </row>
    <row r="49" spans="1:3" x14ac:dyDescent="0.3">
      <c r="A49" t="s">
        <v>49</v>
      </c>
      <c r="B49">
        <v>3.3952221575421333E-2</v>
      </c>
      <c r="C49">
        <f t="shared" si="0"/>
        <v>1.0339522215754213</v>
      </c>
    </row>
    <row r="50" spans="1:3" x14ac:dyDescent="0.3">
      <c r="A50" t="s">
        <v>50</v>
      </c>
      <c r="B50">
        <v>8.1580306375584444E-2</v>
      </c>
      <c r="C50">
        <f t="shared" si="0"/>
        <v>1.0815803063755844</v>
      </c>
    </row>
    <row r="51" spans="1:3" x14ac:dyDescent="0.3">
      <c r="A51" t="s">
        <v>51</v>
      </c>
      <c r="B51">
        <v>-2.2295982687644211E-2</v>
      </c>
      <c r="C51">
        <f t="shared" si="0"/>
        <v>0.97770401731235579</v>
      </c>
    </row>
    <row r="52" spans="1:3" x14ac:dyDescent="0.3">
      <c r="A52" t="s">
        <v>52</v>
      </c>
      <c r="B52">
        <v>-7.1324656825327959E-2</v>
      </c>
      <c r="C52">
        <f t="shared" si="0"/>
        <v>0.92867534317467204</v>
      </c>
    </row>
    <row r="53" spans="1:3" x14ac:dyDescent="0.3">
      <c r="A53" t="s">
        <v>53</v>
      </c>
      <c r="B53">
        <v>0.15621733889580261</v>
      </c>
      <c r="C53">
        <f t="shared" si="0"/>
        <v>1.1562173388958026</v>
      </c>
    </row>
    <row r="54" spans="1:3" x14ac:dyDescent="0.3">
      <c r="A54" t="s">
        <v>54</v>
      </c>
      <c r="B54">
        <v>-8.0433748160847807E-2</v>
      </c>
      <c r="C54">
        <f t="shared" si="0"/>
        <v>0.91956625183915219</v>
      </c>
    </row>
    <row r="55" spans="1:3" x14ac:dyDescent="0.3">
      <c r="A55" t="s">
        <v>55</v>
      </c>
      <c r="B55">
        <v>-7.862400216847254E-3</v>
      </c>
      <c r="C55">
        <f t="shared" si="0"/>
        <v>0.99213759978315275</v>
      </c>
    </row>
    <row r="56" spans="1:3" x14ac:dyDescent="0.3">
      <c r="A56" t="s">
        <v>56</v>
      </c>
      <c r="B56">
        <v>5.4481773201233707E-3</v>
      </c>
      <c r="C56">
        <f t="shared" si="0"/>
        <v>1.0054481773201234</v>
      </c>
    </row>
    <row r="57" spans="1:3" x14ac:dyDescent="0.3">
      <c r="A57" t="s">
        <v>57</v>
      </c>
      <c r="B57">
        <v>-8.6206523959400094E-3</v>
      </c>
      <c r="C57">
        <f t="shared" si="0"/>
        <v>0.99137934760405999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Serrão Macoris</cp:lastModifiedBy>
  <dcterms:created xsi:type="dcterms:W3CDTF">2024-08-14T15:39:48Z</dcterms:created>
  <dcterms:modified xsi:type="dcterms:W3CDTF">2024-08-15T13:09:22Z</dcterms:modified>
</cp:coreProperties>
</file>