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reskillshq-my.sharepoint.com/personal/brennanm_sureskills_com/Documents/Desktop/Files for using with Lucas Alias/"/>
    </mc:Choice>
  </mc:AlternateContent>
  <xr:revisionPtr revIDLastSave="182" documentId="8_{A7CD6EA1-6779-4208-9D2A-FDA6ADC00B73}" xr6:coauthVersionLast="47" xr6:coauthVersionMax="47" xr10:uidLastSave="{08DA475B-3FE1-4A84-A0C4-6C020599633C}"/>
  <bookViews>
    <workbookView xWindow="-120" yWindow="-120" windowWidth="29040" windowHeight="15990" xr2:uid="{76F2D8FE-0054-4598-9C36-C1C28E4F078D}"/>
  </bookViews>
  <sheets>
    <sheet name="Summary" sheetId="1" r:id="rId1"/>
  </sheets>
  <definedNames>
    <definedName name="_xlnm._FilterDatabase" localSheetId="0" hidden="1">Summary!$I$1:$V$246</definedName>
    <definedName name="PRODUCT">Summary!$D$1:$D$1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B16" i="1"/>
  <c r="S3" i="1"/>
  <c r="T3" i="1" s="1"/>
  <c r="S4" i="1"/>
  <c r="T4" i="1" s="1"/>
  <c r="S5" i="1"/>
  <c r="T5" i="1" s="1"/>
  <c r="S6" i="1"/>
  <c r="T6" i="1" s="1"/>
  <c r="S7" i="1"/>
  <c r="T7" i="1" s="1"/>
  <c r="S8" i="1"/>
  <c r="T8" i="1" s="1"/>
  <c r="S9" i="1"/>
  <c r="T9" i="1" s="1"/>
  <c r="S10" i="1"/>
  <c r="T10" i="1" s="1"/>
  <c r="S11" i="1"/>
  <c r="T11" i="1" s="1"/>
  <c r="S12" i="1"/>
  <c r="T12" i="1" s="1"/>
  <c r="S13" i="1"/>
  <c r="T13" i="1" s="1"/>
  <c r="S14" i="1"/>
  <c r="T14" i="1" s="1"/>
  <c r="S15" i="1"/>
  <c r="T15" i="1" s="1"/>
  <c r="S16" i="1"/>
  <c r="T16" i="1" s="1"/>
  <c r="S17" i="1"/>
  <c r="T17" i="1" s="1"/>
  <c r="S18" i="1"/>
  <c r="T18" i="1" s="1"/>
  <c r="S19" i="1"/>
  <c r="T19" i="1" s="1"/>
  <c r="S20" i="1"/>
  <c r="T20" i="1" s="1"/>
  <c r="S21" i="1"/>
  <c r="T21" i="1" s="1"/>
  <c r="S22" i="1"/>
  <c r="T22" i="1" s="1"/>
  <c r="S23" i="1"/>
  <c r="T23" i="1" s="1"/>
  <c r="S24" i="1"/>
  <c r="T24" i="1" s="1"/>
  <c r="S25" i="1"/>
  <c r="T25" i="1" s="1"/>
  <c r="S26" i="1"/>
  <c r="T26" i="1" s="1"/>
  <c r="S27" i="1"/>
  <c r="T27" i="1" s="1"/>
  <c r="S28" i="1"/>
  <c r="T28" i="1" s="1"/>
  <c r="S29" i="1"/>
  <c r="T29" i="1" s="1"/>
  <c r="S30" i="1"/>
  <c r="T30" i="1" s="1"/>
  <c r="S31" i="1"/>
  <c r="T31" i="1" s="1"/>
  <c r="S32" i="1"/>
  <c r="T32" i="1" s="1"/>
  <c r="S33" i="1"/>
  <c r="T33" i="1" s="1"/>
  <c r="S34" i="1"/>
  <c r="T34" i="1" s="1"/>
  <c r="S35" i="1"/>
  <c r="T35" i="1" s="1"/>
  <c r="S36" i="1"/>
  <c r="T36" i="1" s="1"/>
  <c r="S37" i="1"/>
  <c r="T37" i="1" s="1"/>
  <c r="S38" i="1"/>
  <c r="T38" i="1" s="1"/>
  <c r="S39" i="1"/>
  <c r="T39" i="1" s="1"/>
  <c r="S40" i="1"/>
  <c r="T40" i="1" s="1"/>
  <c r="S41" i="1"/>
  <c r="T41" i="1" s="1"/>
  <c r="S42" i="1"/>
  <c r="T42" i="1" s="1"/>
  <c r="S43" i="1"/>
  <c r="T43" i="1" s="1"/>
  <c r="S44" i="1"/>
  <c r="T44" i="1" s="1"/>
  <c r="S45" i="1"/>
  <c r="T45" i="1" s="1"/>
  <c r="S46" i="1"/>
  <c r="T46" i="1" s="1"/>
  <c r="S47" i="1"/>
  <c r="T47" i="1" s="1"/>
  <c r="S48" i="1"/>
  <c r="T48" i="1" s="1"/>
  <c r="S49" i="1"/>
  <c r="T49" i="1" s="1"/>
  <c r="S50" i="1"/>
  <c r="T50" i="1" s="1"/>
  <c r="S51" i="1"/>
  <c r="T51" i="1" s="1"/>
  <c r="S52" i="1"/>
  <c r="T52" i="1" s="1"/>
  <c r="S53" i="1"/>
  <c r="T53" i="1" s="1"/>
  <c r="S54" i="1"/>
  <c r="T54" i="1" s="1"/>
  <c r="S55" i="1"/>
  <c r="T55" i="1" s="1"/>
  <c r="S56" i="1"/>
  <c r="T56" i="1" s="1"/>
  <c r="S57" i="1"/>
  <c r="T57" i="1" s="1"/>
  <c r="S58" i="1"/>
  <c r="T58" i="1" s="1"/>
  <c r="S59" i="1"/>
  <c r="T59" i="1" s="1"/>
  <c r="S60" i="1"/>
  <c r="T60" i="1" s="1"/>
  <c r="S61" i="1"/>
  <c r="T61" i="1" s="1"/>
  <c r="S62" i="1"/>
  <c r="T62" i="1" s="1"/>
  <c r="S63" i="1"/>
  <c r="T63" i="1" s="1"/>
  <c r="S64" i="1"/>
  <c r="T64" i="1" s="1"/>
  <c r="S65" i="1"/>
  <c r="T65" i="1" s="1"/>
  <c r="S66" i="1"/>
  <c r="T66" i="1" s="1"/>
  <c r="S67" i="1"/>
  <c r="T67" i="1" s="1"/>
  <c r="S68" i="1"/>
  <c r="T68" i="1" s="1"/>
  <c r="S69" i="1"/>
  <c r="T69" i="1" s="1"/>
  <c r="S70" i="1"/>
  <c r="T70" i="1" s="1"/>
  <c r="S71" i="1"/>
  <c r="T71" i="1" s="1"/>
  <c r="S72" i="1"/>
  <c r="T72" i="1" s="1"/>
  <c r="S73" i="1"/>
  <c r="T73" i="1" s="1"/>
  <c r="S74" i="1"/>
  <c r="T74" i="1" s="1"/>
  <c r="S75" i="1"/>
  <c r="T75" i="1" s="1"/>
  <c r="S76" i="1"/>
  <c r="T76" i="1" s="1"/>
  <c r="S77" i="1"/>
  <c r="T77" i="1" s="1"/>
  <c r="S78" i="1"/>
  <c r="T78" i="1" s="1"/>
  <c r="S79" i="1"/>
  <c r="T79" i="1" s="1"/>
  <c r="S80" i="1"/>
  <c r="T80" i="1" s="1"/>
  <c r="S81" i="1"/>
  <c r="T81" i="1" s="1"/>
  <c r="S82" i="1"/>
  <c r="T82" i="1" s="1"/>
  <c r="S83" i="1"/>
  <c r="T83" i="1" s="1"/>
  <c r="S84" i="1"/>
  <c r="T84" i="1" s="1"/>
  <c r="S85" i="1"/>
  <c r="T85" i="1" s="1"/>
  <c r="S86" i="1"/>
  <c r="T86" i="1" s="1"/>
  <c r="S87" i="1"/>
  <c r="T87" i="1" s="1"/>
  <c r="S88" i="1"/>
  <c r="T88" i="1" s="1"/>
  <c r="S89" i="1"/>
  <c r="T89" i="1" s="1"/>
  <c r="S90" i="1"/>
  <c r="T90" i="1" s="1"/>
  <c r="S91" i="1"/>
  <c r="T91" i="1" s="1"/>
  <c r="S92" i="1"/>
  <c r="T92" i="1" s="1"/>
  <c r="S93" i="1"/>
  <c r="T93" i="1" s="1"/>
  <c r="S94" i="1"/>
  <c r="T94" i="1" s="1"/>
  <c r="S95" i="1"/>
  <c r="T95" i="1" s="1"/>
  <c r="S96" i="1"/>
  <c r="T96" i="1" s="1"/>
  <c r="S97" i="1"/>
  <c r="T97" i="1" s="1"/>
  <c r="S98" i="1"/>
  <c r="T98" i="1" s="1"/>
  <c r="S99" i="1"/>
  <c r="T99" i="1" s="1"/>
  <c r="S100" i="1"/>
  <c r="T100" i="1" s="1"/>
  <c r="S101" i="1"/>
  <c r="T101" i="1" s="1"/>
  <c r="S102" i="1"/>
  <c r="T102" i="1" s="1"/>
  <c r="S103" i="1"/>
  <c r="T103" i="1" s="1"/>
  <c r="S104" i="1"/>
  <c r="T104" i="1" s="1"/>
  <c r="S105" i="1"/>
  <c r="T105" i="1" s="1"/>
  <c r="S106" i="1"/>
  <c r="T106" i="1" s="1"/>
  <c r="S107" i="1"/>
  <c r="T107" i="1" s="1"/>
  <c r="S108" i="1"/>
  <c r="T108" i="1" s="1"/>
  <c r="S109" i="1"/>
  <c r="T109" i="1" s="1"/>
  <c r="S110" i="1"/>
  <c r="T110" i="1" s="1"/>
  <c r="S111" i="1"/>
  <c r="T111" i="1" s="1"/>
  <c r="S112" i="1"/>
  <c r="T112" i="1" s="1"/>
  <c r="S113" i="1"/>
  <c r="T113" i="1" s="1"/>
  <c r="S114" i="1"/>
  <c r="T114" i="1" s="1"/>
  <c r="S115" i="1"/>
  <c r="T115" i="1" s="1"/>
  <c r="S116" i="1"/>
  <c r="T116" i="1" s="1"/>
  <c r="S117" i="1"/>
  <c r="T117" i="1" s="1"/>
  <c r="S118" i="1"/>
  <c r="T118" i="1" s="1"/>
  <c r="S119" i="1"/>
  <c r="T119" i="1" s="1"/>
  <c r="S120" i="1"/>
  <c r="T120" i="1" s="1"/>
  <c r="S121" i="1"/>
  <c r="T121" i="1" s="1"/>
  <c r="S122" i="1"/>
  <c r="T122" i="1" s="1"/>
  <c r="S123" i="1"/>
  <c r="T123" i="1" s="1"/>
  <c r="S124" i="1"/>
  <c r="T124" i="1" s="1"/>
  <c r="S125" i="1"/>
  <c r="T125" i="1" s="1"/>
  <c r="S126" i="1"/>
  <c r="T126" i="1" s="1"/>
  <c r="S127" i="1"/>
  <c r="T127" i="1" s="1"/>
  <c r="S128" i="1"/>
  <c r="T128" i="1" s="1"/>
  <c r="S129" i="1"/>
  <c r="T129" i="1" s="1"/>
  <c r="S130" i="1"/>
  <c r="T130" i="1" s="1"/>
  <c r="S131" i="1"/>
  <c r="T131" i="1" s="1"/>
  <c r="S132" i="1"/>
  <c r="T132" i="1" s="1"/>
  <c r="S133" i="1"/>
  <c r="T133" i="1" s="1"/>
  <c r="S134" i="1"/>
  <c r="T134" i="1" s="1"/>
  <c r="S135" i="1"/>
  <c r="T135" i="1" s="1"/>
  <c r="S136" i="1"/>
  <c r="T136" i="1" s="1"/>
  <c r="S137" i="1"/>
  <c r="T137" i="1" s="1"/>
  <c r="S138" i="1"/>
  <c r="T138" i="1" s="1"/>
  <c r="S139" i="1"/>
  <c r="T139" i="1" s="1"/>
  <c r="S140" i="1"/>
  <c r="T140" i="1" s="1"/>
  <c r="S141" i="1"/>
  <c r="T141" i="1" s="1"/>
  <c r="S142" i="1"/>
  <c r="T142" i="1" s="1"/>
  <c r="S143" i="1"/>
  <c r="T143" i="1" s="1"/>
  <c r="S144" i="1"/>
  <c r="T144" i="1" s="1"/>
  <c r="S145" i="1"/>
  <c r="T145" i="1" s="1"/>
  <c r="S146" i="1"/>
  <c r="T146" i="1" s="1"/>
  <c r="S147" i="1"/>
  <c r="T147" i="1" s="1"/>
  <c r="S148" i="1"/>
  <c r="T148" i="1" s="1"/>
  <c r="S149" i="1"/>
  <c r="T149" i="1" s="1"/>
  <c r="S150" i="1"/>
  <c r="T150" i="1" s="1"/>
  <c r="S151" i="1"/>
  <c r="T151" i="1" s="1"/>
  <c r="S152" i="1"/>
  <c r="T152" i="1" s="1"/>
  <c r="S153" i="1"/>
  <c r="T153" i="1" s="1"/>
  <c r="S154" i="1"/>
  <c r="T154" i="1" s="1"/>
  <c r="S155" i="1"/>
  <c r="T155" i="1" s="1"/>
  <c r="S156" i="1"/>
  <c r="T156" i="1" s="1"/>
  <c r="S157" i="1"/>
  <c r="T157" i="1" s="1"/>
  <c r="S158" i="1"/>
  <c r="T158" i="1" s="1"/>
  <c r="S159" i="1"/>
  <c r="T159" i="1" s="1"/>
  <c r="S160" i="1"/>
  <c r="T160" i="1" s="1"/>
  <c r="S161" i="1"/>
  <c r="T161" i="1" s="1"/>
  <c r="S162" i="1"/>
  <c r="T162" i="1" s="1"/>
  <c r="S163" i="1"/>
  <c r="T163" i="1" s="1"/>
  <c r="S164" i="1"/>
  <c r="T164" i="1" s="1"/>
  <c r="S165" i="1"/>
  <c r="T165" i="1" s="1"/>
  <c r="S166" i="1"/>
  <c r="T166" i="1" s="1"/>
  <c r="S167" i="1"/>
  <c r="T167" i="1" s="1"/>
  <c r="S168" i="1"/>
  <c r="T168" i="1" s="1"/>
  <c r="S169" i="1"/>
  <c r="T169" i="1" s="1"/>
  <c r="S170" i="1"/>
  <c r="T170" i="1" s="1"/>
  <c r="S171" i="1"/>
  <c r="T171" i="1" s="1"/>
  <c r="S172" i="1"/>
  <c r="T172" i="1" s="1"/>
  <c r="S173" i="1"/>
  <c r="T173" i="1" s="1"/>
  <c r="S174" i="1"/>
  <c r="T174" i="1" s="1"/>
  <c r="S175" i="1"/>
  <c r="T175" i="1" s="1"/>
  <c r="S176" i="1"/>
  <c r="T176" i="1" s="1"/>
  <c r="S177" i="1"/>
  <c r="T177" i="1" s="1"/>
  <c r="S178" i="1"/>
  <c r="T178" i="1" s="1"/>
  <c r="S179" i="1"/>
  <c r="T179" i="1" s="1"/>
  <c r="S180" i="1"/>
  <c r="T180" i="1" s="1"/>
  <c r="S181" i="1"/>
  <c r="T181" i="1" s="1"/>
  <c r="S182" i="1"/>
  <c r="T182" i="1" s="1"/>
  <c r="S183" i="1"/>
  <c r="T183" i="1" s="1"/>
  <c r="S184" i="1"/>
  <c r="T184" i="1" s="1"/>
  <c r="S185" i="1"/>
  <c r="T185" i="1" s="1"/>
  <c r="S186" i="1"/>
  <c r="T186" i="1" s="1"/>
  <c r="S187" i="1"/>
  <c r="T187" i="1" s="1"/>
  <c r="S188" i="1"/>
  <c r="T188" i="1" s="1"/>
  <c r="S189" i="1"/>
  <c r="T189" i="1" s="1"/>
  <c r="S190" i="1"/>
  <c r="T190" i="1" s="1"/>
  <c r="S191" i="1"/>
  <c r="T191" i="1" s="1"/>
  <c r="S192" i="1"/>
  <c r="T192" i="1" s="1"/>
  <c r="S193" i="1"/>
  <c r="T193" i="1" s="1"/>
  <c r="S194" i="1"/>
  <c r="T194" i="1" s="1"/>
  <c r="S195" i="1"/>
  <c r="T195" i="1" s="1"/>
  <c r="S196" i="1"/>
  <c r="T196" i="1" s="1"/>
  <c r="S197" i="1"/>
  <c r="T197" i="1" s="1"/>
  <c r="S198" i="1"/>
  <c r="T198" i="1" s="1"/>
  <c r="S199" i="1"/>
  <c r="T199" i="1" s="1"/>
  <c r="S200" i="1"/>
  <c r="T200" i="1" s="1"/>
  <c r="S201" i="1"/>
  <c r="T201" i="1" s="1"/>
  <c r="S202" i="1"/>
  <c r="T202" i="1" s="1"/>
  <c r="S203" i="1"/>
  <c r="T203" i="1" s="1"/>
  <c r="S204" i="1"/>
  <c r="T204" i="1" s="1"/>
  <c r="S205" i="1"/>
  <c r="T205" i="1" s="1"/>
  <c r="S206" i="1"/>
  <c r="T206" i="1" s="1"/>
  <c r="S207" i="1"/>
  <c r="T207" i="1" s="1"/>
  <c r="S208" i="1"/>
  <c r="T208" i="1" s="1"/>
  <c r="S209" i="1"/>
  <c r="T209" i="1" s="1"/>
  <c r="S210" i="1"/>
  <c r="T210" i="1" s="1"/>
  <c r="S211" i="1"/>
  <c r="T211" i="1" s="1"/>
  <c r="S212" i="1"/>
  <c r="T212" i="1" s="1"/>
  <c r="S213" i="1"/>
  <c r="T213" i="1" s="1"/>
  <c r="S214" i="1"/>
  <c r="T214" i="1" s="1"/>
  <c r="S215" i="1"/>
  <c r="T215" i="1" s="1"/>
  <c r="S216" i="1"/>
  <c r="T216" i="1" s="1"/>
  <c r="S217" i="1"/>
  <c r="T217" i="1" s="1"/>
  <c r="S218" i="1"/>
  <c r="T218" i="1" s="1"/>
  <c r="S219" i="1"/>
  <c r="T219" i="1" s="1"/>
  <c r="S220" i="1"/>
  <c r="T220" i="1" s="1"/>
  <c r="S221" i="1"/>
  <c r="T221" i="1" s="1"/>
  <c r="S222" i="1"/>
  <c r="T222" i="1" s="1"/>
  <c r="S223" i="1"/>
  <c r="T223" i="1" s="1"/>
  <c r="S224" i="1"/>
  <c r="T224" i="1" s="1"/>
  <c r="S225" i="1"/>
  <c r="T225" i="1" s="1"/>
  <c r="S226" i="1"/>
  <c r="T226" i="1" s="1"/>
  <c r="S227" i="1"/>
  <c r="T227" i="1" s="1"/>
  <c r="S228" i="1"/>
  <c r="T228" i="1" s="1"/>
  <c r="S229" i="1"/>
  <c r="T229" i="1" s="1"/>
  <c r="S230" i="1"/>
  <c r="T230" i="1" s="1"/>
  <c r="S231" i="1"/>
  <c r="T231" i="1" s="1"/>
  <c r="S232" i="1"/>
  <c r="T232" i="1" s="1"/>
  <c r="S233" i="1"/>
  <c r="T233" i="1" s="1"/>
  <c r="S234" i="1"/>
  <c r="T234" i="1" s="1"/>
  <c r="S235" i="1"/>
  <c r="T235" i="1" s="1"/>
  <c r="S236" i="1"/>
  <c r="T236" i="1" s="1"/>
  <c r="S237" i="1"/>
  <c r="T237" i="1" s="1"/>
  <c r="S238" i="1"/>
  <c r="T238" i="1" s="1"/>
  <c r="S239" i="1"/>
  <c r="T239" i="1" s="1"/>
  <c r="S240" i="1"/>
  <c r="T240" i="1" s="1"/>
  <c r="S241" i="1"/>
  <c r="T241" i="1" s="1"/>
  <c r="S242" i="1"/>
  <c r="T242" i="1" s="1"/>
  <c r="S243" i="1"/>
  <c r="T243" i="1" s="1"/>
  <c r="S244" i="1"/>
  <c r="T244" i="1" s="1"/>
  <c r="S245" i="1"/>
  <c r="T245" i="1" s="1"/>
  <c r="S246" i="1"/>
  <c r="T246" i="1" s="1"/>
  <c r="S2" i="1"/>
  <c r="T2" i="1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O2" i="1"/>
  <c r="N2" i="1"/>
  <c r="U198" i="1"/>
  <c r="U201" i="1"/>
  <c r="U204" i="1"/>
  <c r="U207" i="1"/>
  <c r="U210" i="1"/>
  <c r="U213" i="1"/>
  <c r="U216" i="1"/>
  <c r="U231" i="1"/>
  <c r="U233" i="1"/>
  <c r="U235" i="1"/>
  <c r="U237" i="1"/>
  <c r="U239" i="1"/>
  <c r="U241" i="1"/>
  <c r="U243" i="1"/>
  <c r="U245" i="1"/>
  <c r="U219" i="1"/>
  <c r="U221" i="1"/>
  <c r="U223" i="1"/>
  <c r="U225" i="1"/>
  <c r="U227" i="1"/>
  <c r="U228" i="1"/>
  <c r="U229" i="1"/>
  <c r="U230" i="1"/>
  <c r="U196" i="1"/>
  <c r="U199" i="1"/>
  <c r="U202" i="1"/>
  <c r="U205" i="1"/>
  <c r="U208" i="1"/>
  <c r="U211" i="1"/>
  <c r="U214" i="1"/>
  <c r="U217" i="1"/>
  <c r="U165" i="1"/>
  <c r="U167" i="1"/>
  <c r="U169" i="1"/>
  <c r="U172" i="1"/>
  <c r="U176" i="1"/>
  <c r="U180" i="1"/>
  <c r="U184" i="1"/>
  <c r="U188" i="1"/>
  <c r="U149" i="1"/>
  <c r="U151" i="1"/>
  <c r="U153" i="1"/>
  <c r="U155" i="1"/>
  <c r="U157" i="1"/>
  <c r="U159" i="1"/>
  <c r="U161" i="1"/>
  <c r="U163" i="1"/>
  <c r="U2" i="1"/>
  <c r="U5" i="1"/>
  <c r="U8" i="1"/>
  <c r="U10" i="1"/>
  <c r="U12" i="1"/>
  <c r="U14" i="1"/>
  <c r="U20" i="1"/>
  <c r="U22" i="1"/>
  <c r="U24" i="1"/>
  <c r="U25" i="1"/>
  <c r="U3" i="1"/>
  <c r="U6" i="1"/>
  <c r="U18" i="1"/>
  <c r="U19" i="1"/>
  <c r="U21" i="1"/>
  <c r="U23" i="1"/>
  <c r="U4" i="1"/>
  <c r="U7" i="1"/>
  <c r="U9" i="1"/>
  <c r="U11" i="1"/>
  <c r="U13" i="1"/>
  <c r="U15" i="1"/>
  <c r="U16" i="1"/>
  <c r="U17" i="1"/>
  <c r="U26" i="1"/>
  <c r="U27" i="1"/>
  <c r="U28" i="1"/>
  <c r="U29" i="1"/>
  <c r="U30" i="1"/>
  <c r="U31" i="1"/>
  <c r="U32" i="1"/>
  <c r="U33" i="1"/>
  <c r="U156" i="1"/>
  <c r="U158" i="1"/>
  <c r="U160" i="1"/>
  <c r="U162" i="1"/>
  <c r="U164" i="1"/>
  <c r="U170" i="1"/>
  <c r="U173" i="1"/>
  <c r="U177" i="1"/>
  <c r="U181" i="1"/>
  <c r="U185" i="1"/>
  <c r="U189" i="1"/>
  <c r="U191" i="1"/>
  <c r="U193" i="1"/>
  <c r="U110" i="1"/>
  <c r="U113" i="1"/>
  <c r="U116" i="1"/>
  <c r="U119" i="1"/>
  <c r="U122" i="1"/>
  <c r="U133" i="1"/>
  <c r="U135" i="1"/>
  <c r="U137" i="1"/>
  <c r="U139" i="1"/>
  <c r="U141" i="1"/>
  <c r="U143" i="1"/>
  <c r="U145" i="1"/>
  <c r="U147" i="1"/>
  <c r="U104" i="1"/>
  <c r="U106" i="1"/>
  <c r="U108" i="1"/>
  <c r="U111" i="1"/>
  <c r="U114" i="1"/>
  <c r="U117" i="1"/>
  <c r="U120" i="1"/>
  <c r="U123" i="1"/>
  <c r="U134" i="1"/>
  <c r="U136" i="1"/>
  <c r="U138" i="1"/>
  <c r="U140" i="1"/>
  <c r="U142" i="1"/>
  <c r="U144" i="1"/>
  <c r="U146" i="1"/>
  <c r="U148" i="1"/>
  <c r="U125" i="1"/>
  <c r="U126" i="1"/>
  <c r="U127" i="1"/>
  <c r="U128" i="1"/>
  <c r="U129" i="1"/>
  <c r="U130" i="1"/>
  <c r="U131" i="1"/>
  <c r="U132" i="1"/>
  <c r="U105" i="1"/>
  <c r="U107" i="1"/>
  <c r="U109" i="1"/>
  <c r="U112" i="1"/>
  <c r="U115" i="1"/>
  <c r="U118" i="1"/>
  <c r="U121" i="1"/>
  <c r="U124" i="1"/>
  <c r="U166" i="1"/>
  <c r="U168" i="1"/>
  <c r="U171" i="1"/>
  <c r="U174" i="1"/>
  <c r="U178" i="1"/>
  <c r="U182" i="1"/>
  <c r="U186" i="1"/>
  <c r="U175" i="1"/>
  <c r="U179" i="1"/>
  <c r="U183" i="1"/>
  <c r="U187" i="1"/>
  <c r="U190" i="1"/>
  <c r="U192" i="1"/>
  <c r="U194" i="1"/>
  <c r="U150" i="1"/>
  <c r="U152" i="1"/>
  <c r="U154" i="1"/>
  <c r="U197" i="1"/>
  <c r="U200" i="1"/>
  <c r="U203" i="1"/>
  <c r="U206" i="1"/>
  <c r="U209" i="1"/>
  <c r="U212" i="1"/>
  <c r="U215" i="1"/>
  <c r="U218" i="1"/>
  <c r="U232" i="1"/>
  <c r="U234" i="1"/>
  <c r="U236" i="1"/>
  <c r="U238" i="1"/>
  <c r="U240" i="1"/>
  <c r="U242" i="1"/>
  <c r="U244" i="1"/>
  <c r="U246" i="1"/>
  <c r="U220" i="1"/>
  <c r="U222" i="1"/>
  <c r="U224" i="1"/>
  <c r="U226" i="1"/>
  <c r="U54" i="1"/>
  <c r="U55" i="1"/>
  <c r="U56" i="1"/>
  <c r="U57" i="1"/>
  <c r="U58" i="1"/>
  <c r="U59" i="1"/>
  <c r="U34" i="1"/>
  <c r="U36" i="1"/>
  <c r="U38" i="1"/>
  <c r="U40" i="1"/>
  <c r="U42" i="1"/>
  <c r="U44" i="1"/>
  <c r="U46" i="1"/>
  <c r="U49" i="1"/>
  <c r="U35" i="1"/>
  <c r="U37" i="1"/>
  <c r="U39" i="1"/>
  <c r="U41" i="1"/>
  <c r="U43" i="1"/>
  <c r="U45" i="1"/>
  <c r="U47" i="1"/>
  <c r="U50" i="1"/>
  <c r="U48" i="1"/>
  <c r="U51" i="1"/>
  <c r="U60" i="1"/>
  <c r="U61" i="1"/>
  <c r="U62" i="1"/>
  <c r="U63" i="1"/>
  <c r="U64" i="1"/>
  <c r="U65" i="1"/>
  <c r="U66" i="1"/>
  <c r="U67" i="1"/>
  <c r="U52" i="1"/>
  <c r="U53" i="1"/>
  <c r="U92" i="1"/>
  <c r="U94" i="1"/>
  <c r="U96" i="1"/>
  <c r="U98" i="1"/>
  <c r="U100" i="1"/>
  <c r="U102" i="1"/>
  <c r="U68" i="1"/>
  <c r="U70" i="1"/>
  <c r="U72" i="1"/>
  <c r="U74" i="1"/>
  <c r="U76" i="1"/>
  <c r="U78" i="1"/>
  <c r="U80" i="1"/>
  <c r="U81" i="1"/>
  <c r="U90" i="1"/>
  <c r="U91" i="1"/>
  <c r="U93" i="1"/>
  <c r="U95" i="1"/>
  <c r="U97" i="1"/>
  <c r="U99" i="1"/>
  <c r="U101" i="1"/>
  <c r="U103" i="1"/>
  <c r="U82" i="1"/>
  <c r="U83" i="1"/>
  <c r="U84" i="1"/>
  <c r="U85" i="1"/>
  <c r="U86" i="1"/>
  <c r="U87" i="1"/>
  <c r="U88" i="1"/>
  <c r="U89" i="1"/>
  <c r="U69" i="1"/>
  <c r="U71" i="1"/>
  <c r="U73" i="1"/>
  <c r="U75" i="1"/>
  <c r="U77" i="1"/>
  <c r="U79" i="1"/>
  <c r="U195" i="1"/>
  <c r="B14" i="1" l="1"/>
  <c r="B13" i="1"/>
  <c r="B12" i="1"/>
  <c r="C6" i="1"/>
  <c r="B6" i="1"/>
  <c r="C14" i="1"/>
  <c r="D14" i="1" s="1"/>
  <c r="C13" i="1"/>
  <c r="D13" i="1" s="1"/>
  <c r="C12" i="1"/>
  <c r="D12" i="1" s="1"/>
  <c r="D6" i="1" l="1"/>
</calcChain>
</file>

<file path=xl/sharedStrings.xml><?xml version="1.0" encoding="utf-8"?>
<sst xmlns="http://schemas.openxmlformats.org/spreadsheetml/2006/main" count="1742" uniqueCount="156">
  <si>
    <t>Product ID</t>
  </si>
  <si>
    <t>Product Category</t>
  </si>
  <si>
    <t>Product Subcategory</t>
  </si>
  <si>
    <t>Product Name</t>
  </si>
  <si>
    <t>Order Date</t>
  </si>
  <si>
    <t>Month</t>
  </si>
  <si>
    <t>Year</t>
  </si>
  <si>
    <t>Wholesale Price</t>
  </si>
  <si>
    <t>Retail Price</t>
  </si>
  <si>
    <t>Order Quantity</t>
  </si>
  <si>
    <t xml:space="preserve"> Total (Before Tax)</t>
  </si>
  <si>
    <t>Tax Due</t>
  </si>
  <si>
    <t>Order Total</t>
  </si>
  <si>
    <t>Payment Method</t>
  </si>
  <si>
    <t>Order Status</t>
  </si>
  <si>
    <t>Order ID</t>
  </si>
  <si>
    <t>Customer ID</t>
  </si>
  <si>
    <t>Product Description</t>
  </si>
  <si>
    <t>Product Size</t>
  </si>
  <si>
    <t>Product Weight</t>
  </si>
  <si>
    <t>Mountain Bikes</t>
  </si>
  <si>
    <t>Cross Country</t>
  </si>
  <si>
    <t>TrailBlazer 1000</t>
  </si>
  <si>
    <t>Credit Card</t>
  </si>
  <si>
    <t>Shipped</t>
  </si>
  <si>
    <t>Lightweight and versatile</t>
  </si>
  <si>
    <t>M</t>
  </si>
  <si>
    <t>E-Bikes</t>
  </si>
  <si>
    <t>City</t>
  </si>
  <si>
    <t>UrbanEco 1000</t>
  </si>
  <si>
    <t>Eco-friendly electric city bike</t>
  </si>
  <si>
    <t>TOTAL Q1 SALES</t>
  </si>
  <si>
    <t>% Increase</t>
  </si>
  <si>
    <t>TrailBlazer 2000</t>
  </si>
  <si>
    <t>PayPal</t>
  </si>
  <si>
    <t>Processing</t>
  </si>
  <si>
    <t>High-performance mountain bike</t>
  </si>
  <si>
    <t>L</t>
  </si>
  <si>
    <t>UrbanEco 2000</t>
  </si>
  <si>
    <t>High-performance electric city bike</t>
  </si>
  <si>
    <t>Road Bikes</t>
  </si>
  <si>
    <t>Racing</t>
  </si>
  <si>
    <t>SpeedMaster 1000</t>
  </si>
  <si>
    <t>Cancelled</t>
  </si>
  <si>
    <t>Agile and aerodynamic road bike</t>
  </si>
  <si>
    <t>Q1 MONTHLY SALES</t>
  </si>
  <si>
    <t>SpeedMaster 2000</t>
  </si>
  <si>
    <t>Premium racing road bike</t>
  </si>
  <si>
    <t>January</t>
  </si>
  <si>
    <t>Touring Bikes</t>
  </si>
  <si>
    <t>Long Distance</t>
  </si>
  <si>
    <t>Explorer 1000</t>
  </si>
  <si>
    <t>Comfortable and durable touring bike</t>
  </si>
  <si>
    <t>February</t>
  </si>
  <si>
    <t>March</t>
  </si>
  <si>
    <t>Explorer 2000</t>
  </si>
  <si>
    <t>Advanced touring bike</t>
  </si>
  <si>
    <t>Downhill</t>
  </si>
  <si>
    <t>GravityMaster 1000</t>
  </si>
  <si>
    <t>Rugged and durable downhill bike</t>
  </si>
  <si>
    <t>GravityMaster 2000</t>
  </si>
  <si>
    <t>Extreme downhill performance</t>
  </si>
  <si>
    <t>Cyclocross</t>
  </si>
  <si>
    <t>CrossRider 1000</t>
  </si>
  <si>
    <t>Versatile cyclocross bike</t>
  </si>
  <si>
    <t>CrossRider 2000</t>
  </si>
  <si>
    <t>Advanced cyclocross bike</t>
  </si>
  <si>
    <t>Tandem</t>
  </si>
  <si>
    <t>DuoExplorer 1000</t>
  </si>
  <si>
    <t>Comfortable tandem touring bike</t>
  </si>
  <si>
    <t>DuoExplorer 2000</t>
  </si>
  <si>
    <t>High-performance tandem touring bike</t>
  </si>
  <si>
    <t>Electric</t>
  </si>
  <si>
    <t>E-Mountain 1000</t>
  </si>
  <si>
    <t>Electric mountain bike</t>
  </si>
  <si>
    <t>E-Mountain 2000</t>
  </si>
  <si>
    <t>High-performance electric mountain bike</t>
  </si>
  <si>
    <t>Trail</t>
  </si>
  <si>
    <t>Pathfinder 1000</t>
  </si>
  <si>
    <t>Agile trail bike for all skill levels</t>
  </si>
  <si>
    <t>Pathfinder 2000</t>
  </si>
  <si>
    <t>High-performance trail bike</t>
  </si>
  <si>
    <t>Touring</t>
  </si>
  <si>
    <t>Voyager 1000</t>
  </si>
  <si>
    <t>Comfortable touring road bike</t>
  </si>
  <si>
    <t>Voyager 2000</t>
  </si>
  <si>
    <t>Advanced touring road bike</t>
  </si>
  <si>
    <t>Adventure</t>
  </si>
  <si>
    <t>Adventurer 1000</t>
  </si>
  <si>
    <t>Durable bike for long adventures</t>
  </si>
  <si>
    <t>Adventurer 2000</t>
  </si>
  <si>
    <t>Premium adventure touring bike</t>
  </si>
  <si>
    <t>Enduro</t>
  </si>
  <si>
    <t>EnduroMaster 1000</t>
  </si>
  <si>
    <t>Endurance-focused mountain bike</t>
  </si>
  <si>
    <t>EnduroMaster 2000</t>
  </si>
  <si>
    <t>High-performance enduro mountain bike</t>
  </si>
  <si>
    <t>Gravel</t>
  </si>
  <si>
    <t>GravelMaster 1000</t>
  </si>
  <si>
    <t>All-terrain gravel bike</t>
  </si>
  <si>
    <t>GravelMaster 2000</t>
  </si>
  <si>
    <t>High-performance gravel bike</t>
  </si>
  <si>
    <t>Folding</t>
  </si>
  <si>
    <t>FoldAway 1000</t>
  </si>
  <si>
    <t>Compact folding touring bike</t>
  </si>
  <si>
    <t>FoldAway 2000</t>
  </si>
  <si>
    <t>Advanced folding touring bike</t>
  </si>
  <si>
    <t>Mountain</t>
  </si>
  <si>
    <t>E-TrailBlazer 1000</t>
  </si>
  <si>
    <t>E-TrailBlazer 2000</t>
  </si>
  <si>
    <t>Fat Bikes</t>
  </si>
  <si>
    <t>FatTrail 1000</t>
  </si>
  <si>
    <t>All-terrain fat bike</t>
  </si>
  <si>
    <t>FatTrail 2000</t>
  </si>
  <si>
    <t>High-performance fat bike</t>
  </si>
  <si>
    <t>Kids Bikes</t>
  </si>
  <si>
    <t>Balance</t>
  </si>
  <si>
    <t>LittleBalancer 1000</t>
  </si>
  <si>
    <t>Starter balance bike for kids</t>
  </si>
  <si>
    <t>LittleBalancer 2000</t>
  </si>
  <si>
    <t>Upgraded balance bike for kids</t>
  </si>
  <si>
    <t>Bmx Bikes</t>
  </si>
  <si>
    <t>Freestyle</t>
  </si>
  <si>
    <t>FreestyleMaster 1000</t>
  </si>
  <si>
    <t>Beginner freestyle BMX bike</t>
  </si>
  <si>
    <t>FreestyleMaster 2000</t>
  </si>
  <si>
    <t>Advanced freestyle BMX bike</t>
  </si>
  <si>
    <t>XC-Rider 1000</t>
  </si>
  <si>
    <t>Cross country mountain bike</t>
  </si>
  <si>
    <t>XC-Rider 2000</t>
  </si>
  <si>
    <t>High-performance cross country bike</t>
  </si>
  <si>
    <t>Endurance</t>
  </si>
  <si>
    <t>EnduranceElite 1000</t>
  </si>
  <si>
    <t>Endurance road bike</t>
  </si>
  <si>
    <t>EnduranceElite 2000</t>
  </si>
  <si>
    <t>High-performance endurance road bike</t>
  </si>
  <si>
    <t>Hybrid Bikes</t>
  </si>
  <si>
    <t>Commuter</t>
  </si>
  <si>
    <t>CommutePro 1000</t>
  </si>
  <si>
    <t>Efficient commuter hybrid bike</t>
  </si>
  <si>
    <t>CommutePro 2000</t>
  </si>
  <si>
    <t>High-performance commuter hybrid bike</t>
  </si>
  <si>
    <t>Aero</t>
  </si>
  <si>
    <t>AeroSpeed 1000</t>
  </si>
  <si>
    <t>Aerodynamic road bike</t>
  </si>
  <si>
    <t>AeroSpeed 2000</t>
  </si>
  <si>
    <t>Advanced aerodynamic road bike</t>
  </si>
  <si>
    <t>Recumbent</t>
  </si>
  <si>
    <t>ReclineRider 1000</t>
  </si>
  <si>
    <t>Comfortable recumbent touring bike</t>
  </si>
  <si>
    <t>ReclineRider 2000</t>
  </si>
  <si>
    <t>High-performance recumbent touring bike</t>
  </si>
  <si>
    <t>DownhillDominator 1000</t>
  </si>
  <si>
    <t>Downhill mountain bike</t>
  </si>
  <si>
    <t>DownhillDominator 2000</t>
  </si>
  <si>
    <t>High-performance downhill mountain bike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</si>
</sst>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&quot;-&quot;??_-;_-@_-"/>
    <numFmt numFmtId="165" formatCode="_-* #,##0_-;\-* #,##0_-;_-* &quot;-&quot;??_-;_-@_-"/>
    <numFmt numFmtId="166" formatCode="mm/dd/yy;@"/>
    <numFmt numFmtId="167" formatCode="_-[$$-409]* #,##0_ ;_-[$$-409]* \-#,##0\ ;_-[$$-409]* &quot;-&quot;??_ ;_-@_ "/>
    <numFmt numFmtId="169" formatCode="&quot;$&quot;#,##0.00"/>
    <numFmt numFmtId="170" formatCode="0.000"/>
    <numFmt numFmtId="172" formatCode="&quot;$&quot;#,##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165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/>
    <xf numFmtId="167" fontId="0" fillId="0" borderId="0" xfId="0" applyNumberFormat="1"/>
    <xf numFmtId="10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center" vertical="top" wrapText="1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3" borderId="0" xfId="0" applyNumberFormat="1" applyFont="1" applyFill="1" applyAlignment="1">
      <alignment horizontal="center" vertical="top" wrapText="1"/>
    </xf>
    <xf numFmtId="0" fontId="0" fillId="0" borderId="0" xfId="1" applyNumberFormat="1" applyFont="1"/>
    <xf numFmtId="0" fontId="0" fillId="0" borderId="0" xfId="0" applyNumberFormat="1"/>
    <xf numFmtId="169" fontId="0" fillId="0" borderId="0" xfId="0" applyNumberFormat="1"/>
    <xf numFmtId="170" fontId="0" fillId="0" borderId="0" xfId="0" applyNumberFormat="1"/>
    <xf numFmtId="17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6599-DE44-45AC-9B55-C58B476BC346}">
  <dimension ref="A1:AB246"/>
  <sheetViews>
    <sheetView tabSelected="1" workbookViewId="0">
      <selection activeCell="B25" sqref="B25"/>
    </sheetView>
  </sheetViews>
  <sheetFormatPr defaultColWidth="9.140625" defaultRowHeight="15"/>
  <cols>
    <col min="1" max="1" width="20.5703125" bestFit="1" customWidth="1"/>
    <col min="2" max="3" width="12" bestFit="1" customWidth="1"/>
    <col min="4" max="4" width="10.42578125" bestFit="1" customWidth="1"/>
    <col min="5" max="8" width="10.42578125" customWidth="1"/>
    <col min="9" max="9" width="10.140625" customWidth="1"/>
    <col min="10" max="10" width="15.7109375" customWidth="1"/>
    <col min="11" max="11" width="17.140625" customWidth="1"/>
    <col min="12" max="12" width="23.28515625" bestFit="1" customWidth="1"/>
    <col min="13" max="13" width="10.7109375" bestFit="1" customWidth="1"/>
    <col min="14" max="16" width="10.7109375" customWidth="1"/>
    <col min="17" max="17" width="9.28515625" customWidth="1"/>
    <col min="18" max="18" width="13.28515625" bestFit="1" customWidth="1"/>
    <col min="19" max="19" width="12.85546875" customWidth="1"/>
    <col min="20" max="20" width="21.7109375" bestFit="1" customWidth="1"/>
    <col min="21" max="21" width="11" style="15" customWidth="1"/>
    <col min="22" max="22" width="13.42578125" customWidth="1"/>
    <col min="23" max="23" width="12.42578125" customWidth="1"/>
    <col min="24" max="24" width="8.42578125" customWidth="1"/>
    <col min="25" max="25" width="10.42578125" customWidth="1"/>
    <col min="26" max="26" width="39.7109375" customWidth="1"/>
    <col min="27" max="27" width="9.140625" customWidth="1"/>
    <col min="28" max="28" width="10.5703125" customWidth="1"/>
  </cols>
  <sheetData>
    <row r="1" spans="1:28" ht="31.5" customHeight="1">
      <c r="D1" s="17">
        <v>465.1</v>
      </c>
      <c r="I1" s="7" t="s">
        <v>0</v>
      </c>
      <c r="J1" s="8" t="s">
        <v>1</v>
      </c>
      <c r="K1" s="8" t="s">
        <v>2</v>
      </c>
      <c r="L1" s="8" t="s">
        <v>3</v>
      </c>
      <c r="M1" s="8" t="s">
        <v>4</v>
      </c>
      <c r="N1" s="8" t="s">
        <v>5</v>
      </c>
      <c r="O1" s="8" t="s">
        <v>6</v>
      </c>
      <c r="P1" s="8" t="s">
        <v>7</v>
      </c>
      <c r="Q1" s="8" t="s">
        <v>8</v>
      </c>
      <c r="R1" s="8" t="s">
        <v>9</v>
      </c>
      <c r="S1" s="8" t="s">
        <v>10</v>
      </c>
      <c r="T1" s="8" t="s">
        <v>11</v>
      </c>
      <c r="U1" s="13" t="s">
        <v>12</v>
      </c>
      <c r="V1" s="7" t="s">
        <v>13</v>
      </c>
      <c r="W1" s="7" t="s">
        <v>14</v>
      </c>
      <c r="X1" s="7" t="s">
        <v>15</v>
      </c>
      <c r="Y1" s="7" t="s">
        <v>16</v>
      </c>
      <c r="Z1" s="7" t="s">
        <v>17</v>
      </c>
      <c r="AA1" s="7" t="s">
        <v>18</v>
      </c>
      <c r="AB1" s="7" t="s">
        <v>19</v>
      </c>
    </row>
    <row r="2" spans="1:28">
      <c r="B2" s="16">
        <v>0</v>
      </c>
      <c r="I2">
        <v>1049</v>
      </c>
      <c r="J2" t="s">
        <v>20</v>
      </c>
      <c r="K2" t="s">
        <v>21</v>
      </c>
      <c r="L2" t="s">
        <v>22</v>
      </c>
      <c r="M2" s="2">
        <v>44562</v>
      </c>
      <c r="N2">
        <f>MONTH(M2)</f>
        <v>1</v>
      </c>
      <c r="O2">
        <f>YEAR(M2)</f>
        <v>2022</v>
      </c>
      <c r="P2" s="1">
        <v>840</v>
      </c>
      <c r="Q2" s="1">
        <v>1200</v>
      </c>
      <c r="R2">
        <v>2</v>
      </c>
      <c r="S2" s="1">
        <f>Q2*R2</f>
        <v>2400</v>
      </c>
      <c r="T2" s="1">
        <f>IF(S2&gt;2000,S2*5%,0)</f>
        <v>120</v>
      </c>
      <c r="U2" s="14">
        <f>S2+T2</f>
        <v>2520</v>
      </c>
      <c r="V2" t="s">
        <v>23</v>
      </c>
      <c r="W2" t="s">
        <v>24</v>
      </c>
      <c r="X2">
        <v>2001</v>
      </c>
      <c r="Y2">
        <v>3001</v>
      </c>
      <c r="Z2" t="s">
        <v>25</v>
      </c>
      <c r="AA2" t="s">
        <v>26</v>
      </c>
      <c r="AB2">
        <v>25</v>
      </c>
    </row>
    <row r="3" spans="1:28">
      <c r="I3">
        <v>1059</v>
      </c>
      <c r="J3" t="s">
        <v>27</v>
      </c>
      <c r="K3" t="s">
        <v>28</v>
      </c>
      <c r="L3" t="s">
        <v>29</v>
      </c>
      <c r="M3" s="2">
        <v>44562</v>
      </c>
      <c r="N3">
        <f t="shared" ref="N3:N66" si="0">MONTH(M3)</f>
        <v>1</v>
      </c>
      <c r="O3">
        <f t="shared" ref="O3:O66" si="1">YEAR(M3)</f>
        <v>2022</v>
      </c>
      <c r="P3" s="1">
        <v>1460</v>
      </c>
      <c r="Q3" s="1">
        <v>2000</v>
      </c>
      <c r="R3">
        <v>2</v>
      </c>
      <c r="S3" s="1">
        <f t="shared" ref="S3:S66" si="2">Q3*R3</f>
        <v>4000</v>
      </c>
      <c r="T3" s="1">
        <f t="shared" ref="T3:T66" si="3">IF(S3&gt;2000,S3*5%,0)</f>
        <v>200</v>
      </c>
      <c r="U3" s="14">
        <f>S3+T3</f>
        <v>4200</v>
      </c>
      <c r="V3" t="s">
        <v>23</v>
      </c>
      <c r="W3" t="s">
        <v>24</v>
      </c>
      <c r="X3">
        <v>2061</v>
      </c>
      <c r="Y3">
        <v>3061</v>
      </c>
      <c r="Z3" t="s">
        <v>30</v>
      </c>
      <c r="AA3" t="s">
        <v>26</v>
      </c>
      <c r="AB3">
        <v>22</v>
      </c>
    </row>
    <row r="4" spans="1:28" ht="15.75">
      <c r="A4" s="10" t="s">
        <v>31</v>
      </c>
      <c r="B4" s="10"/>
      <c r="C4" s="10"/>
      <c r="D4" s="10"/>
      <c r="E4" s="9"/>
      <c r="F4" s="9"/>
      <c r="G4" s="9"/>
      <c r="I4">
        <v>1065</v>
      </c>
      <c r="J4" t="s">
        <v>20</v>
      </c>
      <c r="K4" t="s">
        <v>21</v>
      </c>
      <c r="L4" t="s">
        <v>22</v>
      </c>
      <c r="M4" s="2">
        <v>44562</v>
      </c>
      <c r="N4">
        <f t="shared" si="0"/>
        <v>1</v>
      </c>
      <c r="O4">
        <f t="shared" si="1"/>
        <v>2022</v>
      </c>
      <c r="P4" s="1">
        <v>840</v>
      </c>
      <c r="Q4" s="1">
        <v>1200</v>
      </c>
      <c r="R4">
        <v>2</v>
      </c>
      <c r="S4" s="1">
        <f t="shared" si="2"/>
        <v>2400</v>
      </c>
      <c r="T4" s="1">
        <f t="shared" si="3"/>
        <v>120</v>
      </c>
      <c r="U4" s="14">
        <f>S4+T4</f>
        <v>2520</v>
      </c>
      <c r="V4" t="s">
        <v>23</v>
      </c>
      <c r="W4" t="s">
        <v>24</v>
      </c>
      <c r="X4">
        <v>2001</v>
      </c>
      <c r="Y4">
        <v>3001</v>
      </c>
      <c r="Z4" t="s">
        <v>25</v>
      </c>
      <c r="AA4" t="s">
        <v>26</v>
      </c>
      <c r="AB4">
        <v>18</v>
      </c>
    </row>
    <row r="5" spans="1:28" ht="30.75">
      <c r="B5" s="11">
        <v>2022</v>
      </c>
      <c r="C5" s="11">
        <v>2023</v>
      </c>
      <c r="D5" s="12" t="s">
        <v>32</v>
      </c>
      <c r="E5" s="12"/>
      <c r="F5" s="12"/>
      <c r="G5" s="12"/>
      <c r="I5">
        <v>1050</v>
      </c>
      <c r="J5" t="s">
        <v>20</v>
      </c>
      <c r="K5" t="s">
        <v>21</v>
      </c>
      <c r="L5" t="s">
        <v>33</v>
      </c>
      <c r="M5" s="2">
        <v>44563</v>
      </c>
      <c r="N5">
        <f t="shared" si="0"/>
        <v>1</v>
      </c>
      <c r="O5">
        <f t="shared" si="1"/>
        <v>2022</v>
      </c>
      <c r="P5" s="1">
        <v>1050</v>
      </c>
      <c r="Q5" s="1">
        <v>1500</v>
      </c>
      <c r="R5">
        <v>1</v>
      </c>
      <c r="S5" s="1">
        <f t="shared" si="2"/>
        <v>1500</v>
      </c>
      <c r="T5" s="1">
        <f t="shared" si="3"/>
        <v>0</v>
      </c>
      <c r="U5" s="14">
        <f>S5+T5</f>
        <v>1500</v>
      </c>
      <c r="V5" t="s">
        <v>34</v>
      </c>
      <c r="W5" t="s">
        <v>35</v>
      </c>
      <c r="X5">
        <v>2002</v>
      </c>
      <c r="Y5">
        <v>3002</v>
      </c>
      <c r="Z5" t="s">
        <v>36</v>
      </c>
      <c r="AA5" t="s">
        <v>37</v>
      </c>
      <c r="AB5">
        <v>16</v>
      </c>
    </row>
    <row r="6" spans="1:28">
      <c r="B6" s="5">
        <f>SUMIF($O$2:$O$246,2022,$U$2:$U$246)</f>
        <v>330500</v>
      </c>
      <c r="C6" s="5">
        <f>SUMIF($O$2:$O$246,2023,$U$2:$U$246)</f>
        <v>453830</v>
      </c>
      <c r="D6" s="6">
        <f>(C6-B6)/B6</f>
        <v>0.37316187594553707</v>
      </c>
      <c r="E6" s="6"/>
      <c r="F6" s="6"/>
      <c r="G6" s="6"/>
      <c r="H6" s="6"/>
      <c r="I6">
        <v>1060</v>
      </c>
      <c r="J6" t="s">
        <v>27</v>
      </c>
      <c r="K6" t="s">
        <v>28</v>
      </c>
      <c r="L6" t="s">
        <v>38</v>
      </c>
      <c r="M6" s="2">
        <v>44563</v>
      </c>
      <c r="N6">
        <f t="shared" si="0"/>
        <v>1</v>
      </c>
      <c r="O6">
        <f t="shared" si="1"/>
        <v>2022</v>
      </c>
      <c r="P6" s="1">
        <v>1825</v>
      </c>
      <c r="Q6" s="1">
        <v>2500</v>
      </c>
      <c r="R6">
        <v>1</v>
      </c>
      <c r="S6" s="1">
        <f t="shared" si="2"/>
        <v>2500</v>
      </c>
      <c r="T6" s="1">
        <f t="shared" si="3"/>
        <v>125</v>
      </c>
      <c r="U6" s="14">
        <f>S6+T6</f>
        <v>2625</v>
      </c>
      <c r="V6" t="s">
        <v>34</v>
      </c>
      <c r="W6" t="s">
        <v>35</v>
      </c>
      <c r="X6">
        <v>2062</v>
      </c>
      <c r="Y6">
        <v>3062</v>
      </c>
      <c r="Z6" t="s">
        <v>39</v>
      </c>
      <c r="AA6" t="s">
        <v>37</v>
      </c>
      <c r="AB6">
        <v>27</v>
      </c>
    </row>
    <row r="7" spans="1:28">
      <c r="B7" s="5"/>
      <c r="C7" s="5"/>
      <c r="D7" s="6"/>
      <c r="E7" s="6"/>
      <c r="F7" s="6"/>
      <c r="G7" s="6"/>
      <c r="H7" s="6"/>
      <c r="I7">
        <v>1066</v>
      </c>
      <c r="J7" t="s">
        <v>20</v>
      </c>
      <c r="K7" t="s">
        <v>21</v>
      </c>
      <c r="L7" t="s">
        <v>33</v>
      </c>
      <c r="M7" s="2">
        <v>44563</v>
      </c>
      <c r="N7">
        <f t="shared" si="0"/>
        <v>1</v>
      </c>
      <c r="O7">
        <f t="shared" si="1"/>
        <v>2022</v>
      </c>
      <c r="P7" s="1">
        <v>1050</v>
      </c>
      <c r="Q7" s="1">
        <v>1500</v>
      </c>
      <c r="R7">
        <v>1</v>
      </c>
      <c r="S7" s="1">
        <f t="shared" si="2"/>
        <v>1500</v>
      </c>
      <c r="T7" s="1">
        <f t="shared" si="3"/>
        <v>0</v>
      </c>
      <c r="U7" s="14">
        <f>S7+T7</f>
        <v>1500</v>
      </c>
      <c r="V7" t="s">
        <v>34</v>
      </c>
      <c r="W7" t="s">
        <v>35</v>
      </c>
      <c r="X7">
        <v>2002</v>
      </c>
      <c r="Y7">
        <v>3002</v>
      </c>
      <c r="Z7" t="s">
        <v>36</v>
      </c>
      <c r="AA7" t="s">
        <v>37</v>
      </c>
      <c r="AB7">
        <v>24</v>
      </c>
    </row>
    <row r="8" spans="1:28">
      <c r="B8" s="5"/>
      <c r="C8" s="5"/>
      <c r="D8" s="6"/>
      <c r="E8" s="6"/>
      <c r="F8" s="6"/>
      <c r="G8" s="6"/>
      <c r="H8" s="6"/>
      <c r="I8">
        <v>1051</v>
      </c>
      <c r="J8" t="s">
        <v>40</v>
      </c>
      <c r="K8" t="s">
        <v>41</v>
      </c>
      <c r="L8" t="s">
        <v>42</v>
      </c>
      <c r="M8" s="2">
        <v>44564</v>
      </c>
      <c r="N8">
        <f t="shared" si="0"/>
        <v>1</v>
      </c>
      <c r="O8">
        <f t="shared" si="1"/>
        <v>2022</v>
      </c>
      <c r="P8" s="1">
        <v>1260</v>
      </c>
      <c r="Q8" s="1">
        <v>1800</v>
      </c>
      <c r="R8">
        <v>3</v>
      </c>
      <c r="S8" s="1">
        <f t="shared" si="2"/>
        <v>5400</v>
      </c>
      <c r="T8" s="1">
        <f t="shared" si="3"/>
        <v>270</v>
      </c>
      <c r="U8" s="14">
        <f>S8+T8</f>
        <v>5670</v>
      </c>
      <c r="V8" t="s">
        <v>23</v>
      </c>
      <c r="W8" t="s">
        <v>43</v>
      </c>
      <c r="X8">
        <v>2003</v>
      </c>
      <c r="Y8">
        <v>3003</v>
      </c>
      <c r="Z8" t="s">
        <v>44</v>
      </c>
      <c r="AA8" t="s">
        <v>26</v>
      </c>
      <c r="AB8">
        <v>29</v>
      </c>
    </row>
    <row r="9" spans="1:28">
      <c r="D9" s="4"/>
      <c r="E9" s="4"/>
      <c r="F9" s="4"/>
      <c r="G9" s="4"/>
      <c r="H9" s="4"/>
      <c r="I9">
        <v>1067</v>
      </c>
      <c r="J9" t="s">
        <v>40</v>
      </c>
      <c r="K9" t="s">
        <v>41</v>
      </c>
      <c r="L9" t="s">
        <v>42</v>
      </c>
      <c r="M9" s="2">
        <v>44564</v>
      </c>
      <c r="N9">
        <f t="shared" si="0"/>
        <v>1</v>
      </c>
      <c r="O9">
        <f t="shared" si="1"/>
        <v>2022</v>
      </c>
      <c r="P9" s="1">
        <v>1260</v>
      </c>
      <c r="Q9" s="1">
        <v>1800</v>
      </c>
      <c r="R9">
        <v>3</v>
      </c>
      <c r="S9" s="1">
        <f t="shared" si="2"/>
        <v>5400</v>
      </c>
      <c r="T9" s="1">
        <f t="shared" si="3"/>
        <v>270</v>
      </c>
      <c r="U9" s="14">
        <f>S9+T9</f>
        <v>5670</v>
      </c>
      <c r="V9" t="s">
        <v>23</v>
      </c>
      <c r="W9" t="s">
        <v>43</v>
      </c>
      <c r="X9">
        <v>2003</v>
      </c>
      <c r="Y9">
        <v>3003</v>
      </c>
      <c r="Z9" t="s">
        <v>44</v>
      </c>
      <c r="AA9" t="s">
        <v>26</v>
      </c>
      <c r="AB9">
        <v>27</v>
      </c>
    </row>
    <row r="10" spans="1:28" ht="15.75">
      <c r="A10" s="10" t="s">
        <v>45</v>
      </c>
      <c r="B10" s="10"/>
      <c r="C10" s="10"/>
      <c r="D10" s="10"/>
      <c r="E10" s="9"/>
      <c r="F10" s="9"/>
      <c r="G10" s="9"/>
      <c r="I10">
        <v>1052</v>
      </c>
      <c r="J10" t="s">
        <v>40</v>
      </c>
      <c r="K10" t="s">
        <v>41</v>
      </c>
      <c r="L10" t="s">
        <v>46</v>
      </c>
      <c r="M10" s="2">
        <v>44565</v>
      </c>
      <c r="N10">
        <f t="shared" si="0"/>
        <v>1</v>
      </c>
      <c r="O10">
        <f t="shared" si="1"/>
        <v>2022</v>
      </c>
      <c r="P10" s="1">
        <v>1470</v>
      </c>
      <c r="Q10" s="1">
        <v>2100</v>
      </c>
      <c r="R10">
        <v>1</v>
      </c>
      <c r="S10" s="1">
        <f t="shared" si="2"/>
        <v>2100</v>
      </c>
      <c r="T10" s="1">
        <f t="shared" si="3"/>
        <v>105</v>
      </c>
      <c r="U10" s="14">
        <f>S10+T10</f>
        <v>2205</v>
      </c>
      <c r="V10" t="s">
        <v>23</v>
      </c>
      <c r="W10" t="s">
        <v>24</v>
      </c>
      <c r="X10">
        <v>2004</v>
      </c>
      <c r="Y10">
        <v>3004</v>
      </c>
      <c r="Z10" t="s">
        <v>47</v>
      </c>
      <c r="AA10" t="s">
        <v>37</v>
      </c>
      <c r="AB10">
        <v>24</v>
      </c>
    </row>
    <row r="11" spans="1:28" ht="30.75">
      <c r="B11" s="11">
        <v>2022</v>
      </c>
      <c r="C11" s="11">
        <v>2023</v>
      </c>
      <c r="D11" s="12" t="s">
        <v>32</v>
      </c>
      <c r="E11" s="12"/>
      <c r="F11" s="12"/>
      <c r="G11" s="12"/>
      <c r="H11" s="3"/>
      <c r="I11">
        <v>1068</v>
      </c>
      <c r="J11" t="s">
        <v>40</v>
      </c>
      <c r="K11" t="s">
        <v>41</v>
      </c>
      <c r="L11" t="s">
        <v>46</v>
      </c>
      <c r="M11" s="2">
        <v>44565</v>
      </c>
      <c r="N11">
        <f t="shared" si="0"/>
        <v>1</v>
      </c>
      <c r="O11">
        <f t="shared" si="1"/>
        <v>2022</v>
      </c>
      <c r="P11" s="1">
        <v>1470</v>
      </c>
      <c r="Q11" s="1">
        <v>2100</v>
      </c>
      <c r="R11">
        <v>1</v>
      </c>
      <c r="S11" s="1">
        <f t="shared" si="2"/>
        <v>2100</v>
      </c>
      <c r="T11" s="1">
        <f t="shared" si="3"/>
        <v>105</v>
      </c>
      <c r="U11" s="14">
        <f>S11+T11</f>
        <v>2205</v>
      </c>
      <c r="V11" t="s">
        <v>23</v>
      </c>
      <c r="W11" t="s">
        <v>24</v>
      </c>
      <c r="X11">
        <v>2004</v>
      </c>
      <c r="Y11">
        <v>3004</v>
      </c>
      <c r="Z11" t="s">
        <v>47</v>
      </c>
      <c r="AA11" t="s">
        <v>37</v>
      </c>
      <c r="AB11">
        <v>21</v>
      </c>
    </row>
    <row r="12" spans="1:28">
      <c r="A12" t="s">
        <v>48</v>
      </c>
      <c r="B12" s="5">
        <f>SUMIF($N$2:$N$103,1,$U$2:$U$103)</f>
        <v>101595</v>
      </c>
      <c r="C12" s="5">
        <f>SUMIF($N$104:$N$246,1,$U$104:$U$246)</f>
        <v>143555</v>
      </c>
      <c r="D12" s="4">
        <f>(C12-B12)/B12</f>
        <v>0.41301245140016735</v>
      </c>
      <c r="E12" s="4"/>
      <c r="F12" s="4"/>
      <c r="G12" s="4"/>
      <c r="H12" s="4"/>
      <c r="I12">
        <v>1053</v>
      </c>
      <c r="J12" t="s">
        <v>49</v>
      </c>
      <c r="K12" t="s">
        <v>50</v>
      </c>
      <c r="L12" t="s">
        <v>51</v>
      </c>
      <c r="M12" s="2">
        <v>44566</v>
      </c>
      <c r="N12">
        <f t="shared" si="0"/>
        <v>1</v>
      </c>
      <c r="O12">
        <f t="shared" si="1"/>
        <v>2022</v>
      </c>
      <c r="P12" s="1">
        <v>896.99999999999989</v>
      </c>
      <c r="Q12" s="1">
        <v>1300</v>
      </c>
      <c r="R12">
        <v>2</v>
      </c>
      <c r="S12" s="1">
        <f t="shared" si="2"/>
        <v>2600</v>
      </c>
      <c r="T12" s="1">
        <f t="shared" si="3"/>
        <v>130</v>
      </c>
      <c r="U12" s="14">
        <f>S12+T12</f>
        <v>2730</v>
      </c>
      <c r="V12" t="s">
        <v>34</v>
      </c>
      <c r="W12" t="s">
        <v>35</v>
      </c>
      <c r="X12">
        <v>2005</v>
      </c>
      <c r="Y12">
        <v>3005</v>
      </c>
      <c r="Z12" t="s">
        <v>52</v>
      </c>
      <c r="AA12" t="s">
        <v>26</v>
      </c>
      <c r="AB12">
        <v>20</v>
      </c>
    </row>
    <row r="13" spans="1:28">
      <c r="A13" t="s">
        <v>53</v>
      </c>
      <c r="B13" s="5">
        <f>SUMIF($N$2:$N$103,2,$U$2:$U$103)</f>
        <v>113445</v>
      </c>
      <c r="C13" s="5">
        <f>SUMIF($N$104:$N$246,2,$U$104:$U$246)</f>
        <v>145535</v>
      </c>
      <c r="D13" s="4">
        <f t="shared" ref="D13:D14" si="4">(C13-B13)/B13</f>
        <v>0.28286835030190843</v>
      </c>
      <c r="E13" s="4"/>
      <c r="F13" s="4"/>
      <c r="G13" s="4"/>
      <c r="H13" s="4"/>
      <c r="I13">
        <v>1069</v>
      </c>
      <c r="J13" t="s">
        <v>49</v>
      </c>
      <c r="K13" t="s">
        <v>50</v>
      </c>
      <c r="L13" t="s">
        <v>51</v>
      </c>
      <c r="M13" s="2">
        <v>44566</v>
      </c>
      <c r="N13">
        <f t="shared" si="0"/>
        <v>1</v>
      </c>
      <c r="O13">
        <f t="shared" si="1"/>
        <v>2022</v>
      </c>
      <c r="P13" s="1">
        <v>896.99999999999989</v>
      </c>
      <c r="Q13" s="1">
        <v>1300</v>
      </c>
      <c r="R13">
        <v>2</v>
      </c>
      <c r="S13" s="1">
        <f t="shared" si="2"/>
        <v>2600</v>
      </c>
      <c r="T13" s="1">
        <f t="shared" si="3"/>
        <v>130</v>
      </c>
      <c r="U13" s="14">
        <f>S13+T13</f>
        <v>2730</v>
      </c>
      <c r="V13" t="s">
        <v>34</v>
      </c>
      <c r="W13" t="s">
        <v>35</v>
      </c>
      <c r="X13">
        <v>2005</v>
      </c>
      <c r="Y13">
        <v>3005</v>
      </c>
      <c r="Z13" t="s">
        <v>52</v>
      </c>
      <c r="AA13" t="s">
        <v>26</v>
      </c>
      <c r="AB13">
        <v>18</v>
      </c>
    </row>
    <row r="14" spans="1:28">
      <c r="A14" t="s">
        <v>54</v>
      </c>
      <c r="B14" s="5">
        <f>SUMIF($N$2:$N$103,3,$U$2:$U$103)</f>
        <v>115460</v>
      </c>
      <c r="C14" s="5">
        <f>SUMIF($N$104:$N$246,3,$U$104:$U$246)</f>
        <v>164740</v>
      </c>
      <c r="D14" s="4">
        <f t="shared" si="4"/>
        <v>0.42681448120561233</v>
      </c>
      <c r="E14" s="4"/>
      <c r="F14" s="4"/>
      <c r="G14" s="4"/>
      <c r="H14" s="4"/>
      <c r="I14">
        <v>1054</v>
      </c>
      <c r="J14" t="s">
        <v>49</v>
      </c>
      <c r="K14" t="s">
        <v>50</v>
      </c>
      <c r="L14" t="s">
        <v>55</v>
      </c>
      <c r="M14" s="2">
        <v>44567</v>
      </c>
      <c r="N14">
        <f t="shared" si="0"/>
        <v>1</v>
      </c>
      <c r="O14">
        <f t="shared" si="1"/>
        <v>2022</v>
      </c>
      <c r="P14" s="1">
        <v>1104</v>
      </c>
      <c r="Q14" s="1">
        <v>1600</v>
      </c>
      <c r="R14">
        <v>1</v>
      </c>
      <c r="S14" s="1">
        <f t="shared" si="2"/>
        <v>1600</v>
      </c>
      <c r="T14" s="1">
        <f t="shared" si="3"/>
        <v>0</v>
      </c>
      <c r="U14" s="14">
        <f>S14+T14</f>
        <v>1600</v>
      </c>
      <c r="V14" t="s">
        <v>23</v>
      </c>
      <c r="W14" t="s">
        <v>24</v>
      </c>
      <c r="X14">
        <v>2006</v>
      </c>
      <c r="Y14">
        <v>3006</v>
      </c>
      <c r="Z14" t="s">
        <v>56</v>
      </c>
      <c r="AA14" t="s">
        <v>37</v>
      </c>
      <c r="AB14">
        <v>28</v>
      </c>
    </row>
    <row r="15" spans="1:28">
      <c r="I15">
        <v>1070</v>
      </c>
      <c r="J15" t="s">
        <v>49</v>
      </c>
      <c r="K15" t="s">
        <v>50</v>
      </c>
      <c r="L15" t="s">
        <v>55</v>
      </c>
      <c r="M15" s="2">
        <v>44567</v>
      </c>
      <c r="N15">
        <f t="shared" si="0"/>
        <v>1</v>
      </c>
      <c r="O15">
        <f t="shared" si="1"/>
        <v>2022</v>
      </c>
      <c r="P15" s="1">
        <v>1104</v>
      </c>
      <c r="Q15" s="1">
        <v>1600</v>
      </c>
      <c r="R15">
        <v>1</v>
      </c>
      <c r="S15" s="1">
        <f t="shared" si="2"/>
        <v>1600</v>
      </c>
      <c r="T15" s="1">
        <f t="shared" si="3"/>
        <v>0</v>
      </c>
      <c r="U15" s="14">
        <f>S15+T15</f>
        <v>1600</v>
      </c>
      <c r="V15" t="s">
        <v>23</v>
      </c>
      <c r="W15" t="s">
        <v>24</v>
      </c>
      <c r="X15">
        <v>2006</v>
      </c>
      <c r="Y15">
        <v>3006</v>
      </c>
      <c r="Z15" t="s">
        <v>56</v>
      </c>
      <c r="AA15" t="s">
        <v>37</v>
      </c>
      <c r="AB15">
        <v>26</v>
      </c>
    </row>
    <row r="16" spans="1:28">
      <c r="B16" s="4">
        <f>(500-150)*10%</f>
        <v>35</v>
      </c>
      <c r="I16">
        <v>1071</v>
      </c>
      <c r="J16" t="s">
        <v>20</v>
      </c>
      <c r="K16" t="s">
        <v>57</v>
      </c>
      <c r="L16" t="s">
        <v>58</v>
      </c>
      <c r="M16" s="2">
        <v>44568</v>
      </c>
      <c r="N16">
        <f t="shared" si="0"/>
        <v>1</v>
      </c>
      <c r="O16">
        <f t="shared" si="1"/>
        <v>2022</v>
      </c>
      <c r="P16" s="1">
        <v>1496</v>
      </c>
      <c r="Q16" s="1">
        <v>2200</v>
      </c>
      <c r="R16">
        <v>2</v>
      </c>
      <c r="S16" s="1">
        <f t="shared" si="2"/>
        <v>4400</v>
      </c>
      <c r="T16" s="1">
        <f t="shared" si="3"/>
        <v>220</v>
      </c>
      <c r="U16" s="14">
        <f>S16+T16</f>
        <v>4620</v>
      </c>
      <c r="V16" t="s">
        <v>34</v>
      </c>
      <c r="W16" t="s">
        <v>24</v>
      </c>
      <c r="X16">
        <v>2007</v>
      </c>
      <c r="Y16">
        <v>3007</v>
      </c>
      <c r="Z16" t="s">
        <v>59</v>
      </c>
      <c r="AA16" t="s">
        <v>26</v>
      </c>
      <c r="AB16">
        <v>30</v>
      </c>
    </row>
    <row r="17" spans="2:28">
      <c r="B17" s="3"/>
      <c r="C17" s="3"/>
      <c r="I17">
        <v>1072</v>
      </c>
      <c r="J17" t="s">
        <v>20</v>
      </c>
      <c r="K17" t="s">
        <v>57</v>
      </c>
      <c r="L17" t="s">
        <v>60</v>
      </c>
      <c r="M17" s="2">
        <v>44569</v>
      </c>
      <c r="N17">
        <f t="shared" si="0"/>
        <v>1</v>
      </c>
      <c r="O17">
        <f t="shared" si="1"/>
        <v>2022</v>
      </c>
      <c r="P17" s="1">
        <v>1700.0000000000002</v>
      </c>
      <c r="Q17" s="1">
        <v>2500</v>
      </c>
      <c r="R17">
        <v>1</v>
      </c>
      <c r="S17" s="1">
        <f t="shared" si="2"/>
        <v>2500</v>
      </c>
      <c r="T17" s="1">
        <f t="shared" si="3"/>
        <v>125</v>
      </c>
      <c r="U17" s="14">
        <f>S17+T17</f>
        <v>2625</v>
      </c>
      <c r="V17" t="s">
        <v>23</v>
      </c>
      <c r="W17" t="s">
        <v>35</v>
      </c>
      <c r="X17">
        <v>2008</v>
      </c>
      <c r="Y17">
        <v>3008</v>
      </c>
      <c r="Z17" t="s">
        <v>61</v>
      </c>
      <c r="AA17" t="s">
        <v>37</v>
      </c>
      <c r="AB17">
        <v>28</v>
      </c>
    </row>
    <row r="18" spans="2:28">
      <c r="B18" s="18">
        <v>125000</v>
      </c>
      <c r="C18" s="18">
        <v>150000</v>
      </c>
      <c r="D18">
        <f>(C18-B18)/B18</f>
        <v>0.2</v>
      </c>
      <c r="I18">
        <v>1061</v>
      </c>
      <c r="J18" t="s">
        <v>40</v>
      </c>
      <c r="K18" t="s">
        <v>62</v>
      </c>
      <c r="L18" t="s">
        <v>63</v>
      </c>
      <c r="M18" s="2">
        <v>44574</v>
      </c>
      <c r="N18">
        <f t="shared" si="0"/>
        <v>1</v>
      </c>
      <c r="O18">
        <f t="shared" si="1"/>
        <v>2022</v>
      </c>
      <c r="P18" s="1">
        <v>1292</v>
      </c>
      <c r="Q18" s="1">
        <v>1900</v>
      </c>
      <c r="R18">
        <v>3</v>
      </c>
      <c r="S18" s="1">
        <f t="shared" si="2"/>
        <v>5700</v>
      </c>
      <c r="T18" s="1">
        <f t="shared" si="3"/>
        <v>285</v>
      </c>
      <c r="U18" s="14">
        <f>S18+T18</f>
        <v>5985</v>
      </c>
      <c r="V18" t="s">
        <v>23</v>
      </c>
      <c r="W18" t="s">
        <v>43</v>
      </c>
      <c r="X18">
        <v>2043</v>
      </c>
      <c r="Y18">
        <v>3043</v>
      </c>
      <c r="Z18" t="s">
        <v>64</v>
      </c>
      <c r="AA18" t="s">
        <v>26</v>
      </c>
      <c r="AB18">
        <v>32</v>
      </c>
    </row>
    <row r="19" spans="2:28">
      <c r="C19" s="16"/>
      <c r="I19">
        <v>1062</v>
      </c>
      <c r="J19" t="s">
        <v>40</v>
      </c>
      <c r="K19" t="s">
        <v>62</v>
      </c>
      <c r="L19" t="s">
        <v>65</v>
      </c>
      <c r="M19" s="2">
        <v>44575</v>
      </c>
      <c r="N19">
        <f t="shared" si="0"/>
        <v>1</v>
      </c>
      <c r="O19">
        <f t="shared" si="1"/>
        <v>2022</v>
      </c>
      <c r="P19" s="1">
        <v>1496</v>
      </c>
      <c r="Q19" s="1">
        <v>2200</v>
      </c>
      <c r="R19">
        <v>1</v>
      </c>
      <c r="S19" s="1">
        <f t="shared" si="2"/>
        <v>2200</v>
      </c>
      <c r="T19" s="1">
        <f t="shared" si="3"/>
        <v>110</v>
      </c>
      <c r="U19" s="14">
        <f>S19+T19</f>
        <v>2310</v>
      </c>
      <c r="V19" t="s">
        <v>23</v>
      </c>
      <c r="W19" t="s">
        <v>24</v>
      </c>
      <c r="X19">
        <v>2044</v>
      </c>
      <c r="Y19">
        <v>3044</v>
      </c>
      <c r="Z19" t="s">
        <v>66</v>
      </c>
      <c r="AA19" t="s">
        <v>37</v>
      </c>
      <c r="AB19">
        <v>29</v>
      </c>
    </row>
    <row r="20" spans="2:28">
      <c r="B20">
        <v>10</v>
      </c>
      <c r="I20">
        <v>1055</v>
      </c>
      <c r="J20" t="s">
        <v>49</v>
      </c>
      <c r="K20" t="s">
        <v>67</v>
      </c>
      <c r="L20" t="s">
        <v>68</v>
      </c>
      <c r="M20" s="2">
        <v>44576</v>
      </c>
      <c r="N20">
        <f t="shared" si="0"/>
        <v>1</v>
      </c>
      <c r="O20">
        <f t="shared" si="1"/>
        <v>2022</v>
      </c>
      <c r="P20" s="1">
        <v>1340</v>
      </c>
      <c r="Q20" s="1">
        <v>2000</v>
      </c>
      <c r="R20">
        <v>2</v>
      </c>
      <c r="S20" s="1">
        <f t="shared" si="2"/>
        <v>4000</v>
      </c>
      <c r="T20" s="1">
        <f t="shared" si="3"/>
        <v>200</v>
      </c>
      <c r="U20" s="14">
        <f>S20+T20</f>
        <v>4200</v>
      </c>
      <c r="V20" t="s">
        <v>34</v>
      </c>
      <c r="W20" t="s">
        <v>35</v>
      </c>
      <c r="X20">
        <v>2045</v>
      </c>
      <c r="Y20">
        <v>3045</v>
      </c>
      <c r="Z20" t="s">
        <v>69</v>
      </c>
      <c r="AA20" t="s">
        <v>26</v>
      </c>
      <c r="AB20">
        <v>21</v>
      </c>
    </row>
    <row r="21" spans="2:28">
      <c r="B21">
        <v>10</v>
      </c>
      <c r="I21">
        <v>1063</v>
      </c>
      <c r="J21" t="s">
        <v>49</v>
      </c>
      <c r="K21" t="s">
        <v>67</v>
      </c>
      <c r="L21" t="s">
        <v>68</v>
      </c>
      <c r="M21" s="2">
        <v>44576</v>
      </c>
      <c r="N21">
        <f t="shared" si="0"/>
        <v>1</v>
      </c>
      <c r="O21">
        <f t="shared" si="1"/>
        <v>2022</v>
      </c>
      <c r="P21" s="1">
        <v>1340</v>
      </c>
      <c r="Q21" s="1">
        <v>2000</v>
      </c>
      <c r="R21">
        <v>2</v>
      </c>
      <c r="S21" s="1">
        <f t="shared" si="2"/>
        <v>4000</v>
      </c>
      <c r="T21" s="1">
        <f t="shared" si="3"/>
        <v>200</v>
      </c>
      <c r="U21" s="14">
        <f>S21+T21</f>
        <v>4200</v>
      </c>
      <c r="V21" t="s">
        <v>34</v>
      </c>
      <c r="W21" t="s">
        <v>35</v>
      </c>
      <c r="X21">
        <v>2045</v>
      </c>
      <c r="Y21">
        <v>3045</v>
      </c>
      <c r="Z21" t="s">
        <v>69</v>
      </c>
      <c r="AA21" t="s">
        <v>26</v>
      </c>
      <c r="AB21">
        <v>19</v>
      </c>
    </row>
    <row r="22" spans="2:28">
      <c r="B22">
        <v>0</v>
      </c>
      <c r="I22">
        <v>1056</v>
      </c>
      <c r="J22" t="s">
        <v>49</v>
      </c>
      <c r="K22" t="s">
        <v>67</v>
      </c>
      <c r="L22" t="s">
        <v>70</v>
      </c>
      <c r="M22" s="2">
        <v>44577</v>
      </c>
      <c r="N22">
        <f t="shared" si="0"/>
        <v>1</v>
      </c>
      <c r="O22">
        <f t="shared" si="1"/>
        <v>2022</v>
      </c>
      <c r="P22" s="1">
        <v>1541</v>
      </c>
      <c r="Q22" s="1">
        <v>2300</v>
      </c>
      <c r="R22">
        <v>1</v>
      </c>
      <c r="S22" s="1">
        <f t="shared" si="2"/>
        <v>2300</v>
      </c>
      <c r="T22" s="1">
        <f t="shared" si="3"/>
        <v>115</v>
      </c>
      <c r="U22" s="14">
        <f>S22+T22</f>
        <v>2415</v>
      </c>
      <c r="V22" t="s">
        <v>23</v>
      </c>
      <c r="W22" t="s">
        <v>24</v>
      </c>
      <c r="X22">
        <v>2046</v>
      </c>
      <c r="Y22">
        <v>3046</v>
      </c>
      <c r="Z22" t="s">
        <v>71</v>
      </c>
      <c r="AA22" t="s">
        <v>37</v>
      </c>
      <c r="AB22">
        <v>36</v>
      </c>
    </row>
    <row r="23" spans="2:28">
      <c r="I23">
        <v>1064</v>
      </c>
      <c r="J23" t="s">
        <v>49</v>
      </c>
      <c r="K23" t="s">
        <v>67</v>
      </c>
      <c r="L23" t="s">
        <v>70</v>
      </c>
      <c r="M23" s="2">
        <v>44577</v>
      </c>
      <c r="N23">
        <f t="shared" si="0"/>
        <v>1</v>
      </c>
      <c r="O23">
        <f t="shared" si="1"/>
        <v>2022</v>
      </c>
      <c r="P23" s="1">
        <v>1541</v>
      </c>
      <c r="Q23" s="1">
        <v>2300</v>
      </c>
      <c r="R23">
        <v>1</v>
      </c>
      <c r="S23" s="1">
        <f t="shared" si="2"/>
        <v>2300</v>
      </c>
      <c r="T23" s="1">
        <f t="shared" si="3"/>
        <v>115</v>
      </c>
      <c r="U23" s="14">
        <f>S23+T23</f>
        <v>2415</v>
      </c>
      <c r="V23" t="s">
        <v>23</v>
      </c>
      <c r="W23" t="s">
        <v>24</v>
      </c>
      <c r="X23">
        <v>2046</v>
      </c>
      <c r="Y23">
        <v>3046</v>
      </c>
      <c r="Z23" t="s">
        <v>71</v>
      </c>
      <c r="AA23" t="s">
        <v>37</v>
      </c>
      <c r="AB23">
        <v>34</v>
      </c>
    </row>
    <row r="24" spans="2:28">
      <c r="B24">
        <v>20</v>
      </c>
      <c r="I24">
        <v>1057</v>
      </c>
      <c r="J24" t="s">
        <v>20</v>
      </c>
      <c r="K24" t="s">
        <v>72</v>
      </c>
      <c r="L24" t="s">
        <v>73</v>
      </c>
      <c r="M24" s="2">
        <v>44578</v>
      </c>
      <c r="N24">
        <f t="shared" si="0"/>
        <v>1</v>
      </c>
      <c r="O24">
        <f t="shared" si="1"/>
        <v>2022</v>
      </c>
      <c r="P24" s="1">
        <v>2250</v>
      </c>
      <c r="Q24" s="1">
        <v>3000</v>
      </c>
      <c r="R24">
        <v>2</v>
      </c>
      <c r="S24" s="1">
        <f t="shared" si="2"/>
        <v>6000</v>
      </c>
      <c r="T24" s="1">
        <f t="shared" si="3"/>
        <v>300</v>
      </c>
      <c r="U24" s="14">
        <f>S24+T24</f>
        <v>6300</v>
      </c>
      <c r="V24" t="s">
        <v>34</v>
      </c>
      <c r="W24" t="s">
        <v>24</v>
      </c>
      <c r="X24">
        <v>2047</v>
      </c>
      <c r="Y24">
        <v>3047</v>
      </c>
      <c r="Z24" t="s">
        <v>74</v>
      </c>
      <c r="AA24" t="s">
        <v>26</v>
      </c>
      <c r="AB24">
        <v>40</v>
      </c>
    </row>
    <row r="25" spans="2:28">
      <c r="I25">
        <v>1058</v>
      </c>
      <c r="J25" t="s">
        <v>20</v>
      </c>
      <c r="K25" t="s">
        <v>72</v>
      </c>
      <c r="L25" t="s">
        <v>75</v>
      </c>
      <c r="M25" s="2">
        <v>44579</v>
      </c>
      <c r="N25">
        <f t="shared" si="0"/>
        <v>1</v>
      </c>
      <c r="O25">
        <f t="shared" si="1"/>
        <v>2022</v>
      </c>
      <c r="P25" s="1">
        <v>2625</v>
      </c>
      <c r="Q25" s="1">
        <v>3500</v>
      </c>
      <c r="R25">
        <v>1</v>
      </c>
      <c r="S25" s="1">
        <f t="shared" si="2"/>
        <v>3500</v>
      </c>
      <c r="T25" s="1">
        <f t="shared" si="3"/>
        <v>175</v>
      </c>
      <c r="U25" s="14">
        <f>S25+T25</f>
        <v>3675</v>
      </c>
      <c r="V25" t="s">
        <v>23</v>
      </c>
      <c r="W25" t="s">
        <v>35</v>
      </c>
      <c r="X25">
        <v>2048</v>
      </c>
      <c r="Y25">
        <v>3048</v>
      </c>
      <c r="Z25" t="s">
        <v>76</v>
      </c>
      <c r="AA25" t="s">
        <v>37</v>
      </c>
      <c r="AB25">
        <v>38</v>
      </c>
    </row>
    <row r="26" spans="2:28">
      <c r="I26">
        <v>1073</v>
      </c>
      <c r="J26" t="s">
        <v>20</v>
      </c>
      <c r="K26" t="s">
        <v>77</v>
      </c>
      <c r="L26" t="s">
        <v>78</v>
      </c>
      <c r="M26" s="2">
        <v>44582</v>
      </c>
      <c r="N26">
        <f t="shared" si="0"/>
        <v>1</v>
      </c>
      <c r="O26">
        <f t="shared" si="1"/>
        <v>2022</v>
      </c>
      <c r="P26" s="1">
        <v>737</v>
      </c>
      <c r="Q26" s="1">
        <v>1100</v>
      </c>
      <c r="R26">
        <v>2</v>
      </c>
      <c r="S26" s="1">
        <f t="shared" si="2"/>
        <v>2200</v>
      </c>
      <c r="T26" s="1">
        <f t="shared" si="3"/>
        <v>110</v>
      </c>
      <c r="U26" s="14">
        <f>S26+T26</f>
        <v>2310</v>
      </c>
      <c r="V26" t="s">
        <v>23</v>
      </c>
      <c r="W26" t="s">
        <v>24</v>
      </c>
      <c r="X26">
        <v>2021</v>
      </c>
      <c r="Y26">
        <v>3021</v>
      </c>
      <c r="Z26" t="s">
        <v>79</v>
      </c>
      <c r="AA26" t="s">
        <v>26</v>
      </c>
      <c r="AB26">
        <v>35</v>
      </c>
    </row>
    <row r="27" spans="2:28">
      <c r="I27">
        <v>1074</v>
      </c>
      <c r="J27" t="s">
        <v>20</v>
      </c>
      <c r="K27" t="s">
        <v>77</v>
      </c>
      <c r="L27" t="s">
        <v>80</v>
      </c>
      <c r="M27" s="2">
        <v>44583</v>
      </c>
      <c r="N27">
        <f t="shared" si="0"/>
        <v>1</v>
      </c>
      <c r="O27">
        <f t="shared" si="1"/>
        <v>2022</v>
      </c>
      <c r="P27" s="1">
        <v>938</v>
      </c>
      <c r="Q27" s="1">
        <v>1400</v>
      </c>
      <c r="R27">
        <v>1</v>
      </c>
      <c r="S27" s="1">
        <f t="shared" si="2"/>
        <v>1400</v>
      </c>
      <c r="T27" s="1">
        <f t="shared" si="3"/>
        <v>0</v>
      </c>
      <c r="U27" s="14">
        <f>S27+T27</f>
        <v>1400</v>
      </c>
      <c r="V27" t="s">
        <v>34</v>
      </c>
      <c r="W27" t="s">
        <v>35</v>
      </c>
      <c r="X27">
        <v>2022</v>
      </c>
      <c r="Y27">
        <v>3022</v>
      </c>
      <c r="Z27" t="s">
        <v>81</v>
      </c>
      <c r="AA27" t="s">
        <v>37</v>
      </c>
      <c r="AB27">
        <v>33</v>
      </c>
    </row>
    <row r="28" spans="2:28">
      <c r="I28">
        <v>1075</v>
      </c>
      <c r="J28" t="s">
        <v>40</v>
      </c>
      <c r="K28" t="s">
        <v>82</v>
      </c>
      <c r="L28" t="s">
        <v>83</v>
      </c>
      <c r="M28" s="2">
        <v>44584</v>
      </c>
      <c r="N28">
        <f t="shared" si="0"/>
        <v>1</v>
      </c>
      <c r="O28">
        <f t="shared" si="1"/>
        <v>2022</v>
      </c>
      <c r="P28" s="1">
        <v>1190</v>
      </c>
      <c r="Q28" s="1">
        <v>1700</v>
      </c>
      <c r="R28">
        <v>3</v>
      </c>
      <c r="S28" s="1">
        <f t="shared" si="2"/>
        <v>5100</v>
      </c>
      <c r="T28" s="1">
        <f t="shared" si="3"/>
        <v>255</v>
      </c>
      <c r="U28" s="14">
        <f>S28+T28</f>
        <v>5355</v>
      </c>
      <c r="V28" t="s">
        <v>23</v>
      </c>
      <c r="W28" t="s">
        <v>43</v>
      </c>
      <c r="X28">
        <v>2023</v>
      </c>
      <c r="Y28">
        <v>3023</v>
      </c>
      <c r="Z28" t="s">
        <v>84</v>
      </c>
      <c r="AA28" t="s">
        <v>26</v>
      </c>
      <c r="AB28">
        <v>22</v>
      </c>
    </row>
    <row r="29" spans="2:28">
      <c r="I29">
        <v>1076</v>
      </c>
      <c r="J29" t="s">
        <v>40</v>
      </c>
      <c r="K29" t="s">
        <v>82</v>
      </c>
      <c r="L29" t="s">
        <v>85</v>
      </c>
      <c r="M29" s="2">
        <v>44585</v>
      </c>
      <c r="N29">
        <f t="shared" si="0"/>
        <v>1</v>
      </c>
      <c r="O29">
        <f t="shared" si="1"/>
        <v>2022</v>
      </c>
      <c r="P29" s="1">
        <v>1400</v>
      </c>
      <c r="Q29" s="1">
        <v>2000</v>
      </c>
      <c r="R29">
        <v>1</v>
      </c>
      <c r="S29" s="1">
        <f t="shared" si="2"/>
        <v>2000</v>
      </c>
      <c r="T29" s="1">
        <f t="shared" si="3"/>
        <v>0</v>
      </c>
      <c r="U29" s="14">
        <f>S29+T29</f>
        <v>2000</v>
      </c>
      <c r="V29" t="s">
        <v>23</v>
      </c>
      <c r="W29" t="s">
        <v>24</v>
      </c>
      <c r="X29">
        <v>2024</v>
      </c>
      <c r="Y29">
        <v>3024</v>
      </c>
      <c r="Z29" t="s">
        <v>86</v>
      </c>
      <c r="AA29" t="s">
        <v>37</v>
      </c>
      <c r="AB29">
        <v>20</v>
      </c>
    </row>
    <row r="30" spans="2:28">
      <c r="I30">
        <v>1077</v>
      </c>
      <c r="J30" t="s">
        <v>49</v>
      </c>
      <c r="K30" t="s">
        <v>87</v>
      </c>
      <c r="L30" t="s">
        <v>88</v>
      </c>
      <c r="M30" s="2">
        <v>44586</v>
      </c>
      <c r="N30">
        <f t="shared" si="0"/>
        <v>1</v>
      </c>
      <c r="O30">
        <f t="shared" si="1"/>
        <v>2022</v>
      </c>
      <c r="P30" s="1">
        <v>975</v>
      </c>
      <c r="Q30" s="1">
        <v>1500</v>
      </c>
      <c r="R30">
        <v>2</v>
      </c>
      <c r="S30" s="1">
        <f t="shared" si="2"/>
        <v>3000</v>
      </c>
      <c r="T30" s="1">
        <f t="shared" si="3"/>
        <v>150</v>
      </c>
      <c r="U30" s="14">
        <f>S30+T30</f>
        <v>3150</v>
      </c>
      <c r="V30" t="s">
        <v>34</v>
      </c>
      <c r="W30" t="s">
        <v>35</v>
      </c>
      <c r="X30">
        <v>2025</v>
      </c>
      <c r="Y30">
        <v>3025</v>
      </c>
      <c r="Z30" t="s">
        <v>89</v>
      </c>
      <c r="AA30" t="s">
        <v>26</v>
      </c>
      <c r="AB30">
        <v>30</v>
      </c>
    </row>
    <row r="31" spans="2:28">
      <c r="I31">
        <v>1078</v>
      </c>
      <c r="J31" t="s">
        <v>49</v>
      </c>
      <c r="K31" t="s">
        <v>87</v>
      </c>
      <c r="L31" t="s">
        <v>90</v>
      </c>
      <c r="M31" s="2">
        <v>44587</v>
      </c>
      <c r="N31">
        <f t="shared" si="0"/>
        <v>1</v>
      </c>
      <c r="O31">
        <f t="shared" si="1"/>
        <v>2022</v>
      </c>
      <c r="P31" s="1">
        <v>1170</v>
      </c>
      <c r="Q31" s="1">
        <v>1800</v>
      </c>
      <c r="R31">
        <v>1</v>
      </c>
      <c r="S31" s="1">
        <f t="shared" si="2"/>
        <v>1800</v>
      </c>
      <c r="T31" s="1">
        <f t="shared" si="3"/>
        <v>0</v>
      </c>
      <c r="U31" s="14">
        <f>S31+T31</f>
        <v>1800</v>
      </c>
      <c r="V31" t="s">
        <v>23</v>
      </c>
      <c r="W31" t="s">
        <v>24</v>
      </c>
      <c r="X31">
        <v>2026</v>
      </c>
      <c r="Y31">
        <v>3026</v>
      </c>
      <c r="Z31" t="s">
        <v>91</v>
      </c>
      <c r="AA31" t="s">
        <v>37</v>
      </c>
      <c r="AB31">
        <v>28</v>
      </c>
    </row>
    <row r="32" spans="2:28">
      <c r="I32">
        <v>1079</v>
      </c>
      <c r="J32" t="s">
        <v>20</v>
      </c>
      <c r="K32" t="s">
        <v>92</v>
      </c>
      <c r="L32" t="s">
        <v>93</v>
      </c>
      <c r="M32" s="2">
        <v>44588</v>
      </c>
      <c r="N32">
        <f t="shared" si="0"/>
        <v>1</v>
      </c>
      <c r="O32">
        <f t="shared" si="1"/>
        <v>2022</v>
      </c>
      <c r="P32" s="1">
        <v>1656</v>
      </c>
      <c r="Q32" s="1">
        <v>2300</v>
      </c>
      <c r="R32">
        <v>2</v>
      </c>
      <c r="S32" s="1">
        <f t="shared" si="2"/>
        <v>4600</v>
      </c>
      <c r="T32" s="1">
        <f t="shared" si="3"/>
        <v>230</v>
      </c>
      <c r="U32" s="14">
        <f>S32+T32</f>
        <v>4830</v>
      </c>
      <c r="V32" t="s">
        <v>34</v>
      </c>
      <c r="W32" t="s">
        <v>24</v>
      </c>
      <c r="X32">
        <v>2027</v>
      </c>
      <c r="Y32">
        <v>3027</v>
      </c>
      <c r="Z32" t="s">
        <v>94</v>
      </c>
      <c r="AA32" t="s">
        <v>26</v>
      </c>
      <c r="AB32">
        <v>42</v>
      </c>
    </row>
    <row r="33" spans="9:28">
      <c r="I33">
        <v>1080</v>
      </c>
      <c r="J33" t="s">
        <v>20</v>
      </c>
      <c r="K33" t="s">
        <v>92</v>
      </c>
      <c r="L33" t="s">
        <v>95</v>
      </c>
      <c r="M33" s="2">
        <v>44589</v>
      </c>
      <c r="N33">
        <f t="shared" si="0"/>
        <v>1</v>
      </c>
      <c r="O33">
        <f t="shared" si="1"/>
        <v>2022</v>
      </c>
      <c r="P33" s="1">
        <v>1872</v>
      </c>
      <c r="Q33" s="1">
        <v>2600</v>
      </c>
      <c r="R33">
        <v>1</v>
      </c>
      <c r="S33" s="1">
        <f t="shared" si="2"/>
        <v>2600</v>
      </c>
      <c r="T33" s="1">
        <f t="shared" si="3"/>
        <v>130</v>
      </c>
      <c r="U33" s="14">
        <f>S33+T33</f>
        <v>2730</v>
      </c>
      <c r="V33" t="s">
        <v>23</v>
      </c>
      <c r="W33" t="s">
        <v>35</v>
      </c>
      <c r="X33">
        <v>2028</v>
      </c>
      <c r="Y33">
        <v>3028</v>
      </c>
      <c r="Z33" t="s">
        <v>96</v>
      </c>
      <c r="AA33" t="s">
        <v>37</v>
      </c>
      <c r="AB33">
        <v>40</v>
      </c>
    </row>
    <row r="34" spans="9:28">
      <c r="I34">
        <v>1182</v>
      </c>
      <c r="J34" t="s">
        <v>27</v>
      </c>
      <c r="K34" t="s">
        <v>28</v>
      </c>
      <c r="L34" t="s">
        <v>29</v>
      </c>
      <c r="M34" s="2">
        <v>44593</v>
      </c>
      <c r="N34">
        <f t="shared" si="0"/>
        <v>2</v>
      </c>
      <c r="O34">
        <f t="shared" si="1"/>
        <v>2022</v>
      </c>
      <c r="P34" s="1">
        <v>1460</v>
      </c>
      <c r="Q34" s="1">
        <v>2000</v>
      </c>
      <c r="R34">
        <v>2</v>
      </c>
      <c r="S34" s="1">
        <f t="shared" si="2"/>
        <v>4000</v>
      </c>
      <c r="T34" s="1">
        <f t="shared" si="3"/>
        <v>200</v>
      </c>
      <c r="U34" s="14">
        <f>S34+T34</f>
        <v>4200</v>
      </c>
      <c r="V34" t="s">
        <v>23</v>
      </c>
      <c r="W34" t="s">
        <v>24</v>
      </c>
      <c r="X34">
        <v>2061</v>
      </c>
      <c r="Y34">
        <v>3061</v>
      </c>
      <c r="Z34" t="s">
        <v>30</v>
      </c>
      <c r="AA34" t="s">
        <v>26</v>
      </c>
      <c r="AB34">
        <v>27</v>
      </c>
    </row>
    <row r="35" spans="9:28">
      <c r="I35">
        <v>1190</v>
      </c>
      <c r="J35" t="s">
        <v>20</v>
      </c>
      <c r="K35" t="s">
        <v>21</v>
      </c>
      <c r="L35" t="s">
        <v>22</v>
      </c>
      <c r="M35" s="2">
        <v>44593</v>
      </c>
      <c r="N35">
        <f t="shared" si="0"/>
        <v>2</v>
      </c>
      <c r="O35">
        <f t="shared" si="1"/>
        <v>2022</v>
      </c>
      <c r="P35" s="1">
        <v>840</v>
      </c>
      <c r="Q35" s="1">
        <v>1200</v>
      </c>
      <c r="R35">
        <v>2</v>
      </c>
      <c r="S35" s="1">
        <f t="shared" si="2"/>
        <v>2400</v>
      </c>
      <c r="T35" s="1">
        <f t="shared" si="3"/>
        <v>120</v>
      </c>
      <c r="U35" s="14">
        <f>S35+T35</f>
        <v>2520</v>
      </c>
      <c r="V35" t="s">
        <v>23</v>
      </c>
      <c r="W35" t="s">
        <v>24</v>
      </c>
      <c r="X35">
        <v>2001</v>
      </c>
      <c r="Y35">
        <v>3001</v>
      </c>
      <c r="Z35" t="s">
        <v>25</v>
      </c>
      <c r="AA35" t="s">
        <v>26</v>
      </c>
      <c r="AB35">
        <v>25</v>
      </c>
    </row>
    <row r="36" spans="9:28">
      <c r="I36">
        <v>1183</v>
      </c>
      <c r="J36" t="s">
        <v>27</v>
      </c>
      <c r="K36" t="s">
        <v>28</v>
      </c>
      <c r="L36" t="s">
        <v>38</v>
      </c>
      <c r="M36" s="2">
        <v>44594</v>
      </c>
      <c r="N36">
        <f t="shared" si="0"/>
        <v>2</v>
      </c>
      <c r="O36">
        <f t="shared" si="1"/>
        <v>2022</v>
      </c>
      <c r="P36" s="1">
        <v>1825</v>
      </c>
      <c r="Q36" s="1">
        <v>2500</v>
      </c>
      <c r="R36">
        <v>1</v>
      </c>
      <c r="S36" s="1">
        <f t="shared" si="2"/>
        <v>2500</v>
      </c>
      <c r="T36" s="1">
        <f t="shared" si="3"/>
        <v>125</v>
      </c>
      <c r="U36" s="14">
        <f>S36+T36</f>
        <v>2625</v>
      </c>
      <c r="V36" t="s">
        <v>34</v>
      </c>
      <c r="W36" t="s">
        <v>35</v>
      </c>
      <c r="X36">
        <v>2062</v>
      </c>
      <c r="Y36">
        <v>3062</v>
      </c>
      <c r="Z36" t="s">
        <v>39</v>
      </c>
      <c r="AA36" t="s">
        <v>37</v>
      </c>
      <c r="AB36">
        <v>18</v>
      </c>
    </row>
    <row r="37" spans="9:28">
      <c r="I37">
        <v>1191</v>
      </c>
      <c r="J37" t="s">
        <v>20</v>
      </c>
      <c r="K37" t="s">
        <v>21</v>
      </c>
      <c r="L37" t="s">
        <v>33</v>
      </c>
      <c r="M37" s="2">
        <v>44594</v>
      </c>
      <c r="N37">
        <f t="shared" si="0"/>
        <v>2</v>
      </c>
      <c r="O37">
        <f t="shared" si="1"/>
        <v>2022</v>
      </c>
      <c r="P37" s="1">
        <v>1050</v>
      </c>
      <c r="Q37" s="1">
        <v>1500</v>
      </c>
      <c r="R37">
        <v>1</v>
      </c>
      <c r="S37" s="1">
        <f t="shared" si="2"/>
        <v>1500</v>
      </c>
      <c r="T37" s="1">
        <f t="shared" si="3"/>
        <v>0</v>
      </c>
      <c r="U37" s="14">
        <f>S37+T37</f>
        <v>1500</v>
      </c>
      <c r="V37" t="s">
        <v>34</v>
      </c>
      <c r="W37" t="s">
        <v>35</v>
      </c>
      <c r="X37">
        <v>2002</v>
      </c>
      <c r="Y37">
        <v>3002</v>
      </c>
      <c r="Z37" t="s">
        <v>36</v>
      </c>
      <c r="AA37" t="s">
        <v>37</v>
      </c>
      <c r="AB37">
        <v>16</v>
      </c>
    </row>
    <row r="38" spans="9:28">
      <c r="I38">
        <v>1184</v>
      </c>
      <c r="J38" t="s">
        <v>40</v>
      </c>
      <c r="K38" t="s">
        <v>97</v>
      </c>
      <c r="L38" t="s">
        <v>98</v>
      </c>
      <c r="M38" s="2">
        <v>44595</v>
      </c>
      <c r="N38">
        <f t="shared" si="0"/>
        <v>2</v>
      </c>
      <c r="O38">
        <f t="shared" si="1"/>
        <v>2022</v>
      </c>
      <c r="P38" s="1">
        <v>1105</v>
      </c>
      <c r="Q38" s="1">
        <v>1700</v>
      </c>
      <c r="R38">
        <v>3</v>
      </c>
      <c r="S38" s="1">
        <f t="shared" si="2"/>
        <v>5100</v>
      </c>
      <c r="T38" s="1">
        <f t="shared" si="3"/>
        <v>255</v>
      </c>
      <c r="U38" s="14">
        <f>S38+T38</f>
        <v>5355</v>
      </c>
      <c r="V38" t="s">
        <v>23</v>
      </c>
      <c r="W38" t="s">
        <v>43</v>
      </c>
      <c r="X38">
        <v>2063</v>
      </c>
      <c r="Y38">
        <v>3063</v>
      </c>
      <c r="Z38" t="s">
        <v>99</v>
      </c>
      <c r="AA38" t="s">
        <v>26</v>
      </c>
      <c r="AB38">
        <v>33</v>
      </c>
    </row>
    <row r="39" spans="9:28">
      <c r="I39">
        <v>1192</v>
      </c>
      <c r="J39" t="s">
        <v>40</v>
      </c>
      <c r="K39" t="s">
        <v>41</v>
      </c>
      <c r="L39" t="s">
        <v>42</v>
      </c>
      <c r="M39" s="2">
        <v>44595</v>
      </c>
      <c r="N39">
        <f t="shared" si="0"/>
        <v>2</v>
      </c>
      <c r="O39">
        <f t="shared" si="1"/>
        <v>2022</v>
      </c>
      <c r="P39" s="1">
        <v>1260</v>
      </c>
      <c r="Q39" s="1">
        <v>1800</v>
      </c>
      <c r="R39">
        <v>3</v>
      </c>
      <c r="S39" s="1">
        <f t="shared" si="2"/>
        <v>5400</v>
      </c>
      <c r="T39" s="1">
        <f t="shared" si="3"/>
        <v>270</v>
      </c>
      <c r="U39" s="14">
        <f>S39+T39</f>
        <v>5670</v>
      </c>
      <c r="V39" t="s">
        <v>23</v>
      </c>
      <c r="W39" t="s">
        <v>43</v>
      </c>
      <c r="X39">
        <v>2003</v>
      </c>
      <c r="Y39">
        <v>3003</v>
      </c>
      <c r="Z39" t="s">
        <v>44</v>
      </c>
      <c r="AA39" t="s">
        <v>26</v>
      </c>
      <c r="AB39">
        <v>30</v>
      </c>
    </row>
    <row r="40" spans="9:28">
      <c r="I40">
        <v>1185</v>
      </c>
      <c r="J40" t="s">
        <v>40</v>
      </c>
      <c r="K40" t="s">
        <v>97</v>
      </c>
      <c r="L40" t="s">
        <v>100</v>
      </c>
      <c r="M40" s="2">
        <v>44596</v>
      </c>
      <c r="N40">
        <f t="shared" si="0"/>
        <v>2</v>
      </c>
      <c r="O40">
        <f t="shared" si="1"/>
        <v>2022</v>
      </c>
      <c r="P40" s="1">
        <v>1365</v>
      </c>
      <c r="Q40" s="1">
        <v>2100</v>
      </c>
      <c r="R40">
        <v>1</v>
      </c>
      <c r="S40" s="1">
        <f t="shared" si="2"/>
        <v>2100</v>
      </c>
      <c r="T40" s="1">
        <f t="shared" si="3"/>
        <v>105</v>
      </c>
      <c r="U40" s="14">
        <f>S40+T40</f>
        <v>2205</v>
      </c>
      <c r="V40" t="s">
        <v>23</v>
      </c>
      <c r="W40" t="s">
        <v>24</v>
      </c>
      <c r="X40">
        <v>2064</v>
      </c>
      <c r="Y40">
        <v>3064</v>
      </c>
      <c r="Z40" t="s">
        <v>101</v>
      </c>
      <c r="AA40" t="s">
        <v>37</v>
      </c>
      <c r="AB40">
        <v>34</v>
      </c>
    </row>
    <row r="41" spans="9:28">
      <c r="I41">
        <v>1193</v>
      </c>
      <c r="J41" t="s">
        <v>40</v>
      </c>
      <c r="K41" t="s">
        <v>41</v>
      </c>
      <c r="L41" t="s">
        <v>46</v>
      </c>
      <c r="M41" s="2">
        <v>44596</v>
      </c>
      <c r="N41">
        <f t="shared" si="0"/>
        <v>2</v>
      </c>
      <c r="O41">
        <f t="shared" si="1"/>
        <v>2022</v>
      </c>
      <c r="P41" s="1">
        <v>1470</v>
      </c>
      <c r="Q41" s="1">
        <v>2100</v>
      </c>
      <c r="R41">
        <v>1</v>
      </c>
      <c r="S41" s="1">
        <f t="shared" si="2"/>
        <v>2100</v>
      </c>
      <c r="T41" s="1">
        <f t="shared" si="3"/>
        <v>105</v>
      </c>
      <c r="U41" s="14">
        <f>S41+T41</f>
        <v>2205</v>
      </c>
      <c r="V41" t="s">
        <v>23</v>
      </c>
      <c r="W41" t="s">
        <v>24</v>
      </c>
      <c r="X41">
        <v>2004</v>
      </c>
      <c r="Y41">
        <v>3004</v>
      </c>
      <c r="Z41" t="s">
        <v>47</v>
      </c>
      <c r="AA41" t="s">
        <v>37</v>
      </c>
      <c r="AB41">
        <v>32</v>
      </c>
    </row>
    <row r="42" spans="9:28">
      <c r="I42">
        <v>1186</v>
      </c>
      <c r="J42" t="s">
        <v>49</v>
      </c>
      <c r="K42" t="s">
        <v>102</v>
      </c>
      <c r="L42" t="s">
        <v>103</v>
      </c>
      <c r="M42" s="2">
        <v>44597</v>
      </c>
      <c r="N42">
        <f t="shared" si="0"/>
        <v>2</v>
      </c>
      <c r="O42">
        <f t="shared" si="1"/>
        <v>2022</v>
      </c>
      <c r="P42" s="1">
        <v>1035</v>
      </c>
      <c r="Q42" s="1">
        <v>1500</v>
      </c>
      <c r="R42">
        <v>2</v>
      </c>
      <c r="S42" s="1">
        <f t="shared" si="2"/>
        <v>3000</v>
      </c>
      <c r="T42" s="1">
        <f t="shared" si="3"/>
        <v>150</v>
      </c>
      <c r="U42" s="14">
        <f>S42+T42</f>
        <v>3150</v>
      </c>
      <c r="V42" t="s">
        <v>34</v>
      </c>
      <c r="W42" t="s">
        <v>35</v>
      </c>
      <c r="X42">
        <v>2065</v>
      </c>
      <c r="Y42">
        <v>3065</v>
      </c>
      <c r="Z42" t="s">
        <v>104</v>
      </c>
      <c r="AA42" t="s">
        <v>26</v>
      </c>
      <c r="AB42">
        <v>10</v>
      </c>
    </row>
    <row r="43" spans="9:28">
      <c r="I43">
        <v>1194</v>
      </c>
      <c r="J43" t="s">
        <v>49</v>
      </c>
      <c r="K43" t="s">
        <v>50</v>
      </c>
      <c r="L43" t="s">
        <v>51</v>
      </c>
      <c r="M43" s="2">
        <v>44597</v>
      </c>
      <c r="N43">
        <f t="shared" si="0"/>
        <v>2</v>
      </c>
      <c r="O43">
        <f t="shared" si="1"/>
        <v>2022</v>
      </c>
      <c r="P43" s="1">
        <v>896.99999999999989</v>
      </c>
      <c r="Q43" s="1">
        <v>1300</v>
      </c>
      <c r="R43">
        <v>2</v>
      </c>
      <c r="S43" s="1">
        <f t="shared" si="2"/>
        <v>2600</v>
      </c>
      <c r="T43" s="1">
        <f t="shared" si="3"/>
        <v>130</v>
      </c>
      <c r="U43" s="14">
        <f>S43+T43</f>
        <v>2730</v>
      </c>
      <c r="V43" t="s">
        <v>34</v>
      </c>
      <c r="W43" t="s">
        <v>35</v>
      </c>
      <c r="X43">
        <v>2005</v>
      </c>
      <c r="Y43">
        <v>3005</v>
      </c>
      <c r="Z43" t="s">
        <v>52</v>
      </c>
      <c r="AA43" t="s">
        <v>26</v>
      </c>
      <c r="AB43">
        <v>9</v>
      </c>
    </row>
    <row r="44" spans="9:28">
      <c r="I44">
        <v>1187</v>
      </c>
      <c r="J44" t="s">
        <v>49</v>
      </c>
      <c r="K44" t="s">
        <v>102</v>
      </c>
      <c r="L44" t="s">
        <v>105</v>
      </c>
      <c r="M44" s="2">
        <v>44598</v>
      </c>
      <c r="N44">
        <f t="shared" si="0"/>
        <v>2</v>
      </c>
      <c r="O44">
        <f t="shared" si="1"/>
        <v>2022</v>
      </c>
      <c r="P44" s="1">
        <v>1242</v>
      </c>
      <c r="Q44" s="1">
        <v>1800</v>
      </c>
      <c r="R44">
        <v>1</v>
      </c>
      <c r="S44" s="1">
        <f t="shared" si="2"/>
        <v>1800</v>
      </c>
      <c r="T44" s="1">
        <f t="shared" si="3"/>
        <v>0</v>
      </c>
      <c r="U44" s="14">
        <f>S44+T44</f>
        <v>1800</v>
      </c>
      <c r="V44" t="s">
        <v>23</v>
      </c>
      <c r="W44" t="s">
        <v>24</v>
      </c>
      <c r="X44">
        <v>2066</v>
      </c>
      <c r="Y44">
        <v>3066</v>
      </c>
      <c r="Z44" t="s">
        <v>106</v>
      </c>
      <c r="AA44" t="s">
        <v>37</v>
      </c>
      <c r="AB44">
        <v>25</v>
      </c>
    </row>
    <row r="45" spans="9:28">
      <c r="I45">
        <v>1195</v>
      </c>
      <c r="J45" t="s">
        <v>49</v>
      </c>
      <c r="K45" t="s">
        <v>50</v>
      </c>
      <c r="L45" t="s">
        <v>55</v>
      </c>
      <c r="M45" s="2">
        <v>44598</v>
      </c>
      <c r="N45">
        <f t="shared" si="0"/>
        <v>2</v>
      </c>
      <c r="O45">
        <f t="shared" si="1"/>
        <v>2022</v>
      </c>
      <c r="P45" s="1">
        <v>1104</v>
      </c>
      <c r="Q45" s="1">
        <v>1600</v>
      </c>
      <c r="R45">
        <v>1</v>
      </c>
      <c r="S45" s="1">
        <f t="shared" si="2"/>
        <v>1600</v>
      </c>
      <c r="T45" s="1">
        <f t="shared" si="3"/>
        <v>0</v>
      </c>
      <c r="U45" s="14">
        <f>S45+T45</f>
        <v>1600</v>
      </c>
      <c r="V45" t="s">
        <v>23</v>
      </c>
      <c r="W45" t="s">
        <v>24</v>
      </c>
      <c r="X45">
        <v>2006</v>
      </c>
      <c r="Y45">
        <v>3006</v>
      </c>
      <c r="Z45" t="s">
        <v>56</v>
      </c>
      <c r="AA45" t="s">
        <v>37</v>
      </c>
      <c r="AB45">
        <v>23</v>
      </c>
    </row>
    <row r="46" spans="9:28">
      <c r="I46">
        <v>1188</v>
      </c>
      <c r="J46" t="s">
        <v>27</v>
      </c>
      <c r="K46" t="s">
        <v>107</v>
      </c>
      <c r="L46" t="s">
        <v>108</v>
      </c>
      <c r="M46" s="2">
        <v>44599</v>
      </c>
      <c r="N46">
        <f t="shared" si="0"/>
        <v>2</v>
      </c>
      <c r="O46">
        <f t="shared" si="1"/>
        <v>2022</v>
      </c>
      <c r="P46" s="1">
        <v>2080</v>
      </c>
      <c r="Q46" s="1">
        <v>3200</v>
      </c>
      <c r="R46">
        <v>2</v>
      </c>
      <c r="S46" s="1">
        <f t="shared" si="2"/>
        <v>6400</v>
      </c>
      <c r="T46" s="1">
        <f t="shared" si="3"/>
        <v>320</v>
      </c>
      <c r="U46" s="14">
        <f>S46+T46</f>
        <v>6720</v>
      </c>
      <c r="V46" t="s">
        <v>34</v>
      </c>
      <c r="W46" t="s">
        <v>24</v>
      </c>
      <c r="X46">
        <v>2067</v>
      </c>
      <c r="Y46">
        <v>3067</v>
      </c>
      <c r="Z46" t="s">
        <v>74</v>
      </c>
      <c r="AA46" t="s">
        <v>26</v>
      </c>
      <c r="AB46">
        <v>29</v>
      </c>
    </row>
    <row r="47" spans="9:28">
      <c r="I47">
        <v>1196</v>
      </c>
      <c r="J47" t="s">
        <v>20</v>
      </c>
      <c r="K47" t="s">
        <v>57</v>
      </c>
      <c r="L47" t="s">
        <v>58</v>
      </c>
      <c r="M47" s="2">
        <v>44599</v>
      </c>
      <c r="N47">
        <f t="shared" si="0"/>
        <v>2</v>
      </c>
      <c r="O47">
        <f t="shared" si="1"/>
        <v>2022</v>
      </c>
      <c r="P47" s="1">
        <v>1496</v>
      </c>
      <c r="Q47" s="1">
        <v>2200</v>
      </c>
      <c r="R47">
        <v>2</v>
      </c>
      <c r="S47" s="1">
        <f t="shared" si="2"/>
        <v>4400</v>
      </c>
      <c r="T47" s="1">
        <f t="shared" si="3"/>
        <v>220</v>
      </c>
      <c r="U47" s="14">
        <f>S47+T47</f>
        <v>4620</v>
      </c>
      <c r="V47" t="s">
        <v>34</v>
      </c>
      <c r="W47" t="s">
        <v>24</v>
      </c>
      <c r="X47">
        <v>2007</v>
      </c>
      <c r="Y47">
        <v>3007</v>
      </c>
      <c r="Z47" t="s">
        <v>59</v>
      </c>
      <c r="AA47" t="s">
        <v>26</v>
      </c>
      <c r="AB47">
        <v>27</v>
      </c>
    </row>
    <row r="48" spans="9:28">
      <c r="I48">
        <v>1198</v>
      </c>
      <c r="J48" t="s">
        <v>20</v>
      </c>
      <c r="K48" t="s">
        <v>57</v>
      </c>
      <c r="L48" t="s">
        <v>58</v>
      </c>
      <c r="M48" s="2">
        <v>44599</v>
      </c>
      <c r="N48">
        <f t="shared" si="0"/>
        <v>2</v>
      </c>
      <c r="O48">
        <f t="shared" si="1"/>
        <v>2022</v>
      </c>
      <c r="P48" s="1">
        <v>1496</v>
      </c>
      <c r="Q48" s="1">
        <v>2200</v>
      </c>
      <c r="R48">
        <v>2</v>
      </c>
      <c r="S48" s="1">
        <f t="shared" si="2"/>
        <v>4400</v>
      </c>
      <c r="T48" s="1">
        <f t="shared" si="3"/>
        <v>220</v>
      </c>
      <c r="U48" s="14">
        <f>S48+T48</f>
        <v>4620</v>
      </c>
      <c r="V48" t="s">
        <v>34</v>
      </c>
      <c r="W48" t="s">
        <v>24</v>
      </c>
      <c r="X48">
        <v>2007</v>
      </c>
      <c r="Y48">
        <v>3007</v>
      </c>
      <c r="Z48" t="s">
        <v>59</v>
      </c>
      <c r="AA48" t="s">
        <v>26</v>
      </c>
      <c r="AB48">
        <v>20</v>
      </c>
    </row>
    <row r="49" spans="9:28">
      <c r="I49">
        <v>1189</v>
      </c>
      <c r="J49" t="s">
        <v>27</v>
      </c>
      <c r="K49" t="s">
        <v>107</v>
      </c>
      <c r="L49" t="s">
        <v>109</v>
      </c>
      <c r="M49" s="2">
        <v>44600</v>
      </c>
      <c r="N49">
        <f t="shared" si="0"/>
        <v>2</v>
      </c>
      <c r="O49">
        <f t="shared" si="1"/>
        <v>2022</v>
      </c>
      <c r="P49" s="1">
        <v>2405</v>
      </c>
      <c r="Q49" s="1">
        <v>3700</v>
      </c>
      <c r="R49">
        <v>1</v>
      </c>
      <c r="S49" s="1">
        <f t="shared" si="2"/>
        <v>3700</v>
      </c>
      <c r="T49" s="1">
        <f t="shared" si="3"/>
        <v>185</v>
      </c>
      <c r="U49" s="14">
        <f>S49+T49</f>
        <v>3885</v>
      </c>
      <c r="V49" t="s">
        <v>23</v>
      </c>
      <c r="W49" t="s">
        <v>35</v>
      </c>
      <c r="X49">
        <v>2068</v>
      </c>
      <c r="Y49">
        <v>3068</v>
      </c>
      <c r="Z49" t="s">
        <v>76</v>
      </c>
      <c r="AA49" t="s">
        <v>37</v>
      </c>
      <c r="AB49">
        <v>18</v>
      </c>
    </row>
    <row r="50" spans="9:28">
      <c r="I50">
        <v>1197</v>
      </c>
      <c r="J50" t="s">
        <v>20</v>
      </c>
      <c r="K50" t="s">
        <v>57</v>
      </c>
      <c r="L50" t="s">
        <v>60</v>
      </c>
      <c r="M50" s="2">
        <v>44600</v>
      </c>
      <c r="N50">
        <f t="shared" si="0"/>
        <v>2</v>
      </c>
      <c r="O50">
        <f t="shared" si="1"/>
        <v>2022</v>
      </c>
      <c r="P50" s="1">
        <v>1700.0000000000002</v>
      </c>
      <c r="Q50" s="1">
        <v>2500</v>
      </c>
      <c r="R50">
        <v>1</v>
      </c>
      <c r="S50" s="1">
        <f t="shared" si="2"/>
        <v>2500</v>
      </c>
      <c r="T50" s="1">
        <f t="shared" si="3"/>
        <v>125</v>
      </c>
      <c r="U50" s="14">
        <f>S50+T50</f>
        <v>2625</v>
      </c>
      <c r="V50" t="s">
        <v>23</v>
      </c>
      <c r="W50" t="s">
        <v>35</v>
      </c>
      <c r="X50">
        <v>2008</v>
      </c>
      <c r="Y50">
        <v>3008</v>
      </c>
      <c r="Z50" t="s">
        <v>61</v>
      </c>
      <c r="AA50" t="s">
        <v>37</v>
      </c>
      <c r="AB50">
        <v>25</v>
      </c>
    </row>
    <row r="51" spans="9:28">
      <c r="I51">
        <v>1199</v>
      </c>
      <c r="J51" t="s">
        <v>20</v>
      </c>
      <c r="K51" t="s">
        <v>57</v>
      </c>
      <c r="L51" t="s">
        <v>60</v>
      </c>
      <c r="M51" s="2">
        <v>44600</v>
      </c>
      <c r="N51">
        <f t="shared" si="0"/>
        <v>2</v>
      </c>
      <c r="O51">
        <f t="shared" si="1"/>
        <v>2022</v>
      </c>
      <c r="P51" s="1">
        <v>1700.0000000000002</v>
      </c>
      <c r="Q51" s="1">
        <v>2500</v>
      </c>
      <c r="R51">
        <v>1</v>
      </c>
      <c r="S51" s="1">
        <f t="shared" si="2"/>
        <v>2500</v>
      </c>
      <c r="T51" s="1">
        <f t="shared" si="3"/>
        <v>125</v>
      </c>
      <c r="U51" s="14">
        <f>S51+T51</f>
        <v>2625</v>
      </c>
      <c r="V51" t="s">
        <v>23</v>
      </c>
      <c r="W51" t="s">
        <v>35</v>
      </c>
      <c r="X51">
        <v>2008</v>
      </c>
      <c r="Y51">
        <v>3008</v>
      </c>
      <c r="Z51" t="s">
        <v>61</v>
      </c>
      <c r="AA51" t="s">
        <v>37</v>
      </c>
      <c r="AB51">
        <v>22</v>
      </c>
    </row>
    <row r="52" spans="9:28">
      <c r="I52">
        <v>1208</v>
      </c>
      <c r="J52" t="s">
        <v>20</v>
      </c>
      <c r="K52" t="s">
        <v>110</v>
      </c>
      <c r="L52" t="s">
        <v>111</v>
      </c>
      <c r="M52" s="2">
        <v>44603</v>
      </c>
      <c r="N52">
        <f t="shared" si="0"/>
        <v>2</v>
      </c>
      <c r="O52">
        <f t="shared" si="1"/>
        <v>2022</v>
      </c>
      <c r="P52" s="1">
        <v>780</v>
      </c>
      <c r="Q52" s="1">
        <v>1300</v>
      </c>
      <c r="R52">
        <v>2</v>
      </c>
      <c r="S52" s="1">
        <f t="shared" si="2"/>
        <v>2600</v>
      </c>
      <c r="T52" s="1">
        <f t="shared" si="3"/>
        <v>130</v>
      </c>
      <c r="U52" s="14">
        <f>S52+T52</f>
        <v>2730</v>
      </c>
      <c r="V52" t="s">
        <v>23</v>
      </c>
      <c r="W52" t="s">
        <v>24</v>
      </c>
      <c r="X52">
        <v>2041</v>
      </c>
      <c r="Y52">
        <v>3041</v>
      </c>
      <c r="Z52" t="s">
        <v>112</v>
      </c>
      <c r="AA52" t="s">
        <v>26</v>
      </c>
      <c r="AB52">
        <v>18</v>
      </c>
    </row>
    <row r="53" spans="9:28">
      <c r="I53">
        <v>1209</v>
      </c>
      <c r="J53" t="s">
        <v>20</v>
      </c>
      <c r="K53" t="s">
        <v>110</v>
      </c>
      <c r="L53" t="s">
        <v>113</v>
      </c>
      <c r="M53" s="2">
        <v>44604</v>
      </c>
      <c r="N53">
        <f t="shared" si="0"/>
        <v>2</v>
      </c>
      <c r="O53">
        <f t="shared" si="1"/>
        <v>2022</v>
      </c>
      <c r="P53" s="1">
        <v>960</v>
      </c>
      <c r="Q53" s="1">
        <v>1600</v>
      </c>
      <c r="R53">
        <v>1</v>
      </c>
      <c r="S53" s="1">
        <f t="shared" si="2"/>
        <v>1600</v>
      </c>
      <c r="T53" s="1">
        <f t="shared" si="3"/>
        <v>0</v>
      </c>
      <c r="U53" s="14">
        <f>S53+T53</f>
        <v>1600</v>
      </c>
      <c r="V53" t="s">
        <v>34</v>
      </c>
      <c r="W53" t="s">
        <v>35</v>
      </c>
      <c r="X53">
        <v>2042</v>
      </c>
      <c r="Y53">
        <v>3042</v>
      </c>
      <c r="Z53" t="s">
        <v>114</v>
      </c>
      <c r="AA53" t="s">
        <v>37</v>
      </c>
      <c r="AB53">
        <v>16</v>
      </c>
    </row>
    <row r="54" spans="9:28">
      <c r="I54">
        <v>1176</v>
      </c>
      <c r="J54" t="s">
        <v>40</v>
      </c>
      <c r="K54" t="s">
        <v>62</v>
      </c>
      <c r="L54" t="s">
        <v>63</v>
      </c>
      <c r="M54" s="2">
        <v>44605</v>
      </c>
      <c r="N54">
        <f t="shared" si="0"/>
        <v>2</v>
      </c>
      <c r="O54">
        <f t="shared" si="1"/>
        <v>2022</v>
      </c>
      <c r="P54" s="1">
        <v>1292</v>
      </c>
      <c r="Q54" s="1">
        <v>1900</v>
      </c>
      <c r="R54">
        <v>3</v>
      </c>
      <c r="S54" s="1">
        <f t="shared" si="2"/>
        <v>5700</v>
      </c>
      <c r="T54" s="1">
        <f t="shared" si="3"/>
        <v>285</v>
      </c>
      <c r="U54" s="14">
        <f>S54+T54</f>
        <v>5985</v>
      </c>
      <c r="V54" t="s">
        <v>23</v>
      </c>
      <c r="W54" t="s">
        <v>43</v>
      </c>
      <c r="X54">
        <v>2043</v>
      </c>
      <c r="Y54">
        <v>3043</v>
      </c>
      <c r="Z54" t="s">
        <v>64</v>
      </c>
      <c r="AA54" t="s">
        <v>26</v>
      </c>
      <c r="AB54">
        <v>27</v>
      </c>
    </row>
    <row r="55" spans="9:28">
      <c r="I55">
        <v>1177</v>
      </c>
      <c r="J55" t="s">
        <v>40</v>
      </c>
      <c r="K55" t="s">
        <v>62</v>
      </c>
      <c r="L55" t="s">
        <v>65</v>
      </c>
      <c r="M55" s="2">
        <v>44606</v>
      </c>
      <c r="N55">
        <f t="shared" si="0"/>
        <v>2</v>
      </c>
      <c r="O55">
        <f t="shared" si="1"/>
        <v>2022</v>
      </c>
      <c r="P55" s="1">
        <v>1496</v>
      </c>
      <c r="Q55" s="1">
        <v>2200</v>
      </c>
      <c r="R55">
        <v>1</v>
      </c>
      <c r="S55" s="1">
        <f t="shared" si="2"/>
        <v>2200</v>
      </c>
      <c r="T55" s="1">
        <f t="shared" si="3"/>
        <v>110</v>
      </c>
      <c r="U55" s="14">
        <f>S55+T55</f>
        <v>2310</v>
      </c>
      <c r="V55" t="s">
        <v>23</v>
      </c>
      <c r="W55" t="s">
        <v>24</v>
      </c>
      <c r="X55">
        <v>2044</v>
      </c>
      <c r="Y55">
        <v>3044</v>
      </c>
      <c r="Z55" t="s">
        <v>66</v>
      </c>
      <c r="AA55" t="s">
        <v>37</v>
      </c>
      <c r="AB55">
        <v>24</v>
      </c>
    </row>
    <row r="56" spans="9:28">
      <c r="I56">
        <v>1178</v>
      </c>
      <c r="J56" t="s">
        <v>49</v>
      </c>
      <c r="K56" t="s">
        <v>67</v>
      </c>
      <c r="L56" t="s">
        <v>68</v>
      </c>
      <c r="M56" s="2">
        <v>44607</v>
      </c>
      <c r="N56">
        <f t="shared" si="0"/>
        <v>2</v>
      </c>
      <c r="O56">
        <f t="shared" si="1"/>
        <v>2022</v>
      </c>
      <c r="P56" s="1">
        <v>1340</v>
      </c>
      <c r="Q56" s="1">
        <v>2000</v>
      </c>
      <c r="R56">
        <v>2</v>
      </c>
      <c r="S56" s="1">
        <f t="shared" si="2"/>
        <v>4000</v>
      </c>
      <c r="T56" s="1">
        <f t="shared" si="3"/>
        <v>200</v>
      </c>
      <c r="U56" s="14">
        <f>S56+T56</f>
        <v>4200</v>
      </c>
      <c r="V56" t="s">
        <v>34</v>
      </c>
      <c r="W56" t="s">
        <v>35</v>
      </c>
      <c r="X56">
        <v>2045</v>
      </c>
      <c r="Y56">
        <v>3045</v>
      </c>
      <c r="Z56" t="s">
        <v>69</v>
      </c>
      <c r="AA56" t="s">
        <v>26</v>
      </c>
      <c r="AB56">
        <v>36</v>
      </c>
    </row>
    <row r="57" spans="9:28">
      <c r="I57">
        <v>1179</v>
      </c>
      <c r="J57" t="s">
        <v>49</v>
      </c>
      <c r="K57" t="s">
        <v>67</v>
      </c>
      <c r="L57" t="s">
        <v>70</v>
      </c>
      <c r="M57" s="2">
        <v>44608</v>
      </c>
      <c r="N57">
        <f t="shared" si="0"/>
        <v>2</v>
      </c>
      <c r="O57">
        <f t="shared" si="1"/>
        <v>2022</v>
      </c>
      <c r="P57" s="1">
        <v>1541</v>
      </c>
      <c r="Q57" s="1">
        <v>2300</v>
      </c>
      <c r="R57">
        <v>1</v>
      </c>
      <c r="S57" s="1">
        <f t="shared" si="2"/>
        <v>2300</v>
      </c>
      <c r="T57" s="1">
        <f t="shared" si="3"/>
        <v>115</v>
      </c>
      <c r="U57" s="14">
        <f>S57+T57</f>
        <v>2415</v>
      </c>
      <c r="V57" t="s">
        <v>23</v>
      </c>
      <c r="W57" t="s">
        <v>24</v>
      </c>
      <c r="X57">
        <v>2046</v>
      </c>
      <c r="Y57">
        <v>3046</v>
      </c>
      <c r="Z57" t="s">
        <v>71</v>
      </c>
      <c r="AA57" t="s">
        <v>37</v>
      </c>
      <c r="AB57">
        <v>34</v>
      </c>
    </row>
    <row r="58" spans="9:28">
      <c r="I58">
        <v>1180</v>
      </c>
      <c r="J58" t="s">
        <v>20</v>
      </c>
      <c r="K58" t="s">
        <v>72</v>
      </c>
      <c r="L58" t="s">
        <v>73</v>
      </c>
      <c r="M58" s="2">
        <v>44609</v>
      </c>
      <c r="N58">
        <f t="shared" si="0"/>
        <v>2</v>
      </c>
      <c r="O58">
        <f t="shared" si="1"/>
        <v>2022</v>
      </c>
      <c r="P58" s="1">
        <v>2250</v>
      </c>
      <c r="Q58" s="1">
        <v>3000</v>
      </c>
      <c r="R58">
        <v>2</v>
      </c>
      <c r="S58" s="1">
        <f t="shared" si="2"/>
        <v>6000</v>
      </c>
      <c r="T58" s="1">
        <f t="shared" si="3"/>
        <v>300</v>
      </c>
      <c r="U58" s="14">
        <f>S58+T58</f>
        <v>6300</v>
      </c>
      <c r="V58" t="s">
        <v>34</v>
      </c>
      <c r="W58" t="s">
        <v>24</v>
      </c>
      <c r="X58">
        <v>2047</v>
      </c>
      <c r="Y58">
        <v>3047</v>
      </c>
      <c r="Z58" t="s">
        <v>74</v>
      </c>
      <c r="AA58" t="s">
        <v>26</v>
      </c>
      <c r="AB58">
        <v>40</v>
      </c>
    </row>
    <row r="59" spans="9:28">
      <c r="I59">
        <v>1181</v>
      </c>
      <c r="J59" t="s">
        <v>20</v>
      </c>
      <c r="K59" t="s">
        <v>72</v>
      </c>
      <c r="L59" t="s">
        <v>75</v>
      </c>
      <c r="M59" s="2">
        <v>44610</v>
      </c>
      <c r="N59">
        <f t="shared" si="0"/>
        <v>2</v>
      </c>
      <c r="O59">
        <f t="shared" si="1"/>
        <v>2022</v>
      </c>
      <c r="P59" s="1">
        <v>2625</v>
      </c>
      <c r="Q59" s="1">
        <v>3500</v>
      </c>
      <c r="R59">
        <v>1</v>
      </c>
      <c r="S59" s="1">
        <f t="shared" si="2"/>
        <v>3500</v>
      </c>
      <c r="T59" s="1">
        <f t="shared" si="3"/>
        <v>175</v>
      </c>
      <c r="U59" s="14">
        <f>S59+T59</f>
        <v>3675</v>
      </c>
      <c r="V59" t="s">
        <v>23</v>
      </c>
      <c r="W59" t="s">
        <v>35</v>
      </c>
      <c r="X59">
        <v>2048</v>
      </c>
      <c r="Y59">
        <v>3048</v>
      </c>
      <c r="Z59" t="s">
        <v>76</v>
      </c>
      <c r="AA59" t="s">
        <v>37</v>
      </c>
      <c r="AB59">
        <v>38</v>
      </c>
    </row>
    <row r="60" spans="9:28">
      <c r="I60">
        <v>1200</v>
      </c>
      <c r="J60" t="s">
        <v>20</v>
      </c>
      <c r="K60" t="s">
        <v>77</v>
      </c>
      <c r="L60" t="s">
        <v>78</v>
      </c>
      <c r="M60" s="2">
        <v>44613</v>
      </c>
      <c r="N60">
        <f t="shared" si="0"/>
        <v>2</v>
      </c>
      <c r="O60">
        <f t="shared" si="1"/>
        <v>2022</v>
      </c>
      <c r="P60" s="1">
        <v>737</v>
      </c>
      <c r="Q60" s="1">
        <v>1100</v>
      </c>
      <c r="R60">
        <v>2</v>
      </c>
      <c r="S60" s="1">
        <f t="shared" si="2"/>
        <v>2200</v>
      </c>
      <c r="T60" s="1">
        <f t="shared" si="3"/>
        <v>110</v>
      </c>
      <c r="U60" s="14">
        <f>S60+T60</f>
        <v>2310</v>
      </c>
      <c r="V60" t="s">
        <v>23</v>
      </c>
      <c r="W60" t="s">
        <v>24</v>
      </c>
      <c r="X60">
        <v>2021</v>
      </c>
      <c r="Y60">
        <v>3021</v>
      </c>
      <c r="Z60" t="s">
        <v>79</v>
      </c>
      <c r="AA60" t="s">
        <v>26</v>
      </c>
      <c r="AB60">
        <v>35</v>
      </c>
    </row>
    <row r="61" spans="9:28">
      <c r="I61">
        <v>1201</v>
      </c>
      <c r="J61" t="s">
        <v>20</v>
      </c>
      <c r="K61" t="s">
        <v>77</v>
      </c>
      <c r="L61" t="s">
        <v>80</v>
      </c>
      <c r="M61" s="2">
        <v>44614</v>
      </c>
      <c r="N61">
        <f t="shared" si="0"/>
        <v>2</v>
      </c>
      <c r="O61">
        <f t="shared" si="1"/>
        <v>2022</v>
      </c>
      <c r="P61" s="1">
        <v>938</v>
      </c>
      <c r="Q61" s="1">
        <v>1400</v>
      </c>
      <c r="R61">
        <v>1</v>
      </c>
      <c r="S61" s="1">
        <f t="shared" si="2"/>
        <v>1400</v>
      </c>
      <c r="T61" s="1">
        <f t="shared" si="3"/>
        <v>0</v>
      </c>
      <c r="U61" s="14">
        <f>S61+T61</f>
        <v>1400</v>
      </c>
      <c r="V61" t="s">
        <v>34</v>
      </c>
      <c r="W61" t="s">
        <v>35</v>
      </c>
      <c r="X61">
        <v>2022</v>
      </c>
      <c r="Y61">
        <v>3022</v>
      </c>
      <c r="Z61" t="s">
        <v>81</v>
      </c>
      <c r="AA61" t="s">
        <v>37</v>
      </c>
      <c r="AB61">
        <v>33</v>
      </c>
    </row>
    <row r="62" spans="9:28">
      <c r="I62">
        <v>1202</v>
      </c>
      <c r="J62" t="s">
        <v>40</v>
      </c>
      <c r="K62" t="s">
        <v>82</v>
      </c>
      <c r="L62" t="s">
        <v>83</v>
      </c>
      <c r="M62" s="2">
        <v>44615</v>
      </c>
      <c r="N62">
        <f t="shared" si="0"/>
        <v>2</v>
      </c>
      <c r="O62">
        <f t="shared" si="1"/>
        <v>2022</v>
      </c>
      <c r="P62" s="1">
        <v>1190</v>
      </c>
      <c r="Q62" s="1">
        <v>1700</v>
      </c>
      <c r="R62">
        <v>3</v>
      </c>
      <c r="S62" s="1">
        <f t="shared" si="2"/>
        <v>5100</v>
      </c>
      <c r="T62" s="1">
        <f t="shared" si="3"/>
        <v>255</v>
      </c>
      <c r="U62" s="14">
        <f>S62+T62</f>
        <v>5355</v>
      </c>
      <c r="V62" t="s">
        <v>23</v>
      </c>
      <c r="W62" t="s">
        <v>43</v>
      </c>
      <c r="X62">
        <v>2023</v>
      </c>
      <c r="Y62">
        <v>3023</v>
      </c>
      <c r="Z62" t="s">
        <v>84</v>
      </c>
      <c r="AA62" t="s">
        <v>26</v>
      </c>
      <c r="AB62">
        <v>21</v>
      </c>
    </row>
    <row r="63" spans="9:28">
      <c r="I63">
        <v>1203</v>
      </c>
      <c r="J63" t="s">
        <v>40</v>
      </c>
      <c r="K63" t="s">
        <v>82</v>
      </c>
      <c r="L63" t="s">
        <v>85</v>
      </c>
      <c r="M63" s="2">
        <v>44616</v>
      </c>
      <c r="N63">
        <f t="shared" si="0"/>
        <v>2</v>
      </c>
      <c r="O63">
        <f t="shared" si="1"/>
        <v>2022</v>
      </c>
      <c r="P63" s="1">
        <v>1400</v>
      </c>
      <c r="Q63" s="1">
        <v>2000</v>
      </c>
      <c r="R63">
        <v>1</v>
      </c>
      <c r="S63" s="1">
        <f t="shared" si="2"/>
        <v>2000</v>
      </c>
      <c r="T63" s="1">
        <f t="shared" si="3"/>
        <v>0</v>
      </c>
      <c r="U63" s="14">
        <f>S63+T63</f>
        <v>2000</v>
      </c>
      <c r="V63" t="s">
        <v>23</v>
      </c>
      <c r="W63" t="s">
        <v>24</v>
      </c>
      <c r="X63">
        <v>2024</v>
      </c>
      <c r="Y63">
        <v>3024</v>
      </c>
      <c r="Z63" t="s">
        <v>86</v>
      </c>
      <c r="AA63" t="s">
        <v>37</v>
      </c>
      <c r="AB63">
        <v>19</v>
      </c>
    </row>
    <row r="64" spans="9:28">
      <c r="I64">
        <v>1204</v>
      </c>
      <c r="J64" t="s">
        <v>49</v>
      </c>
      <c r="K64" t="s">
        <v>87</v>
      </c>
      <c r="L64" t="s">
        <v>88</v>
      </c>
      <c r="M64" s="2">
        <v>44617</v>
      </c>
      <c r="N64">
        <f t="shared" si="0"/>
        <v>2</v>
      </c>
      <c r="O64">
        <f t="shared" si="1"/>
        <v>2022</v>
      </c>
      <c r="P64" s="1">
        <v>975</v>
      </c>
      <c r="Q64" s="1">
        <v>1500</v>
      </c>
      <c r="R64">
        <v>2</v>
      </c>
      <c r="S64" s="1">
        <f t="shared" si="2"/>
        <v>3000</v>
      </c>
      <c r="T64" s="1">
        <f t="shared" si="3"/>
        <v>150</v>
      </c>
      <c r="U64" s="14">
        <f>S64+T64</f>
        <v>3150</v>
      </c>
      <c r="V64" t="s">
        <v>34</v>
      </c>
      <c r="W64" t="s">
        <v>35</v>
      </c>
      <c r="X64">
        <v>2025</v>
      </c>
      <c r="Y64">
        <v>3025</v>
      </c>
      <c r="Z64" t="s">
        <v>89</v>
      </c>
      <c r="AA64" t="s">
        <v>26</v>
      </c>
      <c r="AB64">
        <v>36</v>
      </c>
    </row>
    <row r="65" spans="9:28">
      <c r="I65">
        <v>1205</v>
      </c>
      <c r="J65" t="s">
        <v>49</v>
      </c>
      <c r="K65" t="s">
        <v>87</v>
      </c>
      <c r="L65" t="s">
        <v>90</v>
      </c>
      <c r="M65" s="2">
        <v>44618</v>
      </c>
      <c r="N65">
        <f t="shared" si="0"/>
        <v>2</v>
      </c>
      <c r="O65">
        <f t="shared" si="1"/>
        <v>2022</v>
      </c>
      <c r="P65" s="1">
        <v>1170</v>
      </c>
      <c r="Q65" s="1">
        <v>1800</v>
      </c>
      <c r="R65">
        <v>1</v>
      </c>
      <c r="S65" s="1">
        <f t="shared" si="2"/>
        <v>1800</v>
      </c>
      <c r="T65" s="1">
        <f t="shared" si="3"/>
        <v>0</v>
      </c>
      <c r="U65" s="14">
        <f>S65+T65</f>
        <v>1800</v>
      </c>
      <c r="V65" t="s">
        <v>23</v>
      </c>
      <c r="W65" t="s">
        <v>24</v>
      </c>
      <c r="X65">
        <v>2026</v>
      </c>
      <c r="Y65">
        <v>3026</v>
      </c>
      <c r="Z65" t="s">
        <v>91</v>
      </c>
      <c r="AA65" t="s">
        <v>37</v>
      </c>
      <c r="AB65">
        <v>34</v>
      </c>
    </row>
    <row r="66" spans="9:28">
      <c r="I66">
        <v>1206</v>
      </c>
      <c r="J66" t="s">
        <v>20</v>
      </c>
      <c r="K66" t="s">
        <v>92</v>
      </c>
      <c r="L66" t="s">
        <v>93</v>
      </c>
      <c r="M66" s="2">
        <v>44619</v>
      </c>
      <c r="N66">
        <f t="shared" si="0"/>
        <v>2</v>
      </c>
      <c r="O66">
        <f t="shared" si="1"/>
        <v>2022</v>
      </c>
      <c r="P66" s="1">
        <v>1656</v>
      </c>
      <c r="Q66" s="1">
        <v>2300</v>
      </c>
      <c r="R66">
        <v>2</v>
      </c>
      <c r="S66" s="1">
        <f t="shared" si="2"/>
        <v>4600</v>
      </c>
      <c r="T66" s="1">
        <f t="shared" si="3"/>
        <v>230</v>
      </c>
      <c r="U66" s="14">
        <f>S66+T66</f>
        <v>4830</v>
      </c>
      <c r="V66" t="s">
        <v>34</v>
      </c>
      <c r="W66" t="s">
        <v>24</v>
      </c>
      <c r="X66">
        <v>2027</v>
      </c>
      <c r="Y66">
        <v>3027</v>
      </c>
      <c r="Z66" t="s">
        <v>94</v>
      </c>
      <c r="AA66" t="s">
        <v>26</v>
      </c>
      <c r="AB66">
        <v>25</v>
      </c>
    </row>
    <row r="67" spans="9:28">
      <c r="I67">
        <v>1207</v>
      </c>
      <c r="J67" t="s">
        <v>20</v>
      </c>
      <c r="K67" t="s">
        <v>92</v>
      </c>
      <c r="L67" t="s">
        <v>95</v>
      </c>
      <c r="M67" s="2">
        <v>44620</v>
      </c>
      <c r="N67">
        <f t="shared" ref="N67:N130" si="5">MONTH(M67)</f>
        <v>2</v>
      </c>
      <c r="O67">
        <f t="shared" ref="O67:O130" si="6">YEAR(M67)</f>
        <v>2022</v>
      </c>
      <c r="P67" s="1">
        <v>1872</v>
      </c>
      <c r="Q67" s="1">
        <v>2600</v>
      </c>
      <c r="R67">
        <v>1</v>
      </c>
      <c r="S67" s="1">
        <f t="shared" ref="S67:S130" si="7">Q67*R67</f>
        <v>2600</v>
      </c>
      <c r="T67" s="1">
        <f t="shared" ref="T67:T130" si="8">IF(S67&gt;2000,S67*5%,0)</f>
        <v>130</v>
      </c>
      <c r="U67" s="14">
        <f>S67+T67</f>
        <v>2730</v>
      </c>
      <c r="V67" t="s">
        <v>23</v>
      </c>
      <c r="W67" t="s">
        <v>35</v>
      </c>
      <c r="X67">
        <v>2028</v>
      </c>
      <c r="Y67">
        <v>3028</v>
      </c>
      <c r="Z67" t="s">
        <v>96</v>
      </c>
      <c r="AA67" t="s">
        <v>37</v>
      </c>
      <c r="AB67">
        <v>22</v>
      </c>
    </row>
    <row r="68" spans="9:28">
      <c r="I68">
        <v>1216</v>
      </c>
      <c r="J68" t="s">
        <v>20</v>
      </c>
      <c r="K68" t="s">
        <v>21</v>
      </c>
      <c r="L68" t="s">
        <v>22</v>
      </c>
      <c r="M68" s="2">
        <v>44621</v>
      </c>
      <c r="N68">
        <f t="shared" si="5"/>
        <v>3</v>
      </c>
      <c r="O68">
        <f t="shared" si="6"/>
        <v>2022</v>
      </c>
      <c r="P68" s="1">
        <v>840</v>
      </c>
      <c r="Q68" s="1">
        <v>1200</v>
      </c>
      <c r="R68">
        <v>2</v>
      </c>
      <c r="S68" s="1">
        <f t="shared" si="7"/>
        <v>2400</v>
      </c>
      <c r="T68" s="1">
        <f t="shared" si="8"/>
        <v>120</v>
      </c>
      <c r="U68" s="14">
        <f>S68+T68</f>
        <v>2520</v>
      </c>
      <c r="V68" t="s">
        <v>23</v>
      </c>
      <c r="W68" t="s">
        <v>24</v>
      </c>
      <c r="X68">
        <v>2001</v>
      </c>
      <c r="Y68">
        <v>3001</v>
      </c>
      <c r="Z68" t="s">
        <v>25</v>
      </c>
      <c r="AA68" t="s">
        <v>26</v>
      </c>
      <c r="AB68">
        <v>18</v>
      </c>
    </row>
    <row r="69" spans="9:28">
      <c r="I69">
        <v>1240</v>
      </c>
      <c r="J69" t="s">
        <v>27</v>
      </c>
      <c r="K69" t="s">
        <v>28</v>
      </c>
      <c r="L69" t="s">
        <v>29</v>
      </c>
      <c r="M69" s="2">
        <v>44621</v>
      </c>
      <c r="N69">
        <f t="shared" si="5"/>
        <v>3</v>
      </c>
      <c r="O69">
        <f t="shared" si="6"/>
        <v>2022</v>
      </c>
      <c r="P69" s="1">
        <v>1460</v>
      </c>
      <c r="Q69" s="1">
        <v>2000</v>
      </c>
      <c r="R69">
        <v>2</v>
      </c>
      <c r="S69" s="1">
        <f t="shared" si="7"/>
        <v>4000</v>
      </c>
      <c r="T69" s="1">
        <f t="shared" si="8"/>
        <v>200</v>
      </c>
      <c r="U69" s="14">
        <f>S69+T69</f>
        <v>4200</v>
      </c>
      <c r="V69" t="s">
        <v>23</v>
      </c>
      <c r="W69" t="s">
        <v>24</v>
      </c>
      <c r="X69">
        <v>2061</v>
      </c>
      <c r="Y69">
        <v>3061</v>
      </c>
      <c r="Z69" t="s">
        <v>30</v>
      </c>
      <c r="AA69" t="s">
        <v>26</v>
      </c>
      <c r="AB69">
        <v>16</v>
      </c>
    </row>
    <row r="70" spans="9:28">
      <c r="I70">
        <v>1217</v>
      </c>
      <c r="J70" t="s">
        <v>20</v>
      </c>
      <c r="K70" t="s">
        <v>21</v>
      </c>
      <c r="L70" t="s">
        <v>33</v>
      </c>
      <c r="M70" s="2">
        <v>44622</v>
      </c>
      <c r="N70">
        <f t="shared" si="5"/>
        <v>3</v>
      </c>
      <c r="O70">
        <f t="shared" si="6"/>
        <v>2022</v>
      </c>
      <c r="P70" s="1">
        <v>1050</v>
      </c>
      <c r="Q70" s="1">
        <v>1500</v>
      </c>
      <c r="R70">
        <v>1</v>
      </c>
      <c r="S70" s="1">
        <f t="shared" si="7"/>
        <v>1500</v>
      </c>
      <c r="T70" s="1">
        <f t="shared" si="8"/>
        <v>0</v>
      </c>
      <c r="U70" s="14">
        <f>S70+T70</f>
        <v>1500</v>
      </c>
      <c r="V70" t="s">
        <v>34</v>
      </c>
      <c r="W70" t="s">
        <v>35</v>
      </c>
      <c r="X70">
        <v>2002</v>
      </c>
      <c r="Y70">
        <v>3002</v>
      </c>
      <c r="Z70" t="s">
        <v>36</v>
      </c>
      <c r="AA70" t="s">
        <v>37</v>
      </c>
      <c r="AB70">
        <v>27</v>
      </c>
    </row>
    <row r="71" spans="9:28">
      <c r="I71">
        <v>1241</v>
      </c>
      <c r="J71" t="s">
        <v>27</v>
      </c>
      <c r="K71" t="s">
        <v>28</v>
      </c>
      <c r="L71" t="s">
        <v>38</v>
      </c>
      <c r="M71" s="2">
        <v>44622</v>
      </c>
      <c r="N71">
        <f t="shared" si="5"/>
        <v>3</v>
      </c>
      <c r="O71">
        <f t="shared" si="6"/>
        <v>2022</v>
      </c>
      <c r="P71" s="1">
        <v>1825</v>
      </c>
      <c r="Q71" s="1">
        <v>2500</v>
      </c>
      <c r="R71">
        <v>1</v>
      </c>
      <c r="S71" s="1">
        <f t="shared" si="7"/>
        <v>2500</v>
      </c>
      <c r="T71" s="1">
        <f t="shared" si="8"/>
        <v>125</v>
      </c>
      <c r="U71" s="14">
        <f>S71+T71</f>
        <v>2625</v>
      </c>
      <c r="V71" t="s">
        <v>34</v>
      </c>
      <c r="W71" t="s">
        <v>35</v>
      </c>
      <c r="X71">
        <v>2062</v>
      </c>
      <c r="Y71">
        <v>3062</v>
      </c>
      <c r="Z71" t="s">
        <v>39</v>
      </c>
      <c r="AA71" t="s">
        <v>37</v>
      </c>
      <c r="AB71">
        <v>24</v>
      </c>
    </row>
    <row r="72" spans="9:28">
      <c r="I72">
        <v>1218</v>
      </c>
      <c r="J72" t="s">
        <v>40</v>
      </c>
      <c r="K72" t="s">
        <v>41</v>
      </c>
      <c r="L72" t="s">
        <v>42</v>
      </c>
      <c r="M72" s="2">
        <v>44623</v>
      </c>
      <c r="N72">
        <f t="shared" si="5"/>
        <v>3</v>
      </c>
      <c r="O72">
        <f t="shared" si="6"/>
        <v>2022</v>
      </c>
      <c r="P72" s="1">
        <v>1260</v>
      </c>
      <c r="Q72" s="1">
        <v>1800</v>
      </c>
      <c r="R72">
        <v>3</v>
      </c>
      <c r="S72" s="1">
        <f t="shared" si="7"/>
        <v>5400</v>
      </c>
      <c r="T72" s="1">
        <f t="shared" si="8"/>
        <v>270</v>
      </c>
      <c r="U72" s="14">
        <f>S72+T72</f>
        <v>5670</v>
      </c>
      <c r="V72" t="s">
        <v>23</v>
      </c>
      <c r="W72" t="s">
        <v>43</v>
      </c>
      <c r="X72">
        <v>2003</v>
      </c>
      <c r="Y72">
        <v>3003</v>
      </c>
      <c r="Z72" t="s">
        <v>44</v>
      </c>
      <c r="AA72" t="s">
        <v>26</v>
      </c>
      <c r="AB72">
        <v>29</v>
      </c>
    </row>
    <row r="73" spans="9:28">
      <c r="I73">
        <v>1242</v>
      </c>
      <c r="J73" t="s">
        <v>40</v>
      </c>
      <c r="K73" t="s">
        <v>97</v>
      </c>
      <c r="L73" t="s">
        <v>98</v>
      </c>
      <c r="M73" s="2">
        <v>44623</v>
      </c>
      <c r="N73">
        <f t="shared" si="5"/>
        <v>3</v>
      </c>
      <c r="O73">
        <f t="shared" si="6"/>
        <v>2022</v>
      </c>
      <c r="P73" s="1">
        <v>1105</v>
      </c>
      <c r="Q73" s="1">
        <v>1700</v>
      </c>
      <c r="R73">
        <v>3</v>
      </c>
      <c r="S73" s="1">
        <f t="shared" si="7"/>
        <v>5100</v>
      </c>
      <c r="T73" s="1">
        <f t="shared" si="8"/>
        <v>255</v>
      </c>
      <c r="U73" s="14">
        <f>S73+T73</f>
        <v>5355</v>
      </c>
      <c r="V73" t="s">
        <v>23</v>
      </c>
      <c r="W73" t="s">
        <v>43</v>
      </c>
      <c r="X73">
        <v>2063</v>
      </c>
      <c r="Y73">
        <v>3063</v>
      </c>
      <c r="Z73" t="s">
        <v>99</v>
      </c>
      <c r="AA73" t="s">
        <v>26</v>
      </c>
      <c r="AB73">
        <v>27</v>
      </c>
    </row>
    <row r="74" spans="9:28">
      <c r="I74">
        <v>1219</v>
      </c>
      <c r="J74" t="s">
        <v>40</v>
      </c>
      <c r="K74" t="s">
        <v>41</v>
      </c>
      <c r="L74" t="s">
        <v>46</v>
      </c>
      <c r="M74" s="2">
        <v>44624</v>
      </c>
      <c r="N74">
        <f t="shared" si="5"/>
        <v>3</v>
      </c>
      <c r="O74">
        <f t="shared" si="6"/>
        <v>2022</v>
      </c>
      <c r="P74" s="1">
        <v>1470</v>
      </c>
      <c r="Q74" s="1">
        <v>2100</v>
      </c>
      <c r="R74">
        <v>1</v>
      </c>
      <c r="S74" s="1">
        <f t="shared" si="7"/>
        <v>2100</v>
      </c>
      <c r="T74" s="1">
        <f t="shared" si="8"/>
        <v>105</v>
      </c>
      <c r="U74" s="14">
        <f>S74+T74</f>
        <v>2205</v>
      </c>
      <c r="V74" t="s">
        <v>23</v>
      </c>
      <c r="W74" t="s">
        <v>24</v>
      </c>
      <c r="X74">
        <v>2004</v>
      </c>
      <c r="Y74">
        <v>3004</v>
      </c>
      <c r="Z74" t="s">
        <v>47</v>
      </c>
      <c r="AA74" t="s">
        <v>37</v>
      </c>
      <c r="AB74">
        <v>24</v>
      </c>
    </row>
    <row r="75" spans="9:28">
      <c r="I75">
        <v>1243</v>
      </c>
      <c r="J75" t="s">
        <v>40</v>
      </c>
      <c r="K75" t="s">
        <v>97</v>
      </c>
      <c r="L75" t="s">
        <v>100</v>
      </c>
      <c r="M75" s="2">
        <v>44624</v>
      </c>
      <c r="N75">
        <f t="shared" si="5"/>
        <v>3</v>
      </c>
      <c r="O75">
        <f t="shared" si="6"/>
        <v>2022</v>
      </c>
      <c r="P75" s="1">
        <v>1365</v>
      </c>
      <c r="Q75" s="1">
        <v>2100</v>
      </c>
      <c r="R75">
        <v>1</v>
      </c>
      <c r="S75" s="1">
        <f t="shared" si="7"/>
        <v>2100</v>
      </c>
      <c r="T75" s="1">
        <f t="shared" si="8"/>
        <v>105</v>
      </c>
      <c r="U75" s="14">
        <f>S75+T75</f>
        <v>2205</v>
      </c>
      <c r="V75" t="s">
        <v>23</v>
      </c>
      <c r="W75" t="s">
        <v>24</v>
      </c>
      <c r="X75">
        <v>2064</v>
      </c>
      <c r="Y75">
        <v>3064</v>
      </c>
      <c r="Z75" t="s">
        <v>101</v>
      </c>
      <c r="AA75" t="s">
        <v>37</v>
      </c>
      <c r="AB75">
        <v>21</v>
      </c>
    </row>
    <row r="76" spans="9:28">
      <c r="I76">
        <v>1220</v>
      </c>
      <c r="J76" t="s">
        <v>49</v>
      </c>
      <c r="K76" t="s">
        <v>50</v>
      </c>
      <c r="L76" t="s">
        <v>51</v>
      </c>
      <c r="M76" s="2">
        <v>44625</v>
      </c>
      <c r="N76">
        <f t="shared" si="5"/>
        <v>3</v>
      </c>
      <c r="O76">
        <f t="shared" si="6"/>
        <v>2022</v>
      </c>
      <c r="P76" s="1">
        <v>896.99999999999989</v>
      </c>
      <c r="Q76" s="1">
        <v>1300</v>
      </c>
      <c r="R76">
        <v>2</v>
      </c>
      <c r="S76" s="1">
        <f t="shared" si="7"/>
        <v>2600</v>
      </c>
      <c r="T76" s="1">
        <f t="shared" si="8"/>
        <v>130</v>
      </c>
      <c r="U76" s="14">
        <f>S76+T76</f>
        <v>2730</v>
      </c>
      <c r="V76" t="s">
        <v>34</v>
      </c>
      <c r="W76" t="s">
        <v>35</v>
      </c>
      <c r="X76">
        <v>2005</v>
      </c>
      <c r="Y76">
        <v>3005</v>
      </c>
      <c r="Z76" t="s">
        <v>52</v>
      </c>
      <c r="AA76" t="s">
        <v>26</v>
      </c>
      <c r="AB76">
        <v>20</v>
      </c>
    </row>
    <row r="77" spans="9:28">
      <c r="I77">
        <v>1244</v>
      </c>
      <c r="J77" t="s">
        <v>49</v>
      </c>
      <c r="K77" t="s">
        <v>102</v>
      </c>
      <c r="L77" t="s">
        <v>103</v>
      </c>
      <c r="M77" s="2">
        <v>44625</v>
      </c>
      <c r="N77">
        <f t="shared" si="5"/>
        <v>3</v>
      </c>
      <c r="O77">
        <f t="shared" si="6"/>
        <v>2022</v>
      </c>
      <c r="P77" s="1">
        <v>1035</v>
      </c>
      <c r="Q77" s="1">
        <v>1500</v>
      </c>
      <c r="R77">
        <v>2</v>
      </c>
      <c r="S77" s="1">
        <f t="shared" si="7"/>
        <v>3000</v>
      </c>
      <c r="T77" s="1">
        <f t="shared" si="8"/>
        <v>150</v>
      </c>
      <c r="U77" s="14">
        <f>S77+T77</f>
        <v>3150</v>
      </c>
      <c r="V77" t="s">
        <v>34</v>
      </c>
      <c r="W77" t="s">
        <v>35</v>
      </c>
      <c r="X77">
        <v>2065</v>
      </c>
      <c r="Y77">
        <v>3065</v>
      </c>
      <c r="Z77" t="s">
        <v>104</v>
      </c>
      <c r="AA77" t="s">
        <v>26</v>
      </c>
      <c r="AB77">
        <v>18</v>
      </c>
    </row>
    <row r="78" spans="9:28">
      <c r="I78">
        <v>1221</v>
      </c>
      <c r="J78" t="s">
        <v>49</v>
      </c>
      <c r="K78" t="s">
        <v>50</v>
      </c>
      <c r="L78" t="s">
        <v>55</v>
      </c>
      <c r="M78" s="2">
        <v>44626</v>
      </c>
      <c r="N78">
        <f t="shared" si="5"/>
        <v>3</v>
      </c>
      <c r="O78">
        <f t="shared" si="6"/>
        <v>2022</v>
      </c>
      <c r="P78" s="1">
        <v>1104</v>
      </c>
      <c r="Q78" s="1">
        <v>1600</v>
      </c>
      <c r="R78">
        <v>1</v>
      </c>
      <c r="S78" s="1">
        <f t="shared" si="7"/>
        <v>1600</v>
      </c>
      <c r="T78" s="1">
        <f t="shared" si="8"/>
        <v>0</v>
      </c>
      <c r="U78" s="14">
        <f>S78+T78</f>
        <v>1600</v>
      </c>
      <c r="V78" t="s">
        <v>23</v>
      </c>
      <c r="W78" t="s">
        <v>24</v>
      </c>
      <c r="X78">
        <v>2006</v>
      </c>
      <c r="Y78">
        <v>3006</v>
      </c>
      <c r="Z78" t="s">
        <v>56</v>
      </c>
      <c r="AA78" t="s">
        <v>37</v>
      </c>
      <c r="AB78">
        <v>28</v>
      </c>
    </row>
    <row r="79" spans="9:28">
      <c r="I79">
        <v>1245</v>
      </c>
      <c r="J79" t="s">
        <v>49</v>
      </c>
      <c r="K79" t="s">
        <v>102</v>
      </c>
      <c r="L79" t="s">
        <v>105</v>
      </c>
      <c r="M79" s="2">
        <v>44626</v>
      </c>
      <c r="N79">
        <f t="shared" si="5"/>
        <v>3</v>
      </c>
      <c r="O79">
        <f t="shared" si="6"/>
        <v>2022</v>
      </c>
      <c r="P79" s="1">
        <v>1242</v>
      </c>
      <c r="Q79" s="1">
        <v>1800</v>
      </c>
      <c r="R79">
        <v>1</v>
      </c>
      <c r="S79" s="1">
        <f t="shared" si="7"/>
        <v>1800</v>
      </c>
      <c r="T79" s="1">
        <f t="shared" si="8"/>
        <v>0</v>
      </c>
      <c r="U79" s="14">
        <f>S79+T79</f>
        <v>1800</v>
      </c>
      <c r="V79" t="s">
        <v>23</v>
      </c>
      <c r="W79" t="s">
        <v>24</v>
      </c>
      <c r="X79">
        <v>2066</v>
      </c>
      <c r="Y79">
        <v>3066</v>
      </c>
      <c r="Z79" t="s">
        <v>106</v>
      </c>
      <c r="AA79" t="s">
        <v>37</v>
      </c>
      <c r="AB79">
        <v>26</v>
      </c>
    </row>
    <row r="80" spans="9:28">
      <c r="I80">
        <v>1222</v>
      </c>
      <c r="J80" t="s">
        <v>20</v>
      </c>
      <c r="K80" t="s">
        <v>57</v>
      </c>
      <c r="L80" t="s">
        <v>58</v>
      </c>
      <c r="M80" s="2">
        <v>44627</v>
      </c>
      <c r="N80">
        <f t="shared" si="5"/>
        <v>3</v>
      </c>
      <c r="O80">
        <f t="shared" si="6"/>
        <v>2022</v>
      </c>
      <c r="P80" s="1">
        <v>1496</v>
      </c>
      <c r="Q80" s="1">
        <v>2200</v>
      </c>
      <c r="R80">
        <v>2</v>
      </c>
      <c r="S80" s="1">
        <f t="shared" si="7"/>
        <v>4400</v>
      </c>
      <c r="T80" s="1">
        <f t="shared" si="8"/>
        <v>220</v>
      </c>
      <c r="U80" s="14">
        <f>S80+T80</f>
        <v>4620</v>
      </c>
      <c r="V80" t="s">
        <v>34</v>
      </c>
      <c r="W80" t="s">
        <v>24</v>
      </c>
      <c r="X80">
        <v>2007</v>
      </c>
      <c r="Y80">
        <v>3007</v>
      </c>
      <c r="Z80" t="s">
        <v>59</v>
      </c>
      <c r="AA80" t="s">
        <v>26</v>
      </c>
      <c r="AB80">
        <v>30</v>
      </c>
    </row>
    <row r="81" spans="9:28">
      <c r="I81">
        <v>1223</v>
      </c>
      <c r="J81" t="s">
        <v>20</v>
      </c>
      <c r="K81" t="s">
        <v>57</v>
      </c>
      <c r="L81" t="s">
        <v>60</v>
      </c>
      <c r="M81" s="2">
        <v>44628</v>
      </c>
      <c r="N81">
        <f t="shared" si="5"/>
        <v>3</v>
      </c>
      <c r="O81">
        <f t="shared" si="6"/>
        <v>2022</v>
      </c>
      <c r="P81" s="1">
        <v>1700.0000000000002</v>
      </c>
      <c r="Q81" s="1">
        <v>2500</v>
      </c>
      <c r="R81">
        <v>1</v>
      </c>
      <c r="S81" s="1">
        <f t="shared" si="7"/>
        <v>2500</v>
      </c>
      <c r="T81" s="1">
        <f t="shared" si="8"/>
        <v>125</v>
      </c>
      <c r="U81" s="14">
        <f>S81+T81</f>
        <v>2625</v>
      </c>
      <c r="V81" t="s">
        <v>23</v>
      </c>
      <c r="W81" t="s">
        <v>35</v>
      </c>
      <c r="X81">
        <v>2008</v>
      </c>
      <c r="Y81">
        <v>3008</v>
      </c>
      <c r="Z81" t="s">
        <v>61</v>
      </c>
      <c r="AA81" t="s">
        <v>37</v>
      </c>
      <c r="AB81">
        <v>28</v>
      </c>
    </row>
    <row r="82" spans="9:28">
      <c r="I82">
        <v>1232</v>
      </c>
      <c r="J82" t="s">
        <v>20</v>
      </c>
      <c r="K82" t="s">
        <v>110</v>
      </c>
      <c r="L82" t="s">
        <v>111</v>
      </c>
      <c r="M82" s="2">
        <v>44631</v>
      </c>
      <c r="N82">
        <f t="shared" si="5"/>
        <v>3</v>
      </c>
      <c r="O82">
        <f t="shared" si="6"/>
        <v>2022</v>
      </c>
      <c r="P82" s="1">
        <v>780</v>
      </c>
      <c r="Q82" s="1">
        <v>1300</v>
      </c>
      <c r="R82">
        <v>2</v>
      </c>
      <c r="S82" s="1">
        <f t="shared" si="7"/>
        <v>2600</v>
      </c>
      <c r="T82" s="1">
        <f t="shared" si="8"/>
        <v>130</v>
      </c>
      <c r="U82" s="14">
        <f>S82+T82</f>
        <v>2730</v>
      </c>
      <c r="V82" t="s">
        <v>23</v>
      </c>
      <c r="W82" t="s">
        <v>24</v>
      </c>
      <c r="X82">
        <v>2041</v>
      </c>
      <c r="Y82">
        <v>3041</v>
      </c>
      <c r="Z82" t="s">
        <v>112</v>
      </c>
      <c r="AA82" t="s">
        <v>26</v>
      </c>
      <c r="AB82">
        <v>16</v>
      </c>
    </row>
    <row r="83" spans="9:28">
      <c r="I83">
        <v>1233</v>
      </c>
      <c r="J83" t="s">
        <v>20</v>
      </c>
      <c r="K83" t="s">
        <v>110</v>
      </c>
      <c r="L83" t="s">
        <v>113</v>
      </c>
      <c r="M83" s="2">
        <v>44632</v>
      </c>
      <c r="N83">
        <f t="shared" si="5"/>
        <v>3</v>
      </c>
      <c r="O83">
        <f t="shared" si="6"/>
        <v>2022</v>
      </c>
      <c r="P83" s="1">
        <v>960</v>
      </c>
      <c r="Q83" s="1">
        <v>1600</v>
      </c>
      <c r="R83">
        <v>1</v>
      </c>
      <c r="S83" s="1">
        <f t="shared" si="7"/>
        <v>1600</v>
      </c>
      <c r="T83" s="1">
        <f t="shared" si="8"/>
        <v>0</v>
      </c>
      <c r="U83" s="14">
        <f>S83+T83</f>
        <v>1600</v>
      </c>
      <c r="V83" t="s">
        <v>34</v>
      </c>
      <c r="W83" t="s">
        <v>35</v>
      </c>
      <c r="X83">
        <v>2042</v>
      </c>
      <c r="Y83">
        <v>3042</v>
      </c>
      <c r="Z83" t="s">
        <v>114</v>
      </c>
      <c r="AA83" t="s">
        <v>37</v>
      </c>
      <c r="AB83">
        <v>27</v>
      </c>
    </row>
    <row r="84" spans="9:28">
      <c r="I84">
        <v>1234</v>
      </c>
      <c r="J84" t="s">
        <v>40</v>
      </c>
      <c r="K84" t="s">
        <v>62</v>
      </c>
      <c r="L84" t="s">
        <v>63</v>
      </c>
      <c r="M84" s="2">
        <v>44633</v>
      </c>
      <c r="N84">
        <f t="shared" si="5"/>
        <v>3</v>
      </c>
      <c r="O84">
        <f t="shared" si="6"/>
        <v>2022</v>
      </c>
      <c r="P84" s="1">
        <v>1292</v>
      </c>
      <c r="Q84" s="1">
        <v>1900</v>
      </c>
      <c r="R84">
        <v>3</v>
      </c>
      <c r="S84" s="1">
        <f t="shared" si="7"/>
        <v>5700</v>
      </c>
      <c r="T84" s="1">
        <f t="shared" si="8"/>
        <v>285</v>
      </c>
      <c r="U84" s="14">
        <f>S84+T84</f>
        <v>5985</v>
      </c>
      <c r="V84" t="s">
        <v>23</v>
      </c>
      <c r="W84" t="s">
        <v>43</v>
      </c>
      <c r="X84">
        <v>2043</v>
      </c>
      <c r="Y84">
        <v>3043</v>
      </c>
      <c r="Z84" t="s">
        <v>64</v>
      </c>
      <c r="AA84" t="s">
        <v>26</v>
      </c>
      <c r="AB84">
        <v>24</v>
      </c>
    </row>
    <row r="85" spans="9:28">
      <c r="I85">
        <v>1235</v>
      </c>
      <c r="J85" t="s">
        <v>40</v>
      </c>
      <c r="K85" t="s">
        <v>62</v>
      </c>
      <c r="L85" t="s">
        <v>65</v>
      </c>
      <c r="M85" s="2">
        <v>44634</v>
      </c>
      <c r="N85">
        <f t="shared" si="5"/>
        <v>3</v>
      </c>
      <c r="O85">
        <f t="shared" si="6"/>
        <v>2022</v>
      </c>
      <c r="P85" s="1">
        <v>1496</v>
      </c>
      <c r="Q85" s="1">
        <v>2200</v>
      </c>
      <c r="R85">
        <v>1</v>
      </c>
      <c r="S85" s="1">
        <f t="shared" si="7"/>
        <v>2200</v>
      </c>
      <c r="T85" s="1">
        <f t="shared" si="8"/>
        <v>110</v>
      </c>
      <c r="U85" s="14">
        <f>S85+T85</f>
        <v>2310</v>
      </c>
      <c r="V85" t="s">
        <v>23</v>
      </c>
      <c r="W85" t="s">
        <v>24</v>
      </c>
      <c r="X85">
        <v>2044</v>
      </c>
      <c r="Y85">
        <v>3044</v>
      </c>
      <c r="Z85" t="s">
        <v>66</v>
      </c>
      <c r="AA85" t="s">
        <v>37</v>
      </c>
      <c r="AB85">
        <v>29</v>
      </c>
    </row>
    <row r="86" spans="9:28">
      <c r="I86">
        <v>1236</v>
      </c>
      <c r="J86" t="s">
        <v>49</v>
      </c>
      <c r="K86" t="s">
        <v>67</v>
      </c>
      <c r="L86" t="s">
        <v>68</v>
      </c>
      <c r="M86" s="2">
        <v>44635</v>
      </c>
      <c r="N86">
        <f t="shared" si="5"/>
        <v>3</v>
      </c>
      <c r="O86">
        <f t="shared" si="6"/>
        <v>2022</v>
      </c>
      <c r="P86" s="1">
        <v>1340</v>
      </c>
      <c r="Q86" s="1">
        <v>2000</v>
      </c>
      <c r="R86">
        <v>2</v>
      </c>
      <c r="S86" s="1">
        <f t="shared" si="7"/>
        <v>4000</v>
      </c>
      <c r="T86" s="1">
        <f t="shared" si="8"/>
        <v>200</v>
      </c>
      <c r="U86" s="14">
        <f>S86+T86</f>
        <v>4200</v>
      </c>
      <c r="V86" t="s">
        <v>34</v>
      </c>
      <c r="W86" t="s">
        <v>35</v>
      </c>
      <c r="X86">
        <v>2045</v>
      </c>
      <c r="Y86">
        <v>3045</v>
      </c>
      <c r="Z86" t="s">
        <v>69</v>
      </c>
      <c r="AA86" t="s">
        <v>26</v>
      </c>
      <c r="AB86">
        <v>27</v>
      </c>
    </row>
    <row r="87" spans="9:28">
      <c r="I87">
        <v>1237</v>
      </c>
      <c r="J87" t="s">
        <v>49</v>
      </c>
      <c r="K87" t="s">
        <v>67</v>
      </c>
      <c r="L87" t="s">
        <v>70</v>
      </c>
      <c r="M87" s="2">
        <v>44636</v>
      </c>
      <c r="N87">
        <f t="shared" si="5"/>
        <v>3</v>
      </c>
      <c r="O87">
        <f t="shared" si="6"/>
        <v>2022</v>
      </c>
      <c r="P87" s="1">
        <v>1541</v>
      </c>
      <c r="Q87" s="1">
        <v>2300</v>
      </c>
      <c r="R87">
        <v>1</v>
      </c>
      <c r="S87" s="1">
        <f t="shared" si="7"/>
        <v>2300</v>
      </c>
      <c r="T87" s="1">
        <f t="shared" si="8"/>
        <v>115</v>
      </c>
      <c r="U87" s="14">
        <f>S87+T87</f>
        <v>2415</v>
      </c>
      <c r="V87" t="s">
        <v>23</v>
      </c>
      <c r="W87" t="s">
        <v>24</v>
      </c>
      <c r="X87">
        <v>2046</v>
      </c>
      <c r="Y87">
        <v>3046</v>
      </c>
      <c r="Z87" t="s">
        <v>71</v>
      </c>
      <c r="AA87" t="s">
        <v>37</v>
      </c>
      <c r="AB87">
        <v>24</v>
      </c>
    </row>
    <row r="88" spans="9:28">
      <c r="I88">
        <v>1238</v>
      </c>
      <c r="J88" t="s">
        <v>20</v>
      </c>
      <c r="K88" t="s">
        <v>72</v>
      </c>
      <c r="L88" t="s">
        <v>73</v>
      </c>
      <c r="M88" s="2">
        <v>44637</v>
      </c>
      <c r="N88">
        <f t="shared" si="5"/>
        <v>3</v>
      </c>
      <c r="O88">
        <f t="shared" si="6"/>
        <v>2022</v>
      </c>
      <c r="P88" s="1">
        <v>2250</v>
      </c>
      <c r="Q88" s="1">
        <v>3000</v>
      </c>
      <c r="R88">
        <v>2</v>
      </c>
      <c r="S88" s="1">
        <f t="shared" si="7"/>
        <v>6000</v>
      </c>
      <c r="T88" s="1">
        <f t="shared" si="8"/>
        <v>300</v>
      </c>
      <c r="U88" s="14">
        <f>S88+T88</f>
        <v>6300</v>
      </c>
      <c r="V88" t="s">
        <v>34</v>
      </c>
      <c r="W88" t="s">
        <v>24</v>
      </c>
      <c r="X88">
        <v>2047</v>
      </c>
      <c r="Y88">
        <v>3047</v>
      </c>
      <c r="Z88" t="s">
        <v>74</v>
      </c>
      <c r="AA88" t="s">
        <v>26</v>
      </c>
      <c r="AB88">
        <v>21</v>
      </c>
    </row>
    <row r="89" spans="9:28">
      <c r="I89">
        <v>1239</v>
      </c>
      <c r="J89" t="s">
        <v>20</v>
      </c>
      <c r="K89" t="s">
        <v>72</v>
      </c>
      <c r="L89" t="s">
        <v>75</v>
      </c>
      <c r="M89" s="2">
        <v>44638</v>
      </c>
      <c r="N89">
        <f t="shared" si="5"/>
        <v>3</v>
      </c>
      <c r="O89">
        <f t="shared" si="6"/>
        <v>2022</v>
      </c>
      <c r="P89" s="1">
        <v>2625</v>
      </c>
      <c r="Q89" s="1">
        <v>3500</v>
      </c>
      <c r="R89">
        <v>1</v>
      </c>
      <c r="S89" s="1">
        <f t="shared" si="7"/>
        <v>3500</v>
      </c>
      <c r="T89" s="1">
        <f t="shared" si="8"/>
        <v>175</v>
      </c>
      <c r="U89" s="14">
        <f>S89+T89</f>
        <v>3675</v>
      </c>
      <c r="V89" t="s">
        <v>23</v>
      </c>
      <c r="W89" t="s">
        <v>35</v>
      </c>
      <c r="X89">
        <v>2048</v>
      </c>
      <c r="Y89">
        <v>3048</v>
      </c>
      <c r="Z89" t="s">
        <v>76</v>
      </c>
      <c r="AA89" t="s">
        <v>37</v>
      </c>
      <c r="AB89">
        <v>20</v>
      </c>
    </row>
    <row r="90" spans="9:28">
      <c r="I90">
        <v>1224</v>
      </c>
      <c r="J90" t="s">
        <v>20</v>
      </c>
      <c r="K90" t="s">
        <v>77</v>
      </c>
      <c r="L90" t="s">
        <v>78</v>
      </c>
      <c r="M90" s="2">
        <v>44641</v>
      </c>
      <c r="N90">
        <f t="shared" si="5"/>
        <v>3</v>
      </c>
      <c r="O90">
        <f t="shared" si="6"/>
        <v>2022</v>
      </c>
      <c r="P90" s="1">
        <v>737</v>
      </c>
      <c r="Q90" s="1">
        <v>1100</v>
      </c>
      <c r="R90">
        <v>2</v>
      </c>
      <c r="S90" s="1">
        <f t="shared" si="7"/>
        <v>2200</v>
      </c>
      <c r="T90" s="1">
        <f t="shared" si="8"/>
        <v>110</v>
      </c>
      <c r="U90" s="14">
        <f>S90+T90</f>
        <v>2310</v>
      </c>
      <c r="V90" t="s">
        <v>23</v>
      </c>
      <c r="W90" t="s">
        <v>24</v>
      </c>
      <c r="X90">
        <v>2021</v>
      </c>
      <c r="Y90">
        <v>3021</v>
      </c>
      <c r="Z90" t="s">
        <v>79</v>
      </c>
      <c r="AA90" t="s">
        <v>26</v>
      </c>
      <c r="AB90">
        <v>18</v>
      </c>
    </row>
    <row r="91" spans="9:28">
      <c r="I91">
        <v>1225</v>
      </c>
      <c r="J91" t="s">
        <v>20</v>
      </c>
      <c r="K91" t="s">
        <v>77</v>
      </c>
      <c r="L91" t="s">
        <v>80</v>
      </c>
      <c r="M91" s="2">
        <v>44642</v>
      </c>
      <c r="N91">
        <f t="shared" si="5"/>
        <v>3</v>
      </c>
      <c r="O91">
        <f t="shared" si="6"/>
        <v>2022</v>
      </c>
      <c r="P91" s="1">
        <v>938</v>
      </c>
      <c r="Q91" s="1">
        <v>1400</v>
      </c>
      <c r="R91">
        <v>1</v>
      </c>
      <c r="S91" s="1">
        <f t="shared" si="7"/>
        <v>1400</v>
      </c>
      <c r="T91" s="1">
        <f t="shared" si="8"/>
        <v>0</v>
      </c>
      <c r="U91" s="14">
        <f>S91+T91</f>
        <v>1400</v>
      </c>
      <c r="V91" t="s">
        <v>34</v>
      </c>
      <c r="W91" t="s">
        <v>35</v>
      </c>
      <c r="X91">
        <v>2022</v>
      </c>
      <c r="Y91">
        <v>3022</v>
      </c>
      <c r="Z91" t="s">
        <v>81</v>
      </c>
      <c r="AA91" t="s">
        <v>37</v>
      </c>
      <c r="AB91">
        <v>28</v>
      </c>
    </row>
    <row r="92" spans="9:28">
      <c r="I92">
        <v>1210</v>
      </c>
      <c r="J92" t="s">
        <v>40</v>
      </c>
      <c r="K92" t="s">
        <v>82</v>
      </c>
      <c r="L92" t="s">
        <v>83</v>
      </c>
      <c r="M92" s="2">
        <v>44643</v>
      </c>
      <c r="N92">
        <f t="shared" si="5"/>
        <v>3</v>
      </c>
      <c r="O92">
        <f t="shared" si="6"/>
        <v>2022</v>
      </c>
      <c r="P92" s="1">
        <v>1190</v>
      </c>
      <c r="Q92" s="1">
        <v>1700</v>
      </c>
      <c r="R92">
        <v>3</v>
      </c>
      <c r="S92" s="1">
        <f t="shared" si="7"/>
        <v>5100</v>
      </c>
      <c r="T92" s="1">
        <f t="shared" si="8"/>
        <v>255</v>
      </c>
      <c r="U92" s="14">
        <f>S92+T92</f>
        <v>5355</v>
      </c>
      <c r="V92" t="s">
        <v>23</v>
      </c>
      <c r="W92" t="s">
        <v>43</v>
      </c>
      <c r="X92">
        <v>2023</v>
      </c>
      <c r="Y92">
        <v>3023</v>
      </c>
      <c r="Z92" t="s">
        <v>84</v>
      </c>
      <c r="AA92" t="s">
        <v>26</v>
      </c>
      <c r="AB92">
        <v>26</v>
      </c>
    </row>
    <row r="93" spans="9:28">
      <c r="I93">
        <v>1226</v>
      </c>
      <c r="J93" t="s">
        <v>40</v>
      </c>
      <c r="K93" t="s">
        <v>82</v>
      </c>
      <c r="L93" t="s">
        <v>83</v>
      </c>
      <c r="M93" s="2">
        <v>44643</v>
      </c>
      <c r="N93">
        <f t="shared" si="5"/>
        <v>3</v>
      </c>
      <c r="O93">
        <f t="shared" si="6"/>
        <v>2022</v>
      </c>
      <c r="P93" s="1">
        <v>1190</v>
      </c>
      <c r="Q93" s="1">
        <v>1700</v>
      </c>
      <c r="R93">
        <v>3</v>
      </c>
      <c r="S93" s="1">
        <f t="shared" si="7"/>
        <v>5100</v>
      </c>
      <c r="T93" s="1">
        <f t="shared" si="8"/>
        <v>255</v>
      </c>
      <c r="U93" s="14">
        <f>S93+T93</f>
        <v>5355</v>
      </c>
      <c r="V93" t="s">
        <v>23</v>
      </c>
      <c r="W93" t="s">
        <v>43</v>
      </c>
      <c r="X93">
        <v>2023</v>
      </c>
      <c r="Y93">
        <v>3023</v>
      </c>
      <c r="Z93" t="s">
        <v>84</v>
      </c>
      <c r="AA93" t="s">
        <v>26</v>
      </c>
      <c r="AB93">
        <v>30</v>
      </c>
    </row>
    <row r="94" spans="9:28">
      <c r="I94">
        <v>1211</v>
      </c>
      <c r="J94" t="s">
        <v>40</v>
      </c>
      <c r="K94" t="s">
        <v>82</v>
      </c>
      <c r="L94" t="s">
        <v>85</v>
      </c>
      <c r="M94" s="2">
        <v>44644</v>
      </c>
      <c r="N94">
        <f t="shared" si="5"/>
        <v>3</v>
      </c>
      <c r="O94">
        <f t="shared" si="6"/>
        <v>2022</v>
      </c>
      <c r="P94" s="1">
        <v>1400</v>
      </c>
      <c r="Q94" s="1">
        <v>2000</v>
      </c>
      <c r="R94">
        <v>1</v>
      </c>
      <c r="S94" s="1">
        <f t="shared" si="7"/>
        <v>2000</v>
      </c>
      <c r="T94" s="1">
        <f t="shared" si="8"/>
        <v>0</v>
      </c>
      <c r="U94" s="14">
        <f>S94+T94</f>
        <v>2000</v>
      </c>
      <c r="V94" t="s">
        <v>23</v>
      </c>
      <c r="W94" t="s">
        <v>24</v>
      </c>
      <c r="X94">
        <v>2024</v>
      </c>
      <c r="Y94">
        <v>3024</v>
      </c>
      <c r="Z94" t="s">
        <v>86</v>
      </c>
      <c r="AA94" t="s">
        <v>37</v>
      </c>
      <c r="AB94">
        <v>28</v>
      </c>
    </row>
    <row r="95" spans="9:28">
      <c r="I95">
        <v>1227</v>
      </c>
      <c r="J95" t="s">
        <v>40</v>
      </c>
      <c r="K95" t="s">
        <v>82</v>
      </c>
      <c r="L95" t="s">
        <v>85</v>
      </c>
      <c r="M95" s="2">
        <v>44644</v>
      </c>
      <c r="N95">
        <f t="shared" si="5"/>
        <v>3</v>
      </c>
      <c r="O95">
        <f t="shared" si="6"/>
        <v>2022</v>
      </c>
      <c r="P95" s="1">
        <v>1400</v>
      </c>
      <c r="Q95" s="1">
        <v>2000</v>
      </c>
      <c r="R95">
        <v>1</v>
      </c>
      <c r="S95" s="1">
        <f t="shared" si="7"/>
        <v>2000</v>
      </c>
      <c r="T95" s="1">
        <f t="shared" si="8"/>
        <v>0</v>
      </c>
      <c r="U95" s="14">
        <f>S95+T95</f>
        <v>2000</v>
      </c>
      <c r="V95" t="s">
        <v>23</v>
      </c>
      <c r="W95" t="s">
        <v>24</v>
      </c>
      <c r="X95">
        <v>2024</v>
      </c>
      <c r="Y95">
        <v>3024</v>
      </c>
      <c r="Z95" t="s">
        <v>86</v>
      </c>
      <c r="AA95" t="s">
        <v>37</v>
      </c>
      <c r="AB95">
        <v>16</v>
      </c>
    </row>
    <row r="96" spans="9:28">
      <c r="I96">
        <v>1212</v>
      </c>
      <c r="J96" t="s">
        <v>49</v>
      </c>
      <c r="K96" t="s">
        <v>87</v>
      </c>
      <c r="L96" t="s">
        <v>88</v>
      </c>
      <c r="M96" s="2">
        <v>44645</v>
      </c>
      <c r="N96">
        <f t="shared" si="5"/>
        <v>3</v>
      </c>
      <c r="O96">
        <f t="shared" si="6"/>
        <v>2022</v>
      </c>
      <c r="P96" s="1">
        <v>975</v>
      </c>
      <c r="Q96" s="1">
        <v>1500</v>
      </c>
      <c r="R96">
        <v>2</v>
      </c>
      <c r="S96" s="1">
        <f t="shared" si="7"/>
        <v>3000</v>
      </c>
      <c r="T96" s="1">
        <f t="shared" si="8"/>
        <v>150</v>
      </c>
      <c r="U96" s="14">
        <f>S96+T96</f>
        <v>3150</v>
      </c>
      <c r="V96" t="s">
        <v>34</v>
      </c>
      <c r="W96" t="s">
        <v>35</v>
      </c>
      <c r="X96">
        <v>2025</v>
      </c>
      <c r="Y96">
        <v>3025</v>
      </c>
      <c r="Z96" t="s">
        <v>89</v>
      </c>
      <c r="AA96" t="s">
        <v>26</v>
      </c>
      <c r="AB96">
        <v>27</v>
      </c>
    </row>
    <row r="97" spans="9:28">
      <c r="I97">
        <v>1228</v>
      </c>
      <c r="J97" t="s">
        <v>49</v>
      </c>
      <c r="K97" t="s">
        <v>87</v>
      </c>
      <c r="L97" t="s">
        <v>88</v>
      </c>
      <c r="M97" s="2">
        <v>44645</v>
      </c>
      <c r="N97">
        <f t="shared" si="5"/>
        <v>3</v>
      </c>
      <c r="O97">
        <f t="shared" si="6"/>
        <v>2022</v>
      </c>
      <c r="P97" s="1">
        <v>975</v>
      </c>
      <c r="Q97" s="1">
        <v>1500</v>
      </c>
      <c r="R97">
        <v>2</v>
      </c>
      <c r="S97" s="1">
        <f t="shared" si="7"/>
        <v>3000</v>
      </c>
      <c r="T97" s="1">
        <f t="shared" si="8"/>
        <v>150</v>
      </c>
      <c r="U97" s="14">
        <f>S97+T97</f>
        <v>3150</v>
      </c>
      <c r="V97" t="s">
        <v>34</v>
      </c>
      <c r="W97" t="s">
        <v>35</v>
      </c>
      <c r="X97">
        <v>2025</v>
      </c>
      <c r="Y97">
        <v>3025</v>
      </c>
      <c r="Z97" t="s">
        <v>89</v>
      </c>
      <c r="AA97" t="s">
        <v>26</v>
      </c>
      <c r="AB97">
        <v>24</v>
      </c>
    </row>
    <row r="98" spans="9:28">
      <c r="I98">
        <v>1213</v>
      </c>
      <c r="J98" t="s">
        <v>49</v>
      </c>
      <c r="K98" t="s">
        <v>87</v>
      </c>
      <c r="L98" t="s">
        <v>90</v>
      </c>
      <c r="M98" s="2">
        <v>44646</v>
      </c>
      <c r="N98">
        <f t="shared" si="5"/>
        <v>3</v>
      </c>
      <c r="O98">
        <f t="shared" si="6"/>
        <v>2022</v>
      </c>
      <c r="P98" s="1">
        <v>1170</v>
      </c>
      <c r="Q98" s="1">
        <v>1800</v>
      </c>
      <c r="R98">
        <v>1</v>
      </c>
      <c r="S98" s="1">
        <f t="shared" si="7"/>
        <v>1800</v>
      </c>
      <c r="T98" s="1">
        <f t="shared" si="8"/>
        <v>0</v>
      </c>
      <c r="U98" s="14">
        <f>S98+T98</f>
        <v>1800</v>
      </c>
      <c r="V98" t="s">
        <v>23</v>
      </c>
      <c r="W98" t="s">
        <v>24</v>
      </c>
      <c r="X98">
        <v>2026</v>
      </c>
      <c r="Y98">
        <v>3026</v>
      </c>
      <c r="Z98" t="s">
        <v>91</v>
      </c>
      <c r="AA98" t="s">
        <v>37</v>
      </c>
      <c r="AB98">
        <v>29</v>
      </c>
    </row>
    <row r="99" spans="9:28">
      <c r="I99">
        <v>1229</v>
      </c>
      <c r="J99" t="s">
        <v>49</v>
      </c>
      <c r="K99" t="s">
        <v>87</v>
      </c>
      <c r="L99" t="s">
        <v>90</v>
      </c>
      <c r="M99" s="2">
        <v>44646</v>
      </c>
      <c r="N99">
        <f t="shared" si="5"/>
        <v>3</v>
      </c>
      <c r="O99">
        <f t="shared" si="6"/>
        <v>2022</v>
      </c>
      <c r="P99" s="1">
        <v>1170</v>
      </c>
      <c r="Q99" s="1">
        <v>1800</v>
      </c>
      <c r="R99">
        <v>1</v>
      </c>
      <c r="S99" s="1">
        <f t="shared" si="7"/>
        <v>1800</v>
      </c>
      <c r="T99" s="1">
        <f t="shared" si="8"/>
        <v>0</v>
      </c>
      <c r="U99" s="14">
        <f>S99+T99</f>
        <v>1800</v>
      </c>
      <c r="V99" t="s">
        <v>23</v>
      </c>
      <c r="W99" t="s">
        <v>24</v>
      </c>
      <c r="X99">
        <v>2026</v>
      </c>
      <c r="Y99">
        <v>3026</v>
      </c>
      <c r="Z99" t="s">
        <v>91</v>
      </c>
      <c r="AA99" t="s">
        <v>37</v>
      </c>
      <c r="AB99">
        <v>27</v>
      </c>
    </row>
    <row r="100" spans="9:28">
      <c r="I100">
        <v>1214</v>
      </c>
      <c r="J100" t="s">
        <v>20</v>
      </c>
      <c r="K100" t="s">
        <v>92</v>
      </c>
      <c r="L100" t="s">
        <v>93</v>
      </c>
      <c r="M100" s="2">
        <v>44647</v>
      </c>
      <c r="N100">
        <f t="shared" si="5"/>
        <v>3</v>
      </c>
      <c r="O100">
        <f t="shared" si="6"/>
        <v>2022</v>
      </c>
      <c r="P100" s="1">
        <v>1656</v>
      </c>
      <c r="Q100" s="1">
        <v>2300</v>
      </c>
      <c r="R100">
        <v>2</v>
      </c>
      <c r="S100" s="1">
        <f t="shared" si="7"/>
        <v>4600</v>
      </c>
      <c r="T100" s="1">
        <f t="shared" si="8"/>
        <v>230</v>
      </c>
      <c r="U100" s="14">
        <f>S100+T100</f>
        <v>4830</v>
      </c>
      <c r="V100" t="s">
        <v>34</v>
      </c>
      <c r="W100" t="s">
        <v>24</v>
      </c>
      <c r="X100">
        <v>2027</v>
      </c>
      <c r="Y100">
        <v>3027</v>
      </c>
      <c r="Z100" t="s">
        <v>94</v>
      </c>
      <c r="AA100" t="s">
        <v>26</v>
      </c>
      <c r="AB100">
        <v>24</v>
      </c>
    </row>
    <row r="101" spans="9:28">
      <c r="I101">
        <v>1230</v>
      </c>
      <c r="J101" t="s">
        <v>20</v>
      </c>
      <c r="K101" t="s">
        <v>92</v>
      </c>
      <c r="L101" t="s">
        <v>93</v>
      </c>
      <c r="M101" s="2">
        <v>44647</v>
      </c>
      <c r="N101">
        <f t="shared" si="5"/>
        <v>3</v>
      </c>
      <c r="O101">
        <f t="shared" si="6"/>
        <v>2022</v>
      </c>
      <c r="P101" s="1">
        <v>1656</v>
      </c>
      <c r="Q101" s="1">
        <v>2300</v>
      </c>
      <c r="R101">
        <v>2</v>
      </c>
      <c r="S101" s="1">
        <f t="shared" si="7"/>
        <v>4600</v>
      </c>
      <c r="T101" s="1">
        <f t="shared" si="8"/>
        <v>230</v>
      </c>
      <c r="U101" s="14">
        <f>S101+T101</f>
        <v>4830</v>
      </c>
      <c r="V101" t="s">
        <v>34</v>
      </c>
      <c r="W101" t="s">
        <v>24</v>
      </c>
      <c r="X101">
        <v>2027</v>
      </c>
      <c r="Y101">
        <v>3027</v>
      </c>
      <c r="Z101" t="s">
        <v>94</v>
      </c>
      <c r="AA101" t="s">
        <v>26</v>
      </c>
      <c r="AB101">
        <v>21</v>
      </c>
    </row>
    <row r="102" spans="9:28">
      <c r="I102">
        <v>1215</v>
      </c>
      <c r="J102" t="s">
        <v>20</v>
      </c>
      <c r="K102" t="s">
        <v>92</v>
      </c>
      <c r="L102" t="s">
        <v>95</v>
      </c>
      <c r="M102" s="2">
        <v>44648</v>
      </c>
      <c r="N102">
        <f t="shared" si="5"/>
        <v>3</v>
      </c>
      <c r="O102">
        <f t="shared" si="6"/>
        <v>2022</v>
      </c>
      <c r="P102" s="1">
        <v>1872</v>
      </c>
      <c r="Q102" s="1">
        <v>2600</v>
      </c>
      <c r="R102">
        <v>1</v>
      </c>
      <c r="S102" s="1">
        <f t="shared" si="7"/>
        <v>2600</v>
      </c>
      <c r="T102" s="1">
        <f t="shared" si="8"/>
        <v>130</v>
      </c>
      <c r="U102" s="14">
        <f>S102+T102</f>
        <v>2730</v>
      </c>
      <c r="V102" t="s">
        <v>23</v>
      </c>
      <c r="W102" t="s">
        <v>35</v>
      </c>
      <c r="X102">
        <v>2028</v>
      </c>
      <c r="Y102">
        <v>3028</v>
      </c>
      <c r="Z102" t="s">
        <v>96</v>
      </c>
      <c r="AA102" t="s">
        <v>37</v>
      </c>
      <c r="AB102">
        <v>20</v>
      </c>
    </row>
    <row r="103" spans="9:28">
      <c r="I103">
        <v>1231</v>
      </c>
      <c r="J103" t="s">
        <v>20</v>
      </c>
      <c r="K103" t="s">
        <v>92</v>
      </c>
      <c r="L103" t="s">
        <v>95</v>
      </c>
      <c r="M103" s="2">
        <v>44648</v>
      </c>
      <c r="N103">
        <f t="shared" si="5"/>
        <v>3</v>
      </c>
      <c r="O103">
        <f t="shared" si="6"/>
        <v>2022</v>
      </c>
      <c r="P103" s="1">
        <v>1872</v>
      </c>
      <c r="Q103" s="1">
        <v>2600</v>
      </c>
      <c r="R103">
        <v>1</v>
      </c>
      <c r="S103" s="1">
        <f t="shared" si="7"/>
        <v>2600</v>
      </c>
      <c r="T103" s="1">
        <f t="shared" si="8"/>
        <v>130</v>
      </c>
      <c r="U103" s="14">
        <f>S103+T103</f>
        <v>2730</v>
      </c>
      <c r="V103" t="s">
        <v>23</v>
      </c>
      <c r="W103" t="s">
        <v>35</v>
      </c>
      <c r="X103">
        <v>2028</v>
      </c>
      <c r="Y103">
        <v>3028</v>
      </c>
      <c r="Z103" t="s">
        <v>96</v>
      </c>
      <c r="AA103" t="s">
        <v>37</v>
      </c>
      <c r="AB103">
        <v>18</v>
      </c>
    </row>
    <row r="104" spans="9:28">
      <c r="I104">
        <v>1107</v>
      </c>
      <c r="J104" t="s">
        <v>20</v>
      </c>
      <c r="K104" t="s">
        <v>21</v>
      </c>
      <c r="L104" t="s">
        <v>22</v>
      </c>
      <c r="M104" s="2">
        <v>44927</v>
      </c>
      <c r="N104">
        <f t="shared" si="5"/>
        <v>1</v>
      </c>
      <c r="O104">
        <f t="shared" si="6"/>
        <v>2023</v>
      </c>
      <c r="P104" s="1">
        <v>840</v>
      </c>
      <c r="Q104" s="1">
        <v>1200</v>
      </c>
      <c r="R104">
        <v>2</v>
      </c>
      <c r="S104" s="1">
        <f t="shared" si="7"/>
        <v>2400</v>
      </c>
      <c r="T104" s="1">
        <f t="shared" si="8"/>
        <v>120</v>
      </c>
      <c r="U104" s="14">
        <f>S104+T104</f>
        <v>2520</v>
      </c>
      <c r="V104" t="s">
        <v>23</v>
      </c>
      <c r="W104" t="s">
        <v>24</v>
      </c>
      <c r="X104">
        <v>2001</v>
      </c>
      <c r="Y104">
        <v>3001</v>
      </c>
      <c r="Z104" t="s">
        <v>25</v>
      </c>
      <c r="AA104" t="s">
        <v>26</v>
      </c>
      <c r="AB104">
        <v>28</v>
      </c>
    </row>
    <row r="105" spans="9:28">
      <c r="I105">
        <v>1131</v>
      </c>
      <c r="J105" t="s">
        <v>27</v>
      </c>
      <c r="K105" t="s">
        <v>28</v>
      </c>
      <c r="L105" t="s">
        <v>29</v>
      </c>
      <c r="M105" s="2">
        <v>44927</v>
      </c>
      <c r="N105">
        <f t="shared" si="5"/>
        <v>1</v>
      </c>
      <c r="O105">
        <f t="shared" si="6"/>
        <v>2023</v>
      </c>
      <c r="P105" s="1">
        <v>1460</v>
      </c>
      <c r="Q105" s="1">
        <v>2000</v>
      </c>
      <c r="R105">
        <v>2</v>
      </c>
      <c r="S105" s="1">
        <f t="shared" si="7"/>
        <v>4000</v>
      </c>
      <c r="T105" s="1">
        <f t="shared" si="8"/>
        <v>200</v>
      </c>
      <c r="U105" s="14">
        <f>S105+T105</f>
        <v>4200</v>
      </c>
      <c r="V105" t="s">
        <v>23</v>
      </c>
      <c r="W105" t="s">
        <v>24</v>
      </c>
      <c r="X105">
        <v>2061</v>
      </c>
      <c r="Y105">
        <v>3061</v>
      </c>
      <c r="Z105" t="s">
        <v>30</v>
      </c>
      <c r="AA105" t="s">
        <v>26</v>
      </c>
      <c r="AB105">
        <v>26</v>
      </c>
    </row>
    <row r="106" spans="9:28">
      <c r="I106">
        <v>1108</v>
      </c>
      <c r="J106" t="s">
        <v>20</v>
      </c>
      <c r="K106" t="s">
        <v>21</v>
      </c>
      <c r="L106" t="s">
        <v>33</v>
      </c>
      <c r="M106" s="2">
        <v>44928</v>
      </c>
      <c r="N106">
        <f t="shared" si="5"/>
        <v>1</v>
      </c>
      <c r="O106">
        <f t="shared" si="6"/>
        <v>2023</v>
      </c>
      <c r="P106" s="1">
        <v>1050</v>
      </c>
      <c r="Q106" s="1">
        <v>1500</v>
      </c>
      <c r="R106">
        <v>1</v>
      </c>
      <c r="S106" s="1">
        <f t="shared" si="7"/>
        <v>1500</v>
      </c>
      <c r="T106" s="1">
        <f t="shared" si="8"/>
        <v>0</v>
      </c>
      <c r="U106" s="14">
        <f>S106+T106</f>
        <v>1500</v>
      </c>
      <c r="V106" t="s">
        <v>34</v>
      </c>
      <c r="W106" t="s">
        <v>35</v>
      </c>
      <c r="X106">
        <v>2002</v>
      </c>
      <c r="Y106">
        <v>3002</v>
      </c>
      <c r="Z106" t="s">
        <v>36</v>
      </c>
      <c r="AA106" t="s">
        <v>37</v>
      </c>
      <c r="AB106">
        <v>30</v>
      </c>
    </row>
    <row r="107" spans="9:28">
      <c r="I107">
        <v>1132</v>
      </c>
      <c r="J107" t="s">
        <v>27</v>
      </c>
      <c r="K107" t="s">
        <v>28</v>
      </c>
      <c r="L107" t="s">
        <v>38</v>
      </c>
      <c r="M107" s="2">
        <v>44928</v>
      </c>
      <c r="N107">
        <f t="shared" si="5"/>
        <v>1</v>
      </c>
      <c r="O107">
        <f t="shared" si="6"/>
        <v>2023</v>
      </c>
      <c r="P107" s="1">
        <v>1825</v>
      </c>
      <c r="Q107" s="1">
        <v>2500</v>
      </c>
      <c r="R107">
        <v>1</v>
      </c>
      <c r="S107" s="1">
        <f t="shared" si="7"/>
        <v>2500</v>
      </c>
      <c r="T107" s="1">
        <f t="shared" si="8"/>
        <v>125</v>
      </c>
      <c r="U107" s="14">
        <f>S107+T107</f>
        <v>2625</v>
      </c>
      <c r="V107" t="s">
        <v>34</v>
      </c>
      <c r="W107" t="s">
        <v>35</v>
      </c>
      <c r="X107">
        <v>2062</v>
      </c>
      <c r="Y107">
        <v>3062</v>
      </c>
      <c r="Z107" t="s">
        <v>39</v>
      </c>
      <c r="AA107" t="s">
        <v>37</v>
      </c>
      <c r="AB107">
        <v>28</v>
      </c>
    </row>
    <row r="108" spans="9:28">
      <c r="I108">
        <v>1109</v>
      </c>
      <c r="J108" t="s">
        <v>40</v>
      </c>
      <c r="K108" t="s">
        <v>41</v>
      </c>
      <c r="L108" t="s">
        <v>42</v>
      </c>
      <c r="M108" s="2">
        <v>44929</v>
      </c>
      <c r="N108">
        <f t="shared" si="5"/>
        <v>1</v>
      </c>
      <c r="O108">
        <f t="shared" si="6"/>
        <v>2023</v>
      </c>
      <c r="P108" s="1">
        <v>1260</v>
      </c>
      <c r="Q108" s="1">
        <v>1800</v>
      </c>
      <c r="R108">
        <v>3</v>
      </c>
      <c r="S108" s="1">
        <f t="shared" si="7"/>
        <v>5400</v>
      </c>
      <c r="T108" s="1">
        <f t="shared" si="8"/>
        <v>270</v>
      </c>
      <c r="U108" s="14">
        <f>S108+T108</f>
        <v>5670</v>
      </c>
      <c r="V108" t="s">
        <v>23</v>
      </c>
      <c r="W108" t="s">
        <v>43</v>
      </c>
      <c r="X108">
        <v>2003</v>
      </c>
      <c r="Y108">
        <v>3003</v>
      </c>
      <c r="Z108" t="s">
        <v>44</v>
      </c>
      <c r="AA108" t="s">
        <v>26</v>
      </c>
      <c r="AB108">
        <v>25</v>
      </c>
    </row>
    <row r="109" spans="9:28">
      <c r="I109">
        <v>1133</v>
      </c>
      <c r="J109" t="s">
        <v>40</v>
      </c>
      <c r="K109" t="s">
        <v>97</v>
      </c>
      <c r="L109" t="s">
        <v>98</v>
      </c>
      <c r="M109" s="2">
        <v>44929</v>
      </c>
      <c r="N109">
        <f t="shared" si="5"/>
        <v>1</v>
      </c>
      <c r="O109">
        <f t="shared" si="6"/>
        <v>2023</v>
      </c>
      <c r="P109" s="1">
        <v>1105</v>
      </c>
      <c r="Q109" s="1">
        <v>1700</v>
      </c>
      <c r="R109">
        <v>3</v>
      </c>
      <c r="S109" s="1">
        <f t="shared" si="7"/>
        <v>5100</v>
      </c>
      <c r="T109" s="1">
        <f t="shared" si="8"/>
        <v>255</v>
      </c>
      <c r="U109" s="14">
        <f>S109+T109</f>
        <v>5355</v>
      </c>
      <c r="V109" t="s">
        <v>23</v>
      </c>
      <c r="W109" t="s">
        <v>43</v>
      </c>
      <c r="X109">
        <v>2063</v>
      </c>
      <c r="Y109">
        <v>3063</v>
      </c>
      <c r="Z109" t="s">
        <v>99</v>
      </c>
      <c r="AA109" t="s">
        <v>26</v>
      </c>
      <c r="AB109">
        <v>22</v>
      </c>
    </row>
    <row r="110" spans="9:28">
      <c r="I110">
        <v>1094</v>
      </c>
      <c r="J110" t="s">
        <v>40</v>
      </c>
      <c r="K110" t="s">
        <v>41</v>
      </c>
      <c r="L110" t="s">
        <v>46</v>
      </c>
      <c r="M110" s="2">
        <v>44930</v>
      </c>
      <c r="N110">
        <f t="shared" si="5"/>
        <v>1</v>
      </c>
      <c r="O110">
        <f t="shared" si="6"/>
        <v>2023</v>
      </c>
      <c r="P110" s="1">
        <v>1470</v>
      </c>
      <c r="Q110" s="1">
        <v>2100</v>
      </c>
      <c r="R110">
        <v>1</v>
      </c>
      <c r="S110" s="1">
        <f t="shared" si="7"/>
        <v>2100</v>
      </c>
      <c r="T110" s="1">
        <f t="shared" si="8"/>
        <v>105</v>
      </c>
      <c r="U110" s="14">
        <f>S110+T110</f>
        <v>2205</v>
      </c>
      <c r="V110" t="s">
        <v>23</v>
      </c>
      <c r="W110" t="s">
        <v>24</v>
      </c>
      <c r="X110">
        <v>2004</v>
      </c>
      <c r="Y110">
        <v>3004</v>
      </c>
      <c r="Z110" t="s">
        <v>47</v>
      </c>
      <c r="AA110" t="s">
        <v>37</v>
      </c>
      <c r="AB110">
        <v>18</v>
      </c>
    </row>
    <row r="111" spans="9:28">
      <c r="I111">
        <v>1110</v>
      </c>
      <c r="J111" t="s">
        <v>40</v>
      </c>
      <c r="K111" t="s">
        <v>41</v>
      </c>
      <c r="L111" t="s">
        <v>46</v>
      </c>
      <c r="M111" s="2">
        <v>44930</v>
      </c>
      <c r="N111">
        <f t="shared" si="5"/>
        <v>1</v>
      </c>
      <c r="O111">
        <f t="shared" si="6"/>
        <v>2023</v>
      </c>
      <c r="P111" s="1">
        <v>1470</v>
      </c>
      <c r="Q111" s="1">
        <v>2100</v>
      </c>
      <c r="R111">
        <v>1</v>
      </c>
      <c r="S111" s="1">
        <f t="shared" si="7"/>
        <v>2100</v>
      </c>
      <c r="T111" s="1">
        <f t="shared" si="8"/>
        <v>105</v>
      </c>
      <c r="U111" s="14">
        <f>S111+T111</f>
        <v>2205</v>
      </c>
      <c r="V111" t="s">
        <v>23</v>
      </c>
      <c r="W111" t="s">
        <v>24</v>
      </c>
      <c r="X111">
        <v>2004</v>
      </c>
      <c r="Y111">
        <v>3004</v>
      </c>
      <c r="Z111" t="s">
        <v>47</v>
      </c>
      <c r="AA111" t="s">
        <v>37</v>
      </c>
      <c r="AB111">
        <v>16</v>
      </c>
    </row>
    <row r="112" spans="9:28">
      <c r="I112">
        <v>1134</v>
      </c>
      <c r="J112" t="s">
        <v>40</v>
      </c>
      <c r="K112" t="s">
        <v>97</v>
      </c>
      <c r="L112" t="s">
        <v>100</v>
      </c>
      <c r="M112" s="2">
        <v>44930</v>
      </c>
      <c r="N112">
        <f t="shared" si="5"/>
        <v>1</v>
      </c>
      <c r="O112">
        <f t="shared" si="6"/>
        <v>2023</v>
      </c>
      <c r="P112" s="1">
        <v>1365</v>
      </c>
      <c r="Q112" s="1">
        <v>2100</v>
      </c>
      <c r="R112">
        <v>1</v>
      </c>
      <c r="S112" s="1">
        <f t="shared" si="7"/>
        <v>2100</v>
      </c>
      <c r="T112" s="1">
        <f t="shared" si="8"/>
        <v>105</v>
      </c>
      <c r="U112" s="14">
        <f>S112+T112</f>
        <v>2205</v>
      </c>
      <c r="V112" t="s">
        <v>23</v>
      </c>
      <c r="W112" t="s">
        <v>24</v>
      </c>
      <c r="X112">
        <v>2064</v>
      </c>
      <c r="Y112">
        <v>3064</v>
      </c>
      <c r="Z112" t="s">
        <v>101</v>
      </c>
      <c r="AA112" t="s">
        <v>37</v>
      </c>
      <c r="AB112">
        <v>27</v>
      </c>
    </row>
    <row r="113" spans="9:28">
      <c r="I113">
        <v>1095</v>
      </c>
      <c r="J113" t="s">
        <v>49</v>
      </c>
      <c r="K113" t="s">
        <v>50</v>
      </c>
      <c r="L113" t="s">
        <v>51</v>
      </c>
      <c r="M113" s="2">
        <v>44931</v>
      </c>
      <c r="N113">
        <f t="shared" si="5"/>
        <v>1</v>
      </c>
      <c r="O113">
        <f t="shared" si="6"/>
        <v>2023</v>
      </c>
      <c r="P113" s="1">
        <v>896.99999999999989</v>
      </c>
      <c r="Q113" s="1">
        <v>1300</v>
      </c>
      <c r="R113">
        <v>2</v>
      </c>
      <c r="S113" s="1">
        <f t="shared" si="7"/>
        <v>2600</v>
      </c>
      <c r="T113" s="1">
        <f t="shared" si="8"/>
        <v>130</v>
      </c>
      <c r="U113" s="14">
        <f>S113+T113</f>
        <v>2730</v>
      </c>
      <c r="V113" t="s">
        <v>34</v>
      </c>
      <c r="W113" t="s">
        <v>35</v>
      </c>
      <c r="X113">
        <v>2005</v>
      </c>
      <c r="Y113">
        <v>3005</v>
      </c>
      <c r="Z113" t="s">
        <v>52</v>
      </c>
      <c r="AA113" t="s">
        <v>26</v>
      </c>
      <c r="AB113">
        <v>24</v>
      </c>
    </row>
    <row r="114" spans="9:28">
      <c r="I114">
        <v>1111</v>
      </c>
      <c r="J114" t="s">
        <v>49</v>
      </c>
      <c r="K114" t="s">
        <v>50</v>
      </c>
      <c r="L114" t="s">
        <v>51</v>
      </c>
      <c r="M114" s="2">
        <v>44931</v>
      </c>
      <c r="N114">
        <f t="shared" si="5"/>
        <v>1</v>
      </c>
      <c r="O114">
        <f t="shared" si="6"/>
        <v>2023</v>
      </c>
      <c r="P114" s="1">
        <v>896.99999999999989</v>
      </c>
      <c r="Q114" s="1">
        <v>1300</v>
      </c>
      <c r="R114">
        <v>2</v>
      </c>
      <c r="S114" s="1">
        <f t="shared" si="7"/>
        <v>2600</v>
      </c>
      <c r="T114" s="1">
        <f t="shared" si="8"/>
        <v>130</v>
      </c>
      <c r="U114" s="14">
        <f>S114+T114</f>
        <v>2730</v>
      </c>
      <c r="V114" t="s">
        <v>34</v>
      </c>
      <c r="W114" t="s">
        <v>35</v>
      </c>
      <c r="X114">
        <v>2005</v>
      </c>
      <c r="Y114">
        <v>3005</v>
      </c>
      <c r="Z114" t="s">
        <v>52</v>
      </c>
      <c r="AA114" t="s">
        <v>26</v>
      </c>
      <c r="AB114">
        <v>29</v>
      </c>
    </row>
    <row r="115" spans="9:28">
      <c r="I115">
        <v>1135</v>
      </c>
      <c r="J115" t="s">
        <v>49</v>
      </c>
      <c r="K115" t="s">
        <v>102</v>
      </c>
      <c r="L115" t="s">
        <v>103</v>
      </c>
      <c r="M115" s="2">
        <v>44931</v>
      </c>
      <c r="N115">
        <f t="shared" si="5"/>
        <v>1</v>
      </c>
      <c r="O115">
        <f t="shared" si="6"/>
        <v>2023</v>
      </c>
      <c r="P115" s="1">
        <v>1035</v>
      </c>
      <c r="Q115" s="1">
        <v>1500</v>
      </c>
      <c r="R115">
        <v>2</v>
      </c>
      <c r="S115" s="1">
        <f t="shared" si="7"/>
        <v>3000</v>
      </c>
      <c r="T115" s="1">
        <f t="shared" si="8"/>
        <v>150</v>
      </c>
      <c r="U115" s="14">
        <f>S115+T115</f>
        <v>3150</v>
      </c>
      <c r="V115" t="s">
        <v>34</v>
      </c>
      <c r="W115" t="s">
        <v>35</v>
      </c>
      <c r="X115">
        <v>2065</v>
      </c>
      <c r="Y115">
        <v>3065</v>
      </c>
      <c r="Z115" t="s">
        <v>104</v>
      </c>
      <c r="AA115" t="s">
        <v>26</v>
      </c>
      <c r="AB115">
        <v>27</v>
      </c>
    </row>
    <row r="116" spans="9:28">
      <c r="I116">
        <v>1096</v>
      </c>
      <c r="J116" t="s">
        <v>49</v>
      </c>
      <c r="K116" t="s">
        <v>50</v>
      </c>
      <c r="L116" t="s">
        <v>55</v>
      </c>
      <c r="M116" s="2">
        <v>44932</v>
      </c>
      <c r="N116">
        <f t="shared" si="5"/>
        <v>1</v>
      </c>
      <c r="O116">
        <f t="shared" si="6"/>
        <v>2023</v>
      </c>
      <c r="P116" s="1">
        <v>1104</v>
      </c>
      <c r="Q116" s="1">
        <v>1600</v>
      </c>
      <c r="R116">
        <v>1</v>
      </c>
      <c r="S116" s="1">
        <f t="shared" si="7"/>
        <v>1600</v>
      </c>
      <c r="T116" s="1">
        <f t="shared" si="8"/>
        <v>0</v>
      </c>
      <c r="U116" s="14">
        <f>S116+T116</f>
        <v>1600</v>
      </c>
      <c r="V116" t="s">
        <v>23</v>
      </c>
      <c r="W116" t="s">
        <v>24</v>
      </c>
      <c r="X116">
        <v>2006</v>
      </c>
      <c r="Y116">
        <v>3006</v>
      </c>
      <c r="Z116" t="s">
        <v>56</v>
      </c>
      <c r="AA116" t="s">
        <v>37</v>
      </c>
      <c r="AB116">
        <v>24</v>
      </c>
    </row>
    <row r="117" spans="9:28">
      <c r="I117">
        <v>1112</v>
      </c>
      <c r="J117" t="s">
        <v>49</v>
      </c>
      <c r="K117" t="s">
        <v>50</v>
      </c>
      <c r="L117" t="s">
        <v>55</v>
      </c>
      <c r="M117" s="2">
        <v>44932</v>
      </c>
      <c r="N117">
        <f t="shared" si="5"/>
        <v>1</v>
      </c>
      <c r="O117">
        <f t="shared" si="6"/>
        <v>2023</v>
      </c>
      <c r="P117" s="1">
        <v>1104</v>
      </c>
      <c r="Q117" s="1">
        <v>1600</v>
      </c>
      <c r="R117">
        <v>1</v>
      </c>
      <c r="S117" s="1">
        <f t="shared" si="7"/>
        <v>1600</v>
      </c>
      <c r="T117" s="1">
        <f t="shared" si="8"/>
        <v>0</v>
      </c>
      <c r="U117" s="14">
        <f>S117+T117</f>
        <v>1600</v>
      </c>
      <c r="V117" t="s">
        <v>23</v>
      </c>
      <c r="W117" t="s">
        <v>24</v>
      </c>
      <c r="X117">
        <v>2006</v>
      </c>
      <c r="Y117">
        <v>3006</v>
      </c>
      <c r="Z117" t="s">
        <v>56</v>
      </c>
      <c r="AA117" t="s">
        <v>37</v>
      </c>
      <c r="AB117">
        <v>21</v>
      </c>
    </row>
    <row r="118" spans="9:28">
      <c r="I118">
        <v>1136</v>
      </c>
      <c r="J118" t="s">
        <v>49</v>
      </c>
      <c r="K118" t="s">
        <v>102</v>
      </c>
      <c r="L118" t="s">
        <v>105</v>
      </c>
      <c r="M118" s="2">
        <v>44932</v>
      </c>
      <c r="N118">
        <f t="shared" si="5"/>
        <v>1</v>
      </c>
      <c r="O118">
        <f t="shared" si="6"/>
        <v>2023</v>
      </c>
      <c r="P118" s="1">
        <v>1242</v>
      </c>
      <c r="Q118" s="1">
        <v>1800</v>
      </c>
      <c r="R118">
        <v>1</v>
      </c>
      <c r="S118" s="1">
        <f t="shared" si="7"/>
        <v>1800</v>
      </c>
      <c r="T118" s="1">
        <f t="shared" si="8"/>
        <v>0</v>
      </c>
      <c r="U118" s="14">
        <f>S118+T118</f>
        <v>1800</v>
      </c>
      <c r="V118" t="s">
        <v>23</v>
      </c>
      <c r="W118" t="s">
        <v>24</v>
      </c>
      <c r="X118">
        <v>2066</v>
      </c>
      <c r="Y118">
        <v>3066</v>
      </c>
      <c r="Z118" t="s">
        <v>106</v>
      </c>
      <c r="AA118" t="s">
        <v>37</v>
      </c>
      <c r="AB118">
        <v>20</v>
      </c>
    </row>
    <row r="119" spans="9:28">
      <c r="I119">
        <v>1097</v>
      </c>
      <c r="J119" t="s">
        <v>20</v>
      </c>
      <c r="K119" t="s">
        <v>57</v>
      </c>
      <c r="L119" t="s">
        <v>58</v>
      </c>
      <c r="M119" s="2">
        <v>44933</v>
      </c>
      <c r="N119">
        <f t="shared" si="5"/>
        <v>1</v>
      </c>
      <c r="O119">
        <f t="shared" si="6"/>
        <v>2023</v>
      </c>
      <c r="P119" s="1">
        <v>1496</v>
      </c>
      <c r="Q119" s="1">
        <v>2200</v>
      </c>
      <c r="R119">
        <v>2</v>
      </c>
      <c r="S119" s="1">
        <f t="shared" si="7"/>
        <v>4400</v>
      </c>
      <c r="T119" s="1">
        <f t="shared" si="8"/>
        <v>220</v>
      </c>
      <c r="U119" s="14">
        <f>S119+T119</f>
        <v>4620</v>
      </c>
      <c r="V119" t="s">
        <v>34</v>
      </c>
      <c r="W119" t="s">
        <v>24</v>
      </c>
      <c r="X119">
        <v>2007</v>
      </c>
      <c r="Y119">
        <v>3007</v>
      </c>
      <c r="Z119" t="s">
        <v>59</v>
      </c>
      <c r="AA119" t="s">
        <v>26</v>
      </c>
      <c r="AB119">
        <v>18</v>
      </c>
    </row>
    <row r="120" spans="9:28">
      <c r="I120">
        <v>1113</v>
      </c>
      <c r="J120" t="s">
        <v>20</v>
      </c>
      <c r="K120" t="s">
        <v>57</v>
      </c>
      <c r="L120" t="s">
        <v>58</v>
      </c>
      <c r="M120" s="2">
        <v>44933</v>
      </c>
      <c r="N120">
        <f t="shared" si="5"/>
        <v>1</v>
      </c>
      <c r="O120">
        <f t="shared" si="6"/>
        <v>2023</v>
      </c>
      <c r="P120" s="1">
        <v>1496</v>
      </c>
      <c r="Q120" s="1">
        <v>2200</v>
      </c>
      <c r="R120">
        <v>2</v>
      </c>
      <c r="S120" s="1">
        <f t="shared" si="7"/>
        <v>4400</v>
      </c>
      <c r="T120" s="1">
        <f t="shared" si="8"/>
        <v>220</v>
      </c>
      <c r="U120" s="14">
        <f>S120+T120</f>
        <v>4620</v>
      </c>
      <c r="V120" t="s">
        <v>34</v>
      </c>
      <c r="W120" t="s">
        <v>24</v>
      </c>
      <c r="X120">
        <v>2007</v>
      </c>
      <c r="Y120">
        <v>3007</v>
      </c>
      <c r="Z120" t="s">
        <v>59</v>
      </c>
      <c r="AA120" t="s">
        <v>26</v>
      </c>
      <c r="AB120">
        <v>28</v>
      </c>
    </row>
    <row r="121" spans="9:28">
      <c r="I121">
        <v>1137</v>
      </c>
      <c r="J121" t="s">
        <v>27</v>
      </c>
      <c r="K121" t="s">
        <v>107</v>
      </c>
      <c r="L121" t="s">
        <v>108</v>
      </c>
      <c r="M121" s="2">
        <v>44933</v>
      </c>
      <c r="N121">
        <f t="shared" si="5"/>
        <v>1</v>
      </c>
      <c r="O121">
        <f t="shared" si="6"/>
        <v>2023</v>
      </c>
      <c r="P121" s="1">
        <v>2080</v>
      </c>
      <c r="Q121" s="1">
        <v>3200</v>
      </c>
      <c r="R121">
        <v>2</v>
      </c>
      <c r="S121" s="1">
        <f t="shared" si="7"/>
        <v>6400</v>
      </c>
      <c r="T121" s="1">
        <f t="shared" si="8"/>
        <v>320</v>
      </c>
      <c r="U121" s="14">
        <f>S121+T121</f>
        <v>6720</v>
      </c>
      <c r="V121" t="s">
        <v>34</v>
      </c>
      <c r="W121" t="s">
        <v>24</v>
      </c>
      <c r="X121">
        <v>2067</v>
      </c>
      <c r="Y121">
        <v>3067</v>
      </c>
      <c r="Z121" t="s">
        <v>74</v>
      </c>
      <c r="AA121" t="s">
        <v>26</v>
      </c>
      <c r="AB121">
        <v>26</v>
      </c>
    </row>
    <row r="122" spans="9:28">
      <c r="I122">
        <v>1098</v>
      </c>
      <c r="J122" t="s">
        <v>20</v>
      </c>
      <c r="K122" t="s">
        <v>57</v>
      </c>
      <c r="L122" t="s">
        <v>60</v>
      </c>
      <c r="M122" s="2">
        <v>44934</v>
      </c>
      <c r="N122">
        <f t="shared" si="5"/>
        <v>1</v>
      </c>
      <c r="O122">
        <f t="shared" si="6"/>
        <v>2023</v>
      </c>
      <c r="P122" s="1">
        <v>1700.0000000000002</v>
      </c>
      <c r="Q122" s="1">
        <v>2500</v>
      </c>
      <c r="R122">
        <v>1</v>
      </c>
      <c r="S122" s="1">
        <f t="shared" si="7"/>
        <v>2500</v>
      </c>
      <c r="T122" s="1">
        <f t="shared" si="8"/>
        <v>125</v>
      </c>
      <c r="U122" s="14">
        <f>S122+T122</f>
        <v>2625</v>
      </c>
      <c r="V122" t="s">
        <v>23</v>
      </c>
      <c r="W122" t="s">
        <v>35</v>
      </c>
      <c r="X122">
        <v>2008</v>
      </c>
      <c r="Y122">
        <v>3008</v>
      </c>
      <c r="Z122" t="s">
        <v>61</v>
      </c>
      <c r="AA122" t="s">
        <v>37</v>
      </c>
      <c r="AB122">
        <v>30</v>
      </c>
    </row>
    <row r="123" spans="9:28">
      <c r="I123">
        <v>1114</v>
      </c>
      <c r="J123" t="s">
        <v>20</v>
      </c>
      <c r="K123" t="s">
        <v>57</v>
      </c>
      <c r="L123" t="s">
        <v>60</v>
      </c>
      <c r="M123" s="2">
        <v>44934</v>
      </c>
      <c r="N123">
        <f t="shared" si="5"/>
        <v>1</v>
      </c>
      <c r="O123">
        <f t="shared" si="6"/>
        <v>2023</v>
      </c>
      <c r="P123" s="1">
        <v>1700.0000000000002</v>
      </c>
      <c r="Q123" s="1">
        <v>2500</v>
      </c>
      <c r="R123">
        <v>1</v>
      </c>
      <c r="S123" s="1">
        <f t="shared" si="7"/>
        <v>2500</v>
      </c>
      <c r="T123" s="1">
        <f t="shared" si="8"/>
        <v>125</v>
      </c>
      <c r="U123" s="14">
        <f>S123+T123</f>
        <v>2625</v>
      </c>
      <c r="V123" t="s">
        <v>23</v>
      </c>
      <c r="W123" t="s">
        <v>35</v>
      </c>
      <c r="X123">
        <v>2008</v>
      </c>
      <c r="Y123">
        <v>3008</v>
      </c>
      <c r="Z123" t="s">
        <v>61</v>
      </c>
      <c r="AA123" t="s">
        <v>37</v>
      </c>
      <c r="AB123">
        <v>28</v>
      </c>
    </row>
    <row r="124" spans="9:28">
      <c r="I124">
        <v>1138</v>
      </c>
      <c r="J124" t="s">
        <v>27</v>
      </c>
      <c r="K124" t="s">
        <v>107</v>
      </c>
      <c r="L124" t="s">
        <v>109</v>
      </c>
      <c r="M124" s="2">
        <v>44934</v>
      </c>
      <c r="N124">
        <f t="shared" si="5"/>
        <v>1</v>
      </c>
      <c r="O124">
        <f t="shared" si="6"/>
        <v>2023</v>
      </c>
      <c r="P124" s="1">
        <v>2405</v>
      </c>
      <c r="Q124" s="1">
        <v>3700</v>
      </c>
      <c r="R124">
        <v>1</v>
      </c>
      <c r="S124" s="1">
        <f t="shared" si="7"/>
        <v>3700</v>
      </c>
      <c r="T124" s="1">
        <f t="shared" si="8"/>
        <v>185</v>
      </c>
      <c r="U124" s="14">
        <f>S124+T124</f>
        <v>3885</v>
      </c>
      <c r="V124" t="s">
        <v>23</v>
      </c>
      <c r="W124" t="s">
        <v>35</v>
      </c>
      <c r="X124">
        <v>2068</v>
      </c>
      <c r="Y124">
        <v>3068</v>
      </c>
      <c r="Z124" t="s">
        <v>76</v>
      </c>
      <c r="AA124" t="s">
        <v>37</v>
      </c>
      <c r="AB124">
        <v>32</v>
      </c>
    </row>
    <row r="125" spans="9:28">
      <c r="I125">
        <v>1123</v>
      </c>
      <c r="J125" t="s">
        <v>20</v>
      </c>
      <c r="K125" t="s">
        <v>110</v>
      </c>
      <c r="L125" t="s">
        <v>111</v>
      </c>
      <c r="M125" s="2">
        <v>44937</v>
      </c>
      <c r="N125">
        <f t="shared" si="5"/>
        <v>1</v>
      </c>
      <c r="O125">
        <f t="shared" si="6"/>
        <v>2023</v>
      </c>
      <c r="P125" s="1">
        <v>780</v>
      </c>
      <c r="Q125" s="1">
        <v>1300</v>
      </c>
      <c r="R125">
        <v>2</v>
      </c>
      <c r="S125" s="1">
        <f t="shared" si="7"/>
        <v>2600</v>
      </c>
      <c r="T125" s="1">
        <f t="shared" si="8"/>
        <v>130</v>
      </c>
      <c r="U125" s="14">
        <f>S125+T125</f>
        <v>2730</v>
      </c>
      <c r="V125" t="s">
        <v>23</v>
      </c>
      <c r="W125" t="s">
        <v>24</v>
      </c>
      <c r="X125">
        <v>2041</v>
      </c>
      <c r="Y125">
        <v>3041</v>
      </c>
      <c r="Z125" t="s">
        <v>112</v>
      </c>
      <c r="AA125" t="s">
        <v>26</v>
      </c>
      <c r="AB125">
        <v>29</v>
      </c>
    </row>
    <row r="126" spans="9:28">
      <c r="I126">
        <v>1124</v>
      </c>
      <c r="J126" t="s">
        <v>20</v>
      </c>
      <c r="K126" t="s">
        <v>110</v>
      </c>
      <c r="L126" t="s">
        <v>113</v>
      </c>
      <c r="M126" s="2">
        <v>44938</v>
      </c>
      <c r="N126">
        <f t="shared" si="5"/>
        <v>1</v>
      </c>
      <c r="O126">
        <f t="shared" si="6"/>
        <v>2023</v>
      </c>
      <c r="P126" s="1">
        <v>960</v>
      </c>
      <c r="Q126" s="1">
        <v>1600</v>
      </c>
      <c r="R126">
        <v>1</v>
      </c>
      <c r="S126" s="1">
        <f t="shared" si="7"/>
        <v>1600</v>
      </c>
      <c r="T126" s="1">
        <f t="shared" si="8"/>
        <v>0</v>
      </c>
      <c r="U126" s="14">
        <f>S126+T126</f>
        <v>1600</v>
      </c>
      <c r="V126" t="s">
        <v>34</v>
      </c>
      <c r="W126" t="s">
        <v>35</v>
      </c>
      <c r="X126">
        <v>2042</v>
      </c>
      <c r="Y126">
        <v>3042</v>
      </c>
      <c r="Z126" t="s">
        <v>114</v>
      </c>
      <c r="AA126" t="s">
        <v>37</v>
      </c>
      <c r="AB126">
        <v>21</v>
      </c>
    </row>
    <row r="127" spans="9:28">
      <c r="I127">
        <v>1125</v>
      </c>
      <c r="J127" t="s">
        <v>40</v>
      </c>
      <c r="K127" t="s">
        <v>62</v>
      </c>
      <c r="L127" t="s">
        <v>63</v>
      </c>
      <c r="M127" s="2">
        <v>44939</v>
      </c>
      <c r="N127">
        <f t="shared" si="5"/>
        <v>1</v>
      </c>
      <c r="O127">
        <f t="shared" si="6"/>
        <v>2023</v>
      </c>
      <c r="P127" s="1">
        <v>1292</v>
      </c>
      <c r="Q127" s="1">
        <v>1900</v>
      </c>
      <c r="R127">
        <v>3</v>
      </c>
      <c r="S127" s="1">
        <f t="shared" si="7"/>
        <v>5700</v>
      </c>
      <c r="T127" s="1">
        <f t="shared" si="8"/>
        <v>285</v>
      </c>
      <c r="U127" s="14">
        <f>S127+T127</f>
        <v>5985</v>
      </c>
      <c r="V127" t="s">
        <v>23</v>
      </c>
      <c r="W127" t="s">
        <v>43</v>
      </c>
      <c r="X127">
        <v>2043</v>
      </c>
      <c r="Y127">
        <v>3043</v>
      </c>
      <c r="Z127" t="s">
        <v>64</v>
      </c>
      <c r="AA127" t="s">
        <v>26</v>
      </c>
      <c r="AB127">
        <v>19</v>
      </c>
    </row>
    <row r="128" spans="9:28">
      <c r="I128">
        <v>1126</v>
      </c>
      <c r="J128" t="s">
        <v>40</v>
      </c>
      <c r="K128" t="s">
        <v>62</v>
      </c>
      <c r="L128" t="s">
        <v>65</v>
      </c>
      <c r="M128" s="2">
        <v>44940</v>
      </c>
      <c r="N128">
        <f t="shared" si="5"/>
        <v>1</v>
      </c>
      <c r="O128">
        <f t="shared" si="6"/>
        <v>2023</v>
      </c>
      <c r="P128" s="1">
        <v>1496</v>
      </c>
      <c r="Q128" s="1">
        <v>2200</v>
      </c>
      <c r="R128">
        <v>1</v>
      </c>
      <c r="S128" s="1">
        <f t="shared" si="7"/>
        <v>2200</v>
      </c>
      <c r="T128" s="1">
        <f t="shared" si="8"/>
        <v>110</v>
      </c>
      <c r="U128" s="14">
        <f>S128+T128</f>
        <v>2310</v>
      </c>
      <c r="V128" t="s">
        <v>23</v>
      </c>
      <c r="W128" t="s">
        <v>24</v>
      </c>
      <c r="X128">
        <v>2044</v>
      </c>
      <c r="Y128">
        <v>3044</v>
      </c>
      <c r="Z128" t="s">
        <v>66</v>
      </c>
      <c r="AA128" t="s">
        <v>37</v>
      </c>
      <c r="AB128">
        <v>36</v>
      </c>
    </row>
    <row r="129" spans="9:28">
      <c r="I129">
        <v>1127</v>
      </c>
      <c r="J129" t="s">
        <v>49</v>
      </c>
      <c r="K129" t="s">
        <v>67</v>
      </c>
      <c r="L129" t="s">
        <v>68</v>
      </c>
      <c r="M129" s="2">
        <v>44941</v>
      </c>
      <c r="N129">
        <f t="shared" si="5"/>
        <v>1</v>
      </c>
      <c r="O129">
        <f t="shared" si="6"/>
        <v>2023</v>
      </c>
      <c r="P129" s="1">
        <v>1340</v>
      </c>
      <c r="Q129" s="1">
        <v>2000</v>
      </c>
      <c r="R129">
        <v>2</v>
      </c>
      <c r="S129" s="1">
        <f t="shared" si="7"/>
        <v>4000</v>
      </c>
      <c r="T129" s="1">
        <f t="shared" si="8"/>
        <v>200</v>
      </c>
      <c r="U129" s="14">
        <f>S129+T129</f>
        <v>4200</v>
      </c>
      <c r="V129" t="s">
        <v>34</v>
      </c>
      <c r="W129" t="s">
        <v>35</v>
      </c>
      <c r="X129">
        <v>2045</v>
      </c>
      <c r="Y129">
        <v>3045</v>
      </c>
      <c r="Z129" t="s">
        <v>69</v>
      </c>
      <c r="AA129" t="s">
        <v>26</v>
      </c>
      <c r="AB129">
        <v>34</v>
      </c>
    </row>
    <row r="130" spans="9:28">
      <c r="I130">
        <v>1128</v>
      </c>
      <c r="J130" t="s">
        <v>49</v>
      </c>
      <c r="K130" t="s">
        <v>67</v>
      </c>
      <c r="L130" t="s">
        <v>70</v>
      </c>
      <c r="M130" s="2">
        <v>44942</v>
      </c>
      <c r="N130">
        <f t="shared" si="5"/>
        <v>1</v>
      </c>
      <c r="O130">
        <f t="shared" si="6"/>
        <v>2023</v>
      </c>
      <c r="P130" s="1">
        <v>1541</v>
      </c>
      <c r="Q130" s="1">
        <v>2300</v>
      </c>
      <c r="R130">
        <v>1</v>
      </c>
      <c r="S130" s="1">
        <f t="shared" si="7"/>
        <v>2300</v>
      </c>
      <c r="T130" s="1">
        <f t="shared" si="8"/>
        <v>115</v>
      </c>
      <c r="U130" s="14">
        <f>S130+T130</f>
        <v>2415</v>
      </c>
      <c r="V130" t="s">
        <v>23</v>
      </c>
      <c r="W130" t="s">
        <v>24</v>
      </c>
      <c r="X130">
        <v>2046</v>
      </c>
      <c r="Y130">
        <v>3046</v>
      </c>
      <c r="Z130" t="s">
        <v>71</v>
      </c>
      <c r="AA130" t="s">
        <v>37</v>
      </c>
      <c r="AB130">
        <v>40</v>
      </c>
    </row>
    <row r="131" spans="9:28">
      <c r="I131">
        <v>1129</v>
      </c>
      <c r="J131" t="s">
        <v>20</v>
      </c>
      <c r="K131" t="s">
        <v>72</v>
      </c>
      <c r="L131" t="s">
        <v>73</v>
      </c>
      <c r="M131" s="2">
        <v>44943</v>
      </c>
      <c r="N131">
        <f t="shared" ref="N131:N194" si="9">MONTH(M131)</f>
        <v>1</v>
      </c>
      <c r="O131">
        <f t="shared" ref="O131:O194" si="10">YEAR(M131)</f>
        <v>2023</v>
      </c>
      <c r="P131" s="1">
        <v>2250</v>
      </c>
      <c r="Q131" s="1">
        <v>3000</v>
      </c>
      <c r="R131">
        <v>2</v>
      </c>
      <c r="S131" s="1">
        <f t="shared" ref="S131:S194" si="11">Q131*R131</f>
        <v>6000</v>
      </c>
      <c r="T131" s="1">
        <f t="shared" ref="T131:T194" si="12">IF(S131&gt;2000,S131*5%,0)</f>
        <v>300</v>
      </c>
      <c r="U131" s="14">
        <f>S131+T131</f>
        <v>6300</v>
      </c>
      <c r="V131" t="s">
        <v>34</v>
      </c>
      <c r="W131" t="s">
        <v>24</v>
      </c>
      <c r="X131">
        <v>2047</v>
      </c>
      <c r="Y131">
        <v>3047</v>
      </c>
      <c r="Z131" t="s">
        <v>74</v>
      </c>
      <c r="AA131" t="s">
        <v>26</v>
      </c>
      <c r="AB131">
        <v>38</v>
      </c>
    </row>
    <row r="132" spans="9:28">
      <c r="I132">
        <v>1130</v>
      </c>
      <c r="J132" t="s">
        <v>20</v>
      </c>
      <c r="K132" t="s">
        <v>72</v>
      </c>
      <c r="L132" t="s">
        <v>75</v>
      </c>
      <c r="M132" s="2">
        <v>44944</v>
      </c>
      <c r="N132">
        <f t="shared" si="9"/>
        <v>1</v>
      </c>
      <c r="O132">
        <f t="shared" si="10"/>
        <v>2023</v>
      </c>
      <c r="P132" s="1">
        <v>2625</v>
      </c>
      <c r="Q132" s="1">
        <v>3500</v>
      </c>
      <c r="R132">
        <v>1</v>
      </c>
      <c r="S132" s="1">
        <f t="shared" si="11"/>
        <v>3500</v>
      </c>
      <c r="T132" s="1">
        <f t="shared" si="12"/>
        <v>175</v>
      </c>
      <c r="U132" s="14">
        <f>S132+T132</f>
        <v>3675</v>
      </c>
      <c r="V132" t="s">
        <v>23</v>
      </c>
      <c r="W132" t="s">
        <v>35</v>
      </c>
      <c r="X132">
        <v>2048</v>
      </c>
      <c r="Y132">
        <v>3048</v>
      </c>
      <c r="Z132" t="s">
        <v>76</v>
      </c>
      <c r="AA132" t="s">
        <v>37</v>
      </c>
      <c r="AB132">
        <v>35</v>
      </c>
    </row>
    <row r="133" spans="9:28">
      <c r="I133">
        <v>1099</v>
      </c>
      <c r="J133" t="s">
        <v>20</v>
      </c>
      <c r="K133" t="s">
        <v>77</v>
      </c>
      <c r="L133" t="s">
        <v>78</v>
      </c>
      <c r="M133" s="2">
        <v>44947</v>
      </c>
      <c r="N133">
        <f t="shared" si="9"/>
        <v>1</v>
      </c>
      <c r="O133">
        <f t="shared" si="10"/>
        <v>2023</v>
      </c>
      <c r="P133" s="1">
        <v>737</v>
      </c>
      <c r="Q133" s="1">
        <v>1100</v>
      </c>
      <c r="R133">
        <v>2</v>
      </c>
      <c r="S133" s="1">
        <f t="shared" si="11"/>
        <v>2200</v>
      </c>
      <c r="T133" s="1">
        <f t="shared" si="12"/>
        <v>110</v>
      </c>
      <c r="U133" s="14">
        <f>S133+T133</f>
        <v>2310</v>
      </c>
      <c r="V133" t="s">
        <v>23</v>
      </c>
      <c r="W133" t="s">
        <v>24</v>
      </c>
      <c r="X133">
        <v>2021</v>
      </c>
      <c r="Y133">
        <v>3021</v>
      </c>
      <c r="Z133" t="s">
        <v>79</v>
      </c>
      <c r="AA133" t="s">
        <v>26</v>
      </c>
      <c r="AB133">
        <v>33</v>
      </c>
    </row>
    <row r="134" spans="9:28">
      <c r="I134">
        <v>1115</v>
      </c>
      <c r="J134" t="s">
        <v>20</v>
      </c>
      <c r="K134" t="s">
        <v>77</v>
      </c>
      <c r="L134" t="s">
        <v>78</v>
      </c>
      <c r="M134" s="2">
        <v>44947</v>
      </c>
      <c r="N134">
        <f t="shared" si="9"/>
        <v>1</v>
      </c>
      <c r="O134">
        <f t="shared" si="10"/>
        <v>2023</v>
      </c>
      <c r="P134" s="1">
        <v>737</v>
      </c>
      <c r="Q134" s="1">
        <v>1100</v>
      </c>
      <c r="R134">
        <v>2</v>
      </c>
      <c r="S134" s="1">
        <f t="shared" si="11"/>
        <v>2200</v>
      </c>
      <c r="T134" s="1">
        <f t="shared" si="12"/>
        <v>110</v>
      </c>
      <c r="U134" s="14">
        <f>S134+T134</f>
        <v>2310</v>
      </c>
      <c r="V134" t="s">
        <v>23</v>
      </c>
      <c r="W134" t="s">
        <v>24</v>
      </c>
      <c r="X134">
        <v>2021</v>
      </c>
      <c r="Y134">
        <v>3021</v>
      </c>
      <c r="Z134" t="s">
        <v>79</v>
      </c>
      <c r="AA134" t="s">
        <v>26</v>
      </c>
      <c r="AB134">
        <v>22</v>
      </c>
    </row>
    <row r="135" spans="9:28">
      <c r="I135">
        <v>1100</v>
      </c>
      <c r="J135" t="s">
        <v>20</v>
      </c>
      <c r="K135" t="s">
        <v>77</v>
      </c>
      <c r="L135" t="s">
        <v>80</v>
      </c>
      <c r="M135" s="2">
        <v>44948</v>
      </c>
      <c r="N135">
        <f t="shared" si="9"/>
        <v>1</v>
      </c>
      <c r="O135">
        <f t="shared" si="10"/>
        <v>2023</v>
      </c>
      <c r="P135" s="1">
        <v>938</v>
      </c>
      <c r="Q135" s="1">
        <v>1400</v>
      </c>
      <c r="R135">
        <v>1</v>
      </c>
      <c r="S135" s="1">
        <f t="shared" si="11"/>
        <v>1400</v>
      </c>
      <c r="T135" s="1">
        <f t="shared" si="12"/>
        <v>0</v>
      </c>
      <c r="U135" s="14">
        <f>S135+T135</f>
        <v>1400</v>
      </c>
      <c r="V135" t="s">
        <v>34</v>
      </c>
      <c r="W135" t="s">
        <v>35</v>
      </c>
      <c r="X135">
        <v>2022</v>
      </c>
      <c r="Y135">
        <v>3022</v>
      </c>
      <c r="Z135" t="s">
        <v>81</v>
      </c>
      <c r="AA135" t="s">
        <v>37</v>
      </c>
      <c r="AB135">
        <v>20</v>
      </c>
    </row>
    <row r="136" spans="9:28">
      <c r="I136">
        <v>1116</v>
      </c>
      <c r="J136" t="s">
        <v>20</v>
      </c>
      <c r="K136" t="s">
        <v>77</v>
      </c>
      <c r="L136" t="s">
        <v>80</v>
      </c>
      <c r="M136" s="2">
        <v>44948</v>
      </c>
      <c r="N136">
        <f t="shared" si="9"/>
        <v>1</v>
      </c>
      <c r="O136">
        <f t="shared" si="10"/>
        <v>2023</v>
      </c>
      <c r="P136" s="1">
        <v>938</v>
      </c>
      <c r="Q136" s="1">
        <v>1400</v>
      </c>
      <c r="R136">
        <v>1</v>
      </c>
      <c r="S136" s="1">
        <f t="shared" si="11"/>
        <v>1400</v>
      </c>
      <c r="T136" s="1">
        <f t="shared" si="12"/>
        <v>0</v>
      </c>
      <c r="U136" s="14">
        <f>S136+T136</f>
        <v>1400</v>
      </c>
      <c r="V136" t="s">
        <v>34</v>
      </c>
      <c r="W136" t="s">
        <v>35</v>
      </c>
      <c r="X136">
        <v>2022</v>
      </c>
      <c r="Y136">
        <v>3022</v>
      </c>
      <c r="Z136" t="s">
        <v>81</v>
      </c>
      <c r="AA136" t="s">
        <v>37</v>
      </c>
      <c r="AB136">
        <v>30</v>
      </c>
    </row>
    <row r="137" spans="9:28">
      <c r="I137">
        <v>1101</v>
      </c>
      <c r="J137" t="s">
        <v>40</v>
      </c>
      <c r="K137" t="s">
        <v>82</v>
      </c>
      <c r="L137" t="s">
        <v>83</v>
      </c>
      <c r="M137" s="2">
        <v>44949</v>
      </c>
      <c r="N137">
        <f t="shared" si="9"/>
        <v>1</v>
      </c>
      <c r="O137">
        <f t="shared" si="10"/>
        <v>2023</v>
      </c>
      <c r="P137" s="1">
        <v>1190</v>
      </c>
      <c r="Q137" s="1">
        <v>1700</v>
      </c>
      <c r="R137">
        <v>3</v>
      </c>
      <c r="S137" s="1">
        <f t="shared" si="11"/>
        <v>5100</v>
      </c>
      <c r="T137" s="1">
        <f t="shared" si="12"/>
        <v>255</v>
      </c>
      <c r="U137" s="14">
        <f>S137+T137</f>
        <v>5355</v>
      </c>
      <c r="V137" t="s">
        <v>23</v>
      </c>
      <c r="W137" t="s">
        <v>43</v>
      </c>
      <c r="X137">
        <v>2023</v>
      </c>
      <c r="Y137">
        <v>3023</v>
      </c>
      <c r="Z137" t="s">
        <v>84</v>
      </c>
      <c r="AA137" t="s">
        <v>26</v>
      </c>
      <c r="AB137">
        <v>28</v>
      </c>
    </row>
    <row r="138" spans="9:28">
      <c r="I138">
        <v>1117</v>
      </c>
      <c r="J138" t="s">
        <v>40</v>
      </c>
      <c r="K138" t="s">
        <v>82</v>
      </c>
      <c r="L138" t="s">
        <v>83</v>
      </c>
      <c r="M138" s="2">
        <v>44949</v>
      </c>
      <c r="N138">
        <f t="shared" si="9"/>
        <v>1</v>
      </c>
      <c r="O138">
        <f t="shared" si="10"/>
        <v>2023</v>
      </c>
      <c r="P138" s="1">
        <v>1190</v>
      </c>
      <c r="Q138" s="1">
        <v>1700</v>
      </c>
      <c r="R138">
        <v>3</v>
      </c>
      <c r="S138" s="1">
        <f t="shared" si="11"/>
        <v>5100</v>
      </c>
      <c r="T138" s="1">
        <f t="shared" si="12"/>
        <v>255</v>
      </c>
      <c r="U138" s="14">
        <f>S138+T138</f>
        <v>5355</v>
      </c>
      <c r="V138" t="s">
        <v>23</v>
      </c>
      <c r="W138" t="s">
        <v>43</v>
      </c>
      <c r="X138">
        <v>2023</v>
      </c>
      <c r="Y138">
        <v>3023</v>
      </c>
      <c r="Z138" t="s">
        <v>84</v>
      </c>
      <c r="AA138" t="s">
        <v>26</v>
      </c>
      <c r="AB138">
        <v>42</v>
      </c>
    </row>
    <row r="139" spans="9:28">
      <c r="I139">
        <v>1102</v>
      </c>
      <c r="J139" t="s">
        <v>40</v>
      </c>
      <c r="K139" t="s">
        <v>82</v>
      </c>
      <c r="L139" t="s">
        <v>85</v>
      </c>
      <c r="M139" s="2">
        <v>44950</v>
      </c>
      <c r="N139">
        <f t="shared" si="9"/>
        <v>1</v>
      </c>
      <c r="O139">
        <f t="shared" si="10"/>
        <v>2023</v>
      </c>
      <c r="P139" s="1">
        <v>1400</v>
      </c>
      <c r="Q139" s="1">
        <v>2000</v>
      </c>
      <c r="R139">
        <v>1</v>
      </c>
      <c r="S139" s="1">
        <f t="shared" si="11"/>
        <v>2000</v>
      </c>
      <c r="T139" s="1">
        <f t="shared" si="12"/>
        <v>0</v>
      </c>
      <c r="U139" s="14">
        <f>S139+T139</f>
        <v>2000</v>
      </c>
      <c r="V139" t="s">
        <v>23</v>
      </c>
      <c r="W139" t="s">
        <v>24</v>
      </c>
      <c r="X139">
        <v>2024</v>
      </c>
      <c r="Y139">
        <v>3024</v>
      </c>
      <c r="Z139" t="s">
        <v>86</v>
      </c>
      <c r="AA139" t="s">
        <v>37</v>
      </c>
      <c r="AB139">
        <v>40</v>
      </c>
    </row>
    <row r="140" spans="9:28">
      <c r="I140">
        <v>1118</v>
      </c>
      <c r="J140" t="s">
        <v>40</v>
      </c>
      <c r="K140" t="s">
        <v>82</v>
      </c>
      <c r="L140" t="s">
        <v>85</v>
      </c>
      <c r="M140" s="2">
        <v>44950</v>
      </c>
      <c r="N140">
        <f t="shared" si="9"/>
        <v>1</v>
      </c>
      <c r="O140">
        <f t="shared" si="10"/>
        <v>2023</v>
      </c>
      <c r="P140" s="1">
        <v>1400</v>
      </c>
      <c r="Q140" s="1">
        <v>2000</v>
      </c>
      <c r="R140">
        <v>1</v>
      </c>
      <c r="S140" s="1">
        <f t="shared" si="11"/>
        <v>2000</v>
      </c>
      <c r="T140" s="1">
        <f t="shared" si="12"/>
        <v>0</v>
      </c>
      <c r="U140" s="14">
        <f>S140+T140</f>
        <v>2000</v>
      </c>
      <c r="V140" t="s">
        <v>23</v>
      </c>
      <c r="W140" t="s">
        <v>24</v>
      </c>
      <c r="X140">
        <v>2024</v>
      </c>
      <c r="Y140">
        <v>3024</v>
      </c>
      <c r="Z140" t="s">
        <v>86</v>
      </c>
      <c r="AA140" t="s">
        <v>37</v>
      </c>
      <c r="AB140">
        <v>27</v>
      </c>
    </row>
    <row r="141" spans="9:28">
      <c r="I141">
        <v>1103</v>
      </c>
      <c r="J141" t="s">
        <v>49</v>
      </c>
      <c r="K141" t="s">
        <v>87</v>
      </c>
      <c r="L141" t="s">
        <v>88</v>
      </c>
      <c r="M141" s="2">
        <v>44951</v>
      </c>
      <c r="N141">
        <f t="shared" si="9"/>
        <v>1</v>
      </c>
      <c r="O141">
        <f t="shared" si="10"/>
        <v>2023</v>
      </c>
      <c r="P141" s="1">
        <v>975</v>
      </c>
      <c r="Q141" s="1">
        <v>1500</v>
      </c>
      <c r="R141">
        <v>2</v>
      </c>
      <c r="S141" s="1">
        <f t="shared" si="11"/>
        <v>3000</v>
      </c>
      <c r="T141" s="1">
        <f t="shared" si="12"/>
        <v>150</v>
      </c>
      <c r="U141" s="14">
        <f>S141+T141</f>
        <v>3150</v>
      </c>
      <c r="V141" t="s">
        <v>34</v>
      </c>
      <c r="W141" t="s">
        <v>35</v>
      </c>
      <c r="X141">
        <v>2025</v>
      </c>
      <c r="Y141">
        <v>3025</v>
      </c>
      <c r="Z141" t="s">
        <v>89</v>
      </c>
      <c r="AA141" t="s">
        <v>26</v>
      </c>
      <c r="AB141">
        <v>25</v>
      </c>
    </row>
    <row r="142" spans="9:28">
      <c r="I142">
        <v>1119</v>
      </c>
      <c r="J142" t="s">
        <v>49</v>
      </c>
      <c r="K142" t="s">
        <v>87</v>
      </c>
      <c r="L142" t="s">
        <v>88</v>
      </c>
      <c r="M142" s="2">
        <v>44951</v>
      </c>
      <c r="N142">
        <f t="shared" si="9"/>
        <v>1</v>
      </c>
      <c r="O142">
        <f t="shared" si="10"/>
        <v>2023</v>
      </c>
      <c r="P142" s="1">
        <v>975</v>
      </c>
      <c r="Q142" s="1">
        <v>1500</v>
      </c>
      <c r="R142">
        <v>2</v>
      </c>
      <c r="S142" s="1">
        <f t="shared" si="11"/>
        <v>3000</v>
      </c>
      <c r="T142" s="1">
        <f t="shared" si="12"/>
        <v>150</v>
      </c>
      <c r="U142" s="14">
        <f>S142+T142</f>
        <v>3150</v>
      </c>
      <c r="V142" t="s">
        <v>34</v>
      </c>
      <c r="W142" t="s">
        <v>35</v>
      </c>
      <c r="X142">
        <v>2025</v>
      </c>
      <c r="Y142">
        <v>3025</v>
      </c>
      <c r="Z142" t="s">
        <v>89</v>
      </c>
      <c r="AA142" t="s">
        <v>26</v>
      </c>
      <c r="AB142">
        <v>18</v>
      </c>
    </row>
    <row r="143" spans="9:28">
      <c r="I143">
        <v>1104</v>
      </c>
      <c r="J143" t="s">
        <v>49</v>
      </c>
      <c r="K143" t="s">
        <v>87</v>
      </c>
      <c r="L143" t="s">
        <v>90</v>
      </c>
      <c r="M143" s="2">
        <v>44952</v>
      </c>
      <c r="N143">
        <f t="shared" si="9"/>
        <v>1</v>
      </c>
      <c r="O143">
        <f t="shared" si="10"/>
        <v>2023</v>
      </c>
      <c r="P143" s="1">
        <v>1170</v>
      </c>
      <c r="Q143" s="1">
        <v>1800</v>
      </c>
      <c r="R143">
        <v>1</v>
      </c>
      <c r="S143" s="1">
        <f t="shared" si="11"/>
        <v>1800</v>
      </c>
      <c r="T143" s="1">
        <f t="shared" si="12"/>
        <v>0</v>
      </c>
      <c r="U143" s="14">
        <f>S143+T143</f>
        <v>1800</v>
      </c>
      <c r="V143" t="s">
        <v>23</v>
      </c>
      <c r="W143" t="s">
        <v>24</v>
      </c>
      <c r="X143">
        <v>2026</v>
      </c>
      <c r="Y143">
        <v>3026</v>
      </c>
      <c r="Z143" t="s">
        <v>91</v>
      </c>
      <c r="AA143" t="s">
        <v>37</v>
      </c>
      <c r="AB143">
        <v>16</v>
      </c>
    </row>
    <row r="144" spans="9:28">
      <c r="I144">
        <v>1120</v>
      </c>
      <c r="J144" t="s">
        <v>49</v>
      </c>
      <c r="K144" t="s">
        <v>87</v>
      </c>
      <c r="L144" t="s">
        <v>90</v>
      </c>
      <c r="M144" s="2">
        <v>44952</v>
      </c>
      <c r="N144">
        <f t="shared" si="9"/>
        <v>1</v>
      </c>
      <c r="O144">
        <f t="shared" si="10"/>
        <v>2023</v>
      </c>
      <c r="P144" s="1">
        <v>1170</v>
      </c>
      <c r="Q144" s="1">
        <v>1800</v>
      </c>
      <c r="R144">
        <v>1</v>
      </c>
      <c r="S144" s="1">
        <f t="shared" si="11"/>
        <v>1800</v>
      </c>
      <c r="T144" s="1">
        <f t="shared" si="12"/>
        <v>0</v>
      </c>
      <c r="U144" s="14">
        <f>S144+T144</f>
        <v>1800</v>
      </c>
      <c r="V144" t="s">
        <v>23</v>
      </c>
      <c r="W144" t="s">
        <v>24</v>
      </c>
      <c r="X144">
        <v>2026</v>
      </c>
      <c r="Y144">
        <v>3026</v>
      </c>
      <c r="Z144" t="s">
        <v>91</v>
      </c>
      <c r="AA144" t="s">
        <v>37</v>
      </c>
      <c r="AB144">
        <v>33</v>
      </c>
    </row>
    <row r="145" spans="9:28">
      <c r="I145">
        <v>1105</v>
      </c>
      <c r="J145" t="s">
        <v>20</v>
      </c>
      <c r="K145" t="s">
        <v>92</v>
      </c>
      <c r="L145" t="s">
        <v>93</v>
      </c>
      <c r="M145" s="2">
        <v>44953</v>
      </c>
      <c r="N145">
        <f t="shared" si="9"/>
        <v>1</v>
      </c>
      <c r="O145">
        <f t="shared" si="10"/>
        <v>2023</v>
      </c>
      <c r="P145" s="1">
        <v>1656</v>
      </c>
      <c r="Q145" s="1">
        <v>2300</v>
      </c>
      <c r="R145">
        <v>2</v>
      </c>
      <c r="S145" s="1">
        <f t="shared" si="11"/>
        <v>4600</v>
      </c>
      <c r="T145" s="1">
        <f t="shared" si="12"/>
        <v>230</v>
      </c>
      <c r="U145" s="14">
        <f>S145+T145</f>
        <v>4830</v>
      </c>
      <c r="V145" t="s">
        <v>34</v>
      </c>
      <c r="W145" t="s">
        <v>24</v>
      </c>
      <c r="X145">
        <v>2027</v>
      </c>
      <c r="Y145">
        <v>3027</v>
      </c>
      <c r="Z145" t="s">
        <v>94</v>
      </c>
      <c r="AA145" t="s">
        <v>26</v>
      </c>
      <c r="AB145">
        <v>30</v>
      </c>
    </row>
    <row r="146" spans="9:28">
      <c r="I146">
        <v>1121</v>
      </c>
      <c r="J146" t="s">
        <v>20</v>
      </c>
      <c r="K146" t="s">
        <v>92</v>
      </c>
      <c r="L146" t="s">
        <v>93</v>
      </c>
      <c r="M146" s="2">
        <v>44953</v>
      </c>
      <c r="N146">
        <f t="shared" si="9"/>
        <v>1</v>
      </c>
      <c r="O146">
        <f t="shared" si="10"/>
        <v>2023</v>
      </c>
      <c r="P146" s="1">
        <v>1656</v>
      </c>
      <c r="Q146" s="1">
        <v>2300</v>
      </c>
      <c r="R146">
        <v>2</v>
      </c>
      <c r="S146" s="1">
        <f t="shared" si="11"/>
        <v>4600</v>
      </c>
      <c r="T146" s="1">
        <f t="shared" si="12"/>
        <v>230</v>
      </c>
      <c r="U146" s="14">
        <f>S146+T146</f>
        <v>4830</v>
      </c>
      <c r="V146" t="s">
        <v>34</v>
      </c>
      <c r="W146" t="s">
        <v>24</v>
      </c>
      <c r="X146">
        <v>2027</v>
      </c>
      <c r="Y146">
        <v>3027</v>
      </c>
      <c r="Z146" t="s">
        <v>94</v>
      </c>
      <c r="AA146" t="s">
        <v>26</v>
      </c>
      <c r="AB146">
        <v>34</v>
      </c>
    </row>
    <row r="147" spans="9:28">
      <c r="I147">
        <v>1106</v>
      </c>
      <c r="J147" t="s">
        <v>20</v>
      </c>
      <c r="K147" t="s">
        <v>92</v>
      </c>
      <c r="L147" t="s">
        <v>95</v>
      </c>
      <c r="M147" s="2">
        <v>44954</v>
      </c>
      <c r="N147">
        <f t="shared" si="9"/>
        <v>1</v>
      </c>
      <c r="O147">
        <f t="shared" si="10"/>
        <v>2023</v>
      </c>
      <c r="P147" s="1">
        <v>1872</v>
      </c>
      <c r="Q147" s="1">
        <v>2600</v>
      </c>
      <c r="R147">
        <v>1</v>
      </c>
      <c r="S147" s="1">
        <f t="shared" si="11"/>
        <v>2600</v>
      </c>
      <c r="T147" s="1">
        <f t="shared" si="12"/>
        <v>130</v>
      </c>
      <c r="U147" s="14">
        <f>S147+T147</f>
        <v>2730</v>
      </c>
      <c r="V147" t="s">
        <v>23</v>
      </c>
      <c r="W147" t="s">
        <v>35</v>
      </c>
      <c r="X147">
        <v>2028</v>
      </c>
      <c r="Y147">
        <v>3028</v>
      </c>
      <c r="Z147" t="s">
        <v>96</v>
      </c>
      <c r="AA147" t="s">
        <v>37</v>
      </c>
      <c r="AB147">
        <v>21</v>
      </c>
    </row>
    <row r="148" spans="9:28">
      <c r="I148">
        <v>1122</v>
      </c>
      <c r="J148" t="s">
        <v>20</v>
      </c>
      <c r="K148" t="s">
        <v>92</v>
      </c>
      <c r="L148" t="s">
        <v>95</v>
      </c>
      <c r="M148" s="2">
        <v>44954</v>
      </c>
      <c r="N148">
        <f t="shared" si="9"/>
        <v>1</v>
      </c>
      <c r="O148">
        <f t="shared" si="10"/>
        <v>2023</v>
      </c>
      <c r="P148" s="1">
        <v>1872</v>
      </c>
      <c r="Q148" s="1">
        <v>2600</v>
      </c>
      <c r="R148">
        <v>1</v>
      </c>
      <c r="S148" s="1">
        <f t="shared" si="11"/>
        <v>2600</v>
      </c>
      <c r="T148" s="1">
        <f t="shared" si="12"/>
        <v>130</v>
      </c>
      <c r="U148" s="14">
        <f>S148+T148</f>
        <v>2730</v>
      </c>
      <c r="V148" t="s">
        <v>23</v>
      </c>
      <c r="W148" t="s">
        <v>35</v>
      </c>
      <c r="X148">
        <v>2028</v>
      </c>
      <c r="Y148">
        <v>3028</v>
      </c>
      <c r="Z148" t="s">
        <v>96</v>
      </c>
      <c r="AA148" t="s">
        <v>37</v>
      </c>
      <c r="AB148">
        <v>20</v>
      </c>
    </row>
    <row r="149" spans="9:28">
      <c r="I149">
        <v>1041</v>
      </c>
      <c r="J149" t="s">
        <v>115</v>
      </c>
      <c r="K149" t="s">
        <v>116</v>
      </c>
      <c r="L149" t="s">
        <v>117</v>
      </c>
      <c r="M149" s="2">
        <v>44958</v>
      </c>
      <c r="N149">
        <f t="shared" si="9"/>
        <v>2</v>
      </c>
      <c r="O149">
        <f t="shared" si="10"/>
        <v>2023</v>
      </c>
      <c r="P149" s="1">
        <v>90</v>
      </c>
      <c r="Q149" s="1">
        <v>150</v>
      </c>
      <c r="R149">
        <v>2</v>
      </c>
      <c r="S149" s="1">
        <f t="shared" si="11"/>
        <v>300</v>
      </c>
      <c r="T149" s="1">
        <f t="shared" si="12"/>
        <v>0</v>
      </c>
      <c r="U149" s="14">
        <f>S149+T149</f>
        <v>300</v>
      </c>
      <c r="V149" t="s">
        <v>23</v>
      </c>
      <c r="W149" t="s">
        <v>24</v>
      </c>
      <c r="X149">
        <v>2101</v>
      </c>
      <c r="Y149">
        <v>3101</v>
      </c>
      <c r="Z149" t="s">
        <v>118</v>
      </c>
      <c r="AA149" t="s">
        <v>26</v>
      </c>
      <c r="AB149">
        <v>18</v>
      </c>
    </row>
    <row r="150" spans="9:28">
      <c r="I150">
        <v>1153</v>
      </c>
      <c r="J150" t="s">
        <v>20</v>
      </c>
      <c r="K150" t="s">
        <v>21</v>
      </c>
      <c r="L150" t="s">
        <v>22</v>
      </c>
      <c r="M150" s="2">
        <v>44958</v>
      </c>
      <c r="N150">
        <f t="shared" si="9"/>
        <v>2</v>
      </c>
      <c r="O150">
        <f t="shared" si="10"/>
        <v>2023</v>
      </c>
      <c r="P150" s="1">
        <v>840</v>
      </c>
      <c r="Q150" s="1">
        <v>1200</v>
      </c>
      <c r="R150">
        <v>2</v>
      </c>
      <c r="S150" s="1">
        <f t="shared" si="11"/>
        <v>2400</v>
      </c>
      <c r="T150" s="1">
        <f t="shared" si="12"/>
        <v>120</v>
      </c>
      <c r="U150" s="14">
        <f>S150+T150</f>
        <v>2520</v>
      </c>
      <c r="V150" t="s">
        <v>23</v>
      </c>
      <c r="W150" t="s">
        <v>24</v>
      </c>
      <c r="X150">
        <v>2001</v>
      </c>
      <c r="Y150">
        <v>3001</v>
      </c>
      <c r="Z150" t="s">
        <v>25</v>
      </c>
      <c r="AA150" t="s">
        <v>26</v>
      </c>
      <c r="AB150">
        <v>28</v>
      </c>
    </row>
    <row r="151" spans="9:28">
      <c r="I151">
        <v>1042</v>
      </c>
      <c r="J151" t="s">
        <v>115</v>
      </c>
      <c r="K151" t="s">
        <v>116</v>
      </c>
      <c r="L151" t="s">
        <v>119</v>
      </c>
      <c r="M151" s="2">
        <v>44959</v>
      </c>
      <c r="N151">
        <f t="shared" si="9"/>
        <v>2</v>
      </c>
      <c r="O151">
        <f t="shared" si="10"/>
        <v>2023</v>
      </c>
      <c r="P151" s="1">
        <v>120</v>
      </c>
      <c r="Q151" s="1">
        <v>200</v>
      </c>
      <c r="R151">
        <v>1</v>
      </c>
      <c r="S151" s="1">
        <f t="shared" si="11"/>
        <v>200</v>
      </c>
      <c r="T151" s="1">
        <f t="shared" si="12"/>
        <v>0</v>
      </c>
      <c r="U151" s="14">
        <f>S151+T151</f>
        <v>200</v>
      </c>
      <c r="V151" t="s">
        <v>34</v>
      </c>
      <c r="W151" t="s">
        <v>35</v>
      </c>
      <c r="X151">
        <v>2102</v>
      </c>
      <c r="Y151">
        <v>3102</v>
      </c>
      <c r="Z151" t="s">
        <v>120</v>
      </c>
      <c r="AA151" t="s">
        <v>37</v>
      </c>
      <c r="AB151">
        <v>26</v>
      </c>
    </row>
    <row r="152" spans="9:28">
      <c r="I152">
        <v>1154</v>
      </c>
      <c r="J152" t="s">
        <v>20</v>
      </c>
      <c r="K152" t="s">
        <v>21</v>
      </c>
      <c r="L152" t="s">
        <v>33</v>
      </c>
      <c r="M152" s="2">
        <v>44959</v>
      </c>
      <c r="N152">
        <f t="shared" si="9"/>
        <v>2</v>
      </c>
      <c r="O152">
        <f t="shared" si="10"/>
        <v>2023</v>
      </c>
      <c r="P152" s="1">
        <v>1050</v>
      </c>
      <c r="Q152" s="1">
        <v>1500</v>
      </c>
      <c r="R152">
        <v>1</v>
      </c>
      <c r="S152" s="1">
        <f t="shared" si="11"/>
        <v>1500</v>
      </c>
      <c r="T152" s="1">
        <f t="shared" si="12"/>
        <v>0</v>
      </c>
      <c r="U152" s="14">
        <f>S152+T152</f>
        <v>1500</v>
      </c>
      <c r="V152" t="s">
        <v>34</v>
      </c>
      <c r="W152" t="s">
        <v>35</v>
      </c>
      <c r="X152">
        <v>2002</v>
      </c>
      <c r="Y152">
        <v>3002</v>
      </c>
      <c r="Z152" t="s">
        <v>36</v>
      </c>
      <c r="AA152" t="s">
        <v>37</v>
      </c>
      <c r="AB152">
        <v>30</v>
      </c>
    </row>
    <row r="153" spans="9:28">
      <c r="I153">
        <v>1043</v>
      </c>
      <c r="J153" t="s">
        <v>121</v>
      </c>
      <c r="K153" t="s">
        <v>122</v>
      </c>
      <c r="L153" t="s">
        <v>123</v>
      </c>
      <c r="M153" s="2">
        <v>44960</v>
      </c>
      <c r="N153">
        <f t="shared" si="9"/>
        <v>2</v>
      </c>
      <c r="O153">
        <f t="shared" si="10"/>
        <v>2023</v>
      </c>
      <c r="P153" s="1">
        <v>240</v>
      </c>
      <c r="Q153" s="1">
        <v>400</v>
      </c>
      <c r="R153">
        <v>3</v>
      </c>
      <c r="S153" s="1">
        <f t="shared" si="11"/>
        <v>1200</v>
      </c>
      <c r="T153" s="1">
        <f t="shared" si="12"/>
        <v>0</v>
      </c>
      <c r="U153" s="14">
        <f>S153+T153</f>
        <v>1200</v>
      </c>
      <c r="V153" t="s">
        <v>23</v>
      </c>
      <c r="W153" t="s">
        <v>43</v>
      </c>
      <c r="X153">
        <v>2103</v>
      </c>
      <c r="Y153">
        <v>3103</v>
      </c>
      <c r="Z153" t="s">
        <v>124</v>
      </c>
      <c r="AA153" t="s">
        <v>26</v>
      </c>
      <c r="AB153">
        <v>28</v>
      </c>
    </row>
    <row r="154" spans="9:28">
      <c r="I154">
        <v>1155</v>
      </c>
      <c r="J154" t="s">
        <v>40</v>
      </c>
      <c r="K154" t="s">
        <v>41</v>
      </c>
      <c r="L154" t="s">
        <v>42</v>
      </c>
      <c r="M154" s="2">
        <v>44960</v>
      </c>
      <c r="N154">
        <f t="shared" si="9"/>
        <v>2</v>
      </c>
      <c r="O154">
        <f t="shared" si="10"/>
        <v>2023</v>
      </c>
      <c r="P154" s="1">
        <v>1260</v>
      </c>
      <c r="Q154" s="1">
        <v>1800</v>
      </c>
      <c r="R154">
        <v>3</v>
      </c>
      <c r="S154" s="1">
        <f t="shared" si="11"/>
        <v>5400</v>
      </c>
      <c r="T154" s="1">
        <f t="shared" si="12"/>
        <v>270</v>
      </c>
      <c r="U154" s="14">
        <f>S154+T154</f>
        <v>5670</v>
      </c>
      <c r="V154" t="s">
        <v>23</v>
      </c>
      <c r="W154" t="s">
        <v>43</v>
      </c>
      <c r="X154">
        <v>2003</v>
      </c>
      <c r="Y154">
        <v>3003</v>
      </c>
      <c r="Z154" t="s">
        <v>44</v>
      </c>
      <c r="AA154" t="s">
        <v>26</v>
      </c>
      <c r="AB154">
        <v>25</v>
      </c>
    </row>
    <row r="155" spans="9:28">
      <c r="I155">
        <v>1044</v>
      </c>
      <c r="J155" t="s">
        <v>121</v>
      </c>
      <c r="K155" t="s">
        <v>122</v>
      </c>
      <c r="L155" t="s">
        <v>125</v>
      </c>
      <c r="M155" s="2">
        <v>44961</v>
      </c>
      <c r="N155">
        <f t="shared" si="9"/>
        <v>2</v>
      </c>
      <c r="O155">
        <f t="shared" si="10"/>
        <v>2023</v>
      </c>
      <c r="P155" s="1">
        <v>360</v>
      </c>
      <c r="Q155" s="1">
        <v>600</v>
      </c>
      <c r="R155">
        <v>1</v>
      </c>
      <c r="S155" s="1">
        <f t="shared" si="11"/>
        <v>600</v>
      </c>
      <c r="T155" s="1">
        <f t="shared" si="12"/>
        <v>0</v>
      </c>
      <c r="U155" s="14">
        <f>S155+T155</f>
        <v>600</v>
      </c>
      <c r="V155" t="s">
        <v>23</v>
      </c>
      <c r="W155" t="s">
        <v>24</v>
      </c>
      <c r="X155">
        <v>2104</v>
      </c>
      <c r="Y155">
        <v>3104</v>
      </c>
      <c r="Z155" t="s">
        <v>126</v>
      </c>
      <c r="AA155" t="s">
        <v>37</v>
      </c>
      <c r="AB155">
        <v>22</v>
      </c>
    </row>
    <row r="156" spans="9:28">
      <c r="I156">
        <v>1081</v>
      </c>
      <c r="J156" t="s">
        <v>40</v>
      </c>
      <c r="K156" t="s">
        <v>41</v>
      </c>
      <c r="L156" t="s">
        <v>46</v>
      </c>
      <c r="M156" s="2">
        <v>44961</v>
      </c>
      <c r="N156">
        <f t="shared" si="9"/>
        <v>2</v>
      </c>
      <c r="O156">
        <f t="shared" si="10"/>
        <v>2023</v>
      </c>
      <c r="P156" s="1">
        <v>1470</v>
      </c>
      <c r="Q156" s="1">
        <v>2100</v>
      </c>
      <c r="R156">
        <v>1</v>
      </c>
      <c r="S156" s="1">
        <f t="shared" si="11"/>
        <v>2100</v>
      </c>
      <c r="T156" s="1">
        <f t="shared" si="12"/>
        <v>105</v>
      </c>
      <c r="U156" s="14">
        <f>S156+T156</f>
        <v>2205</v>
      </c>
      <c r="V156" t="s">
        <v>23</v>
      </c>
      <c r="W156" t="s">
        <v>24</v>
      </c>
      <c r="X156">
        <v>2004</v>
      </c>
      <c r="Y156">
        <v>3004</v>
      </c>
      <c r="Z156" t="s">
        <v>47</v>
      </c>
      <c r="AA156" t="s">
        <v>37</v>
      </c>
      <c r="AB156">
        <v>18</v>
      </c>
    </row>
    <row r="157" spans="9:28">
      <c r="I157">
        <v>1045</v>
      </c>
      <c r="J157" t="s">
        <v>20</v>
      </c>
      <c r="K157" t="s">
        <v>21</v>
      </c>
      <c r="L157" t="s">
        <v>127</v>
      </c>
      <c r="M157" s="2">
        <v>44962</v>
      </c>
      <c r="N157">
        <f t="shared" si="9"/>
        <v>2</v>
      </c>
      <c r="O157">
        <f t="shared" si="10"/>
        <v>2023</v>
      </c>
      <c r="P157" s="1">
        <v>1296</v>
      </c>
      <c r="Q157" s="1">
        <v>1800</v>
      </c>
      <c r="R157">
        <v>2</v>
      </c>
      <c r="S157" s="1">
        <f t="shared" si="11"/>
        <v>3600</v>
      </c>
      <c r="T157" s="1">
        <f t="shared" si="12"/>
        <v>180</v>
      </c>
      <c r="U157" s="14">
        <f>S157+T157</f>
        <v>3780</v>
      </c>
      <c r="V157" t="s">
        <v>34</v>
      </c>
      <c r="W157" t="s">
        <v>35</v>
      </c>
      <c r="X157">
        <v>2105</v>
      </c>
      <c r="Y157">
        <v>3105</v>
      </c>
      <c r="Z157" t="s">
        <v>128</v>
      </c>
      <c r="AA157" t="s">
        <v>26</v>
      </c>
      <c r="AB157">
        <v>25</v>
      </c>
    </row>
    <row r="158" spans="9:28">
      <c r="I158">
        <v>1082</v>
      </c>
      <c r="J158" t="s">
        <v>49</v>
      </c>
      <c r="K158" t="s">
        <v>50</v>
      </c>
      <c r="L158" t="s">
        <v>51</v>
      </c>
      <c r="M158" s="2">
        <v>44962</v>
      </c>
      <c r="N158">
        <f t="shared" si="9"/>
        <v>2</v>
      </c>
      <c r="O158">
        <f t="shared" si="10"/>
        <v>2023</v>
      </c>
      <c r="P158" s="1">
        <v>896.99999999999989</v>
      </c>
      <c r="Q158" s="1">
        <v>1300</v>
      </c>
      <c r="R158">
        <v>2</v>
      </c>
      <c r="S158" s="1">
        <f t="shared" si="11"/>
        <v>2600</v>
      </c>
      <c r="T158" s="1">
        <f t="shared" si="12"/>
        <v>130</v>
      </c>
      <c r="U158" s="14">
        <f>S158+T158</f>
        <v>2730</v>
      </c>
      <c r="V158" t="s">
        <v>34</v>
      </c>
      <c r="W158" t="s">
        <v>35</v>
      </c>
      <c r="X158">
        <v>2005</v>
      </c>
      <c r="Y158">
        <v>3005</v>
      </c>
      <c r="Z158" t="s">
        <v>52</v>
      </c>
      <c r="AA158" t="s">
        <v>26</v>
      </c>
      <c r="AB158">
        <v>22</v>
      </c>
    </row>
    <row r="159" spans="9:28">
      <c r="I159">
        <v>1046</v>
      </c>
      <c r="J159" t="s">
        <v>20</v>
      </c>
      <c r="K159" t="s">
        <v>21</v>
      </c>
      <c r="L159" t="s">
        <v>129</v>
      </c>
      <c r="M159" s="2">
        <v>44963</v>
      </c>
      <c r="N159">
        <f t="shared" si="9"/>
        <v>2</v>
      </c>
      <c r="O159">
        <f t="shared" si="10"/>
        <v>2023</v>
      </c>
      <c r="P159" s="1">
        <v>1728</v>
      </c>
      <c r="Q159" s="1">
        <v>2400</v>
      </c>
      <c r="R159">
        <v>1</v>
      </c>
      <c r="S159" s="1">
        <f t="shared" si="11"/>
        <v>2400</v>
      </c>
      <c r="T159" s="1">
        <f t="shared" si="12"/>
        <v>120</v>
      </c>
      <c r="U159" s="14">
        <f>S159+T159</f>
        <v>2520</v>
      </c>
      <c r="V159" t="s">
        <v>23</v>
      </c>
      <c r="W159" t="s">
        <v>24</v>
      </c>
      <c r="X159">
        <v>2106</v>
      </c>
      <c r="Y159">
        <v>3106</v>
      </c>
      <c r="Z159" t="s">
        <v>130</v>
      </c>
      <c r="AA159" t="s">
        <v>37</v>
      </c>
      <c r="AB159">
        <v>18</v>
      </c>
    </row>
    <row r="160" spans="9:28">
      <c r="I160">
        <v>1083</v>
      </c>
      <c r="J160" t="s">
        <v>49</v>
      </c>
      <c r="K160" t="s">
        <v>50</v>
      </c>
      <c r="L160" t="s">
        <v>55</v>
      </c>
      <c r="M160" s="2">
        <v>44963</v>
      </c>
      <c r="N160">
        <f t="shared" si="9"/>
        <v>2</v>
      </c>
      <c r="O160">
        <f t="shared" si="10"/>
        <v>2023</v>
      </c>
      <c r="P160" s="1">
        <v>1104</v>
      </c>
      <c r="Q160" s="1">
        <v>1600</v>
      </c>
      <c r="R160">
        <v>1</v>
      </c>
      <c r="S160" s="1">
        <f t="shared" si="11"/>
        <v>1600</v>
      </c>
      <c r="T160" s="1">
        <f t="shared" si="12"/>
        <v>0</v>
      </c>
      <c r="U160" s="14">
        <f>S160+T160</f>
        <v>1600</v>
      </c>
      <c r="V160" t="s">
        <v>23</v>
      </c>
      <c r="W160" t="s">
        <v>24</v>
      </c>
      <c r="X160">
        <v>2006</v>
      </c>
      <c r="Y160">
        <v>3006</v>
      </c>
      <c r="Z160" t="s">
        <v>56</v>
      </c>
      <c r="AA160" t="s">
        <v>37</v>
      </c>
      <c r="AB160">
        <v>16</v>
      </c>
    </row>
    <row r="161" spans="9:28">
      <c r="I161">
        <v>1047</v>
      </c>
      <c r="J161" t="s">
        <v>40</v>
      </c>
      <c r="K161" t="s">
        <v>131</v>
      </c>
      <c r="L161" t="s">
        <v>132</v>
      </c>
      <c r="M161" s="2">
        <v>44964</v>
      </c>
      <c r="N161">
        <f t="shared" si="9"/>
        <v>2</v>
      </c>
      <c r="O161">
        <f t="shared" si="10"/>
        <v>2023</v>
      </c>
      <c r="P161" s="1">
        <v>1491</v>
      </c>
      <c r="Q161" s="1">
        <v>2100</v>
      </c>
      <c r="R161">
        <v>2</v>
      </c>
      <c r="S161" s="1">
        <f t="shared" si="11"/>
        <v>4200</v>
      </c>
      <c r="T161" s="1">
        <f t="shared" si="12"/>
        <v>210</v>
      </c>
      <c r="U161" s="14">
        <f>S161+T161</f>
        <v>4410</v>
      </c>
      <c r="V161" t="s">
        <v>34</v>
      </c>
      <c r="W161" t="s">
        <v>24</v>
      </c>
      <c r="X161">
        <v>2107</v>
      </c>
      <c r="Y161">
        <v>3107</v>
      </c>
      <c r="Z161" t="s">
        <v>133</v>
      </c>
      <c r="AA161" t="s">
        <v>26</v>
      </c>
      <c r="AB161">
        <v>27</v>
      </c>
    </row>
    <row r="162" spans="9:28">
      <c r="I162">
        <v>1084</v>
      </c>
      <c r="J162" t="s">
        <v>20</v>
      </c>
      <c r="K162" t="s">
        <v>57</v>
      </c>
      <c r="L162" t="s">
        <v>58</v>
      </c>
      <c r="M162" s="2">
        <v>44964</v>
      </c>
      <c r="N162">
        <f t="shared" si="9"/>
        <v>2</v>
      </c>
      <c r="O162">
        <f t="shared" si="10"/>
        <v>2023</v>
      </c>
      <c r="P162" s="1">
        <v>1496</v>
      </c>
      <c r="Q162" s="1">
        <v>2200</v>
      </c>
      <c r="R162">
        <v>2</v>
      </c>
      <c r="S162" s="1">
        <f t="shared" si="11"/>
        <v>4400</v>
      </c>
      <c r="T162" s="1">
        <f t="shared" si="12"/>
        <v>220</v>
      </c>
      <c r="U162" s="14">
        <f>S162+T162</f>
        <v>4620</v>
      </c>
      <c r="V162" t="s">
        <v>34</v>
      </c>
      <c r="W162" t="s">
        <v>24</v>
      </c>
      <c r="X162">
        <v>2007</v>
      </c>
      <c r="Y162">
        <v>3007</v>
      </c>
      <c r="Z162" t="s">
        <v>59</v>
      </c>
      <c r="AA162" t="s">
        <v>26</v>
      </c>
      <c r="AB162">
        <v>24</v>
      </c>
    </row>
    <row r="163" spans="9:28">
      <c r="I163">
        <v>1048</v>
      </c>
      <c r="J163" t="s">
        <v>40</v>
      </c>
      <c r="K163" t="s">
        <v>131</v>
      </c>
      <c r="L163" t="s">
        <v>134</v>
      </c>
      <c r="M163" s="2">
        <v>44965</v>
      </c>
      <c r="N163">
        <f t="shared" si="9"/>
        <v>2</v>
      </c>
      <c r="O163">
        <f t="shared" si="10"/>
        <v>2023</v>
      </c>
      <c r="P163" s="1">
        <v>1846</v>
      </c>
      <c r="Q163" s="1">
        <v>2600</v>
      </c>
      <c r="R163">
        <v>1</v>
      </c>
      <c r="S163" s="1">
        <f t="shared" si="11"/>
        <v>2600</v>
      </c>
      <c r="T163" s="1">
        <f t="shared" si="12"/>
        <v>130</v>
      </c>
      <c r="U163" s="14">
        <f>S163+T163</f>
        <v>2730</v>
      </c>
      <c r="V163" t="s">
        <v>23</v>
      </c>
      <c r="W163" t="s">
        <v>35</v>
      </c>
      <c r="X163">
        <v>2108</v>
      </c>
      <c r="Y163">
        <v>3108</v>
      </c>
      <c r="Z163" t="s">
        <v>135</v>
      </c>
      <c r="AA163" t="s">
        <v>37</v>
      </c>
      <c r="AB163">
        <v>29</v>
      </c>
    </row>
    <row r="164" spans="9:28">
      <c r="I164">
        <v>1085</v>
      </c>
      <c r="J164" t="s">
        <v>20</v>
      </c>
      <c r="K164" t="s">
        <v>57</v>
      </c>
      <c r="L164" t="s">
        <v>60</v>
      </c>
      <c r="M164" s="2">
        <v>44965</v>
      </c>
      <c r="N164">
        <f t="shared" si="9"/>
        <v>2</v>
      </c>
      <c r="O164">
        <f t="shared" si="10"/>
        <v>2023</v>
      </c>
      <c r="P164" s="1">
        <v>1700.0000000000002</v>
      </c>
      <c r="Q164" s="1">
        <v>2500</v>
      </c>
      <c r="R164">
        <v>1</v>
      </c>
      <c r="S164" s="1">
        <f t="shared" si="11"/>
        <v>2500</v>
      </c>
      <c r="T164" s="1">
        <f t="shared" si="12"/>
        <v>125</v>
      </c>
      <c r="U164" s="14">
        <f>S164+T164</f>
        <v>2625</v>
      </c>
      <c r="V164" t="s">
        <v>23</v>
      </c>
      <c r="W164" t="s">
        <v>35</v>
      </c>
      <c r="X164">
        <v>2008</v>
      </c>
      <c r="Y164">
        <v>3008</v>
      </c>
      <c r="Z164" t="s">
        <v>61</v>
      </c>
      <c r="AA164" t="s">
        <v>37</v>
      </c>
      <c r="AB164">
        <v>27</v>
      </c>
    </row>
    <row r="165" spans="9:28">
      <c r="I165">
        <v>1033</v>
      </c>
      <c r="J165" t="s">
        <v>136</v>
      </c>
      <c r="K165" t="s">
        <v>137</v>
      </c>
      <c r="L165" t="s">
        <v>138</v>
      </c>
      <c r="M165" s="2">
        <v>44976</v>
      </c>
      <c r="N165">
        <f t="shared" si="9"/>
        <v>2</v>
      </c>
      <c r="O165">
        <f t="shared" si="10"/>
        <v>2023</v>
      </c>
      <c r="P165" s="1">
        <v>720</v>
      </c>
      <c r="Q165" s="1">
        <v>1200</v>
      </c>
      <c r="R165">
        <v>2</v>
      </c>
      <c r="S165" s="1">
        <f t="shared" si="11"/>
        <v>2400</v>
      </c>
      <c r="T165" s="1">
        <f t="shared" si="12"/>
        <v>120</v>
      </c>
      <c r="U165" s="14">
        <f>S165+T165</f>
        <v>2520</v>
      </c>
      <c r="V165" t="s">
        <v>23</v>
      </c>
      <c r="W165" t="s">
        <v>24</v>
      </c>
      <c r="X165">
        <v>2081</v>
      </c>
      <c r="Y165">
        <v>3081</v>
      </c>
      <c r="Z165" t="s">
        <v>139</v>
      </c>
      <c r="AA165" t="s">
        <v>26</v>
      </c>
      <c r="AB165">
        <v>24</v>
      </c>
    </row>
    <row r="166" spans="9:28">
      <c r="I166">
        <v>1139</v>
      </c>
      <c r="J166" t="s">
        <v>136</v>
      </c>
      <c r="K166" t="s">
        <v>137</v>
      </c>
      <c r="L166" t="s">
        <v>138</v>
      </c>
      <c r="M166" s="2">
        <v>44976</v>
      </c>
      <c r="N166">
        <f t="shared" si="9"/>
        <v>2</v>
      </c>
      <c r="O166">
        <f t="shared" si="10"/>
        <v>2023</v>
      </c>
      <c r="P166" s="1">
        <v>720</v>
      </c>
      <c r="Q166" s="1">
        <v>1200</v>
      </c>
      <c r="R166">
        <v>2</v>
      </c>
      <c r="S166" s="1">
        <f t="shared" si="11"/>
        <v>2400</v>
      </c>
      <c r="T166" s="1">
        <f t="shared" si="12"/>
        <v>120</v>
      </c>
      <c r="U166" s="14">
        <f>S166+T166</f>
        <v>2520</v>
      </c>
      <c r="V166" t="s">
        <v>23</v>
      </c>
      <c r="W166" t="s">
        <v>24</v>
      </c>
      <c r="X166">
        <v>2081</v>
      </c>
      <c r="Y166">
        <v>3081</v>
      </c>
      <c r="Z166" t="s">
        <v>139</v>
      </c>
      <c r="AA166" t="s">
        <v>26</v>
      </c>
      <c r="AB166">
        <v>21</v>
      </c>
    </row>
    <row r="167" spans="9:28">
      <c r="I167">
        <v>1034</v>
      </c>
      <c r="J167" t="s">
        <v>136</v>
      </c>
      <c r="K167" t="s">
        <v>137</v>
      </c>
      <c r="L167" t="s">
        <v>140</v>
      </c>
      <c r="M167" s="2">
        <v>44977</v>
      </c>
      <c r="N167">
        <f t="shared" si="9"/>
        <v>2</v>
      </c>
      <c r="O167">
        <f t="shared" si="10"/>
        <v>2023</v>
      </c>
      <c r="P167" s="1">
        <v>900</v>
      </c>
      <c r="Q167" s="1">
        <v>1500</v>
      </c>
      <c r="R167">
        <v>1</v>
      </c>
      <c r="S167" s="1">
        <f t="shared" si="11"/>
        <v>1500</v>
      </c>
      <c r="T167" s="1">
        <f t="shared" si="12"/>
        <v>0</v>
      </c>
      <c r="U167" s="14">
        <f>S167+T167</f>
        <v>1500</v>
      </c>
      <c r="V167" t="s">
        <v>34</v>
      </c>
      <c r="W167" t="s">
        <v>35</v>
      </c>
      <c r="X167">
        <v>2082</v>
      </c>
      <c r="Y167">
        <v>3082</v>
      </c>
      <c r="Z167" t="s">
        <v>141</v>
      </c>
      <c r="AA167" t="s">
        <v>37</v>
      </c>
      <c r="AB167">
        <v>20</v>
      </c>
    </row>
    <row r="168" spans="9:28">
      <c r="I168">
        <v>1140</v>
      </c>
      <c r="J168" t="s">
        <v>136</v>
      </c>
      <c r="K168" t="s">
        <v>137</v>
      </c>
      <c r="L168" t="s">
        <v>140</v>
      </c>
      <c r="M168" s="2">
        <v>44977</v>
      </c>
      <c r="N168">
        <f t="shared" si="9"/>
        <v>2</v>
      </c>
      <c r="O168">
        <f t="shared" si="10"/>
        <v>2023</v>
      </c>
      <c r="P168" s="1">
        <v>900</v>
      </c>
      <c r="Q168" s="1">
        <v>1500</v>
      </c>
      <c r="R168">
        <v>1</v>
      </c>
      <c r="S168" s="1">
        <f t="shared" si="11"/>
        <v>1500</v>
      </c>
      <c r="T168" s="1">
        <f t="shared" si="12"/>
        <v>0</v>
      </c>
      <c r="U168" s="14">
        <f>S168+T168</f>
        <v>1500</v>
      </c>
      <c r="V168" t="s">
        <v>34</v>
      </c>
      <c r="W168" t="s">
        <v>35</v>
      </c>
      <c r="X168">
        <v>2082</v>
      </c>
      <c r="Y168">
        <v>3082</v>
      </c>
      <c r="Z168" t="s">
        <v>141</v>
      </c>
      <c r="AA168" t="s">
        <v>37</v>
      </c>
      <c r="AB168">
        <v>18</v>
      </c>
    </row>
    <row r="169" spans="9:28">
      <c r="I169">
        <v>1035</v>
      </c>
      <c r="J169" t="s">
        <v>40</v>
      </c>
      <c r="K169" t="s">
        <v>142</v>
      </c>
      <c r="L169" t="s">
        <v>143</v>
      </c>
      <c r="M169" s="2">
        <v>44978</v>
      </c>
      <c r="N169">
        <f t="shared" si="9"/>
        <v>2</v>
      </c>
      <c r="O169">
        <f t="shared" si="10"/>
        <v>2023</v>
      </c>
      <c r="P169" s="1">
        <v>1931.9999999999998</v>
      </c>
      <c r="Q169" s="1">
        <v>2800</v>
      </c>
      <c r="R169">
        <v>3</v>
      </c>
      <c r="S169" s="1">
        <f t="shared" si="11"/>
        <v>8400</v>
      </c>
      <c r="T169" s="1">
        <f t="shared" si="12"/>
        <v>420</v>
      </c>
      <c r="U169" s="14">
        <f>S169+T169</f>
        <v>8820</v>
      </c>
      <c r="V169" t="s">
        <v>23</v>
      </c>
      <c r="W169" t="s">
        <v>43</v>
      </c>
      <c r="X169">
        <v>2083</v>
      </c>
      <c r="Y169">
        <v>3083</v>
      </c>
      <c r="Z169" t="s">
        <v>144</v>
      </c>
      <c r="AA169" t="s">
        <v>26</v>
      </c>
      <c r="AB169">
        <v>28</v>
      </c>
    </row>
    <row r="170" spans="9:28">
      <c r="I170">
        <v>1086</v>
      </c>
      <c r="J170" t="s">
        <v>20</v>
      </c>
      <c r="K170" t="s">
        <v>77</v>
      </c>
      <c r="L170" t="s">
        <v>78</v>
      </c>
      <c r="M170" s="2">
        <v>44978</v>
      </c>
      <c r="N170">
        <f t="shared" si="9"/>
        <v>2</v>
      </c>
      <c r="O170">
        <f t="shared" si="10"/>
        <v>2023</v>
      </c>
      <c r="P170" s="1">
        <v>737</v>
      </c>
      <c r="Q170" s="1">
        <v>1100</v>
      </c>
      <c r="R170">
        <v>2</v>
      </c>
      <c r="S170" s="1">
        <f t="shared" si="11"/>
        <v>2200</v>
      </c>
      <c r="T170" s="1">
        <f t="shared" si="12"/>
        <v>110</v>
      </c>
      <c r="U170" s="14">
        <f>S170+T170</f>
        <v>2310</v>
      </c>
      <c r="V170" t="s">
        <v>23</v>
      </c>
      <c r="W170" t="s">
        <v>24</v>
      </c>
      <c r="X170">
        <v>2021</v>
      </c>
      <c r="Y170">
        <v>3021</v>
      </c>
      <c r="Z170" t="s">
        <v>79</v>
      </c>
      <c r="AA170" t="s">
        <v>26</v>
      </c>
      <c r="AB170">
        <v>26</v>
      </c>
    </row>
    <row r="171" spans="9:28">
      <c r="I171">
        <v>1141</v>
      </c>
      <c r="J171" t="s">
        <v>40</v>
      </c>
      <c r="K171" t="s">
        <v>142</v>
      </c>
      <c r="L171" t="s">
        <v>143</v>
      </c>
      <c r="M171" s="2">
        <v>44978</v>
      </c>
      <c r="N171">
        <f t="shared" si="9"/>
        <v>2</v>
      </c>
      <c r="O171">
        <f t="shared" si="10"/>
        <v>2023</v>
      </c>
      <c r="P171" s="1">
        <v>1931.9999999999998</v>
      </c>
      <c r="Q171" s="1">
        <v>2800</v>
      </c>
      <c r="R171">
        <v>3</v>
      </c>
      <c r="S171" s="1">
        <f t="shared" si="11"/>
        <v>8400</v>
      </c>
      <c r="T171" s="1">
        <f t="shared" si="12"/>
        <v>420</v>
      </c>
      <c r="U171" s="14">
        <f>S171+T171</f>
        <v>8820</v>
      </c>
      <c r="V171" t="s">
        <v>23</v>
      </c>
      <c r="W171" t="s">
        <v>43</v>
      </c>
      <c r="X171">
        <v>2083</v>
      </c>
      <c r="Y171">
        <v>3083</v>
      </c>
      <c r="Z171" t="s">
        <v>144</v>
      </c>
      <c r="AA171" t="s">
        <v>26</v>
      </c>
      <c r="AB171">
        <v>30</v>
      </c>
    </row>
    <row r="172" spans="9:28">
      <c r="I172">
        <v>1036</v>
      </c>
      <c r="J172" t="s">
        <v>40</v>
      </c>
      <c r="K172" t="s">
        <v>142</v>
      </c>
      <c r="L172" t="s">
        <v>145</v>
      </c>
      <c r="M172" s="2">
        <v>44979</v>
      </c>
      <c r="N172">
        <f t="shared" si="9"/>
        <v>2</v>
      </c>
      <c r="O172">
        <f t="shared" si="10"/>
        <v>2023</v>
      </c>
      <c r="P172" s="1">
        <v>2208</v>
      </c>
      <c r="Q172" s="1">
        <v>3200</v>
      </c>
      <c r="R172">
        <v>1</v>
      </c>
      <c r="S172" s="1">
        <f t="shared" si="11"/>
        <v>3200</v>
      </c>
      <c r="T172" s="1">
        <f t="shared" si="12"/>
        <v>160</v>
      </c>
      <c r="U172" s="14">
        <f>S172+T172</f>
        <v>3360</v>
      </c>
      <c r="V172" t="s">
        <v>23</v>
      </c>
      <c r="W172" t="s">
        <v>24</v>
      </c>
      <c r="X172">
        <v>2084</v>
      </c>
      <c r="Y172">
        <v>3084</v>
      </c>
      <c r="Z172" t="s">
        <v>146</v>
      </c>
      <c r="AA172" t="s">
        <v>37</v>
      </c>
      <c r="AB172">
        <v>28</v>
      </c>
    </row>
    <row r="173" spans="9:28">
      <c r="I173">
        <v>1087</v>
      </c>
      <c r="J173" t="s">
        <v>20</v>
      </c>
      <c r="K173" t="s">
        <v>77</v>
      </c>
      <c r="L173" t="s">
        <v>80</v>
      </c>
      <c r="M173" s="2">
        <v>44979</v>
      </c>
      <c r="N173">
        <f t="shared" si="9"/>
        <v>2</v>
      </c>
      <c r="O173">
        <f t="shared" si="10"/>
        <v>2023</v>
      </c>
      <c r="P173" s="1">
        <v>938</v>
      </c>
      <c r="Q173" s="1">
        <v>1400</v>
      </c>
      <c r="R173">
        <v>1</v>
      </c>
      <c r="S173" s="1">
        <f t="shared" si="11"/>
        <v>1400</v>
      </c>
      <c r="T173" s="1">
        <f t="shared" si="12"/>
        <v>0</v>
      </c>
      <c r="U173" s="14">
        <f>S173+T173</f>
        <v>1400</v>
      </c>
      <c r="V173" t="s">
        <v>34</v>
      </c>
      <c r="W173" t="s">
        <v>35</v>
      </c>
      <c r="X173">
        <v>2022</v>
      </c>
      <c r="Y173">
        <v>3022</v>
      </c>
      <c r="Z173" t="s">
        <v>81</v>
      </c>
      <c r="AA173" t="s">
        <v>37</v>
      </c>
      <c r="AB173">
        <v>32</v>
      </c>
    </row>
    <row r="174" spans="9:28">
      <c r="I174">
        <v>1142</v>
      </c>
      <c r="J174" t="s">
        <v>40</v>
      </c>
      <c r="K174" t="s">
        <v>142</v>
      </c>
      <c r="L174" t="s">
        <v>145</v>
      </c>
      <c r="M174" s="2">
        <v>44979</v>
      </c>
      <c r="N174">
        <f t="shared" si="9"/>
        <v>2</v>
      </c>
      <c r="O174">
        <f t="shared" si="10"/>
        <v>2023</v>
      </c>
      <c r="P174" s="1">
        <v>2208</v>
      </c>
      <c r="Q174" s="1">
        <v>3200</v>
      </c>
      <c r="R174">
        <v>1</v>
      </c>
      <c r="S174" s="1">
        <f t="shared" si="11"/>
        <v>3200</v>
      </c>
      <c r="T174" s="1">
        <f t="shared" si="12"/>
        <v>160</v>
      </c>
      <c r="U174" s="14">
        <f>S174+T174</f>
        <v>3360</v>
      </c>
      <c r="V174" t="s">
        <v>23</v>
      </c>
      <c r="W174" t="s">
        <v>24</v>
      </c>
      <c r="X174">
        <v>2084</v>
      </c>
      <c r="Y174">
        <v>3084</v>
      </c>
      <c r="Z174" t="s">
        <v>146</v>
      </c>
      <c r="AA174" t="s">
        <v>37</v>
      </c>
      <c r="AB174">
        <v>29</v>
      </c>
    </row>
    <row r="175" spans="9:28">
      <c r="I175">
        <v>1146</v>
      </c>
      <c r="J175" t="s">
        <v>20</v>
      </c>
      <c r="K175" t="s">
        <v>77</v>
      </c>
      <c r="L175" t="s">
        <v>80</v>
      </c>
      <c r="M175" s="2">
        <v>44979</v>
      </c>
      <c r="N175">
        <f t="shared" si="9"/>
        <v>2</v>
      </c>
      <c r="O175">
        <f t="shared" si="10"/>
        <v>2023</v>
      </c>
      <c r="P175" s="1">
        <v>938</v>
      </c>
      <c r="Q175" s="1">
        <v>1400</v>
      </c>
      <c r="R175">
        <v>1</v>
      </c>
      <c r="S175" s="1">
        <f t="shared" si="11"/>
        <v>1400</v>
      </c>
      <c r="T175" s="1">
        <f t="shared" si="12"/>
        <v>0</v>
      </c>
      <c r="U175" s="14">
        <f>S175+T175</f>
        <v>1400</v>
      </c>
      <c r="V175" t="s">
        <v>34</v>
      </c>
      <c r="W175" t="s">
        <v>35</v>
      </c>
      <c r="X175">
        <v>2022</v>
      </c>
      <c r="Y175">
        <v>3022</v>
      </c>
      <c r="Z175" t="s">
        <v>81</v>
      </c>
      <c r="AA175" t="s">
        <v>37</v>
      </c>
      <c r="AB175">
        <v>21</v>
      </c>
    </row>
    <row r="176" spans="9:28">
      <c r="I176">
        <v>1037</v>
      </c>
      <c r="J176" t="s">
        <v>49</v>
      </c>
      <c r="K176" t="s">
        <v>147</v>
      </c>
      <c r="L176" t="s">
        <v>148</v>
      </c>
      <c r="M176" s="2">
        <v>44980</v>
      </c>
      <c r="N176">
        <f t="shared" si="9"/>
        <v>2</v>
      </c>
      <c r="O176">
        <f t="shared" si="10"/>
        <v>2023</v>
      </c>
      <c r="P176" s="1">
        <v>1500</v>
      </c>
      <c r="Q176" s="1">
        <v>2000</v>
      </c>
      <c r="R176">
        <v>2</v>
      </c>
      <c r="S176" s="1">
        <f t="shared" si="11"/>
        <v>4000</v>
      </c>
      <c r="T176" s="1">
        <f t="shared" si="12"/>
        <v>200</v>
      </c>
      <c r="U176" s="14">
        <f>S176+T176</f>
        <v>4200</v>
      </c>
      <c r="V176" t="s">
        <v>34</v>
      </c>
      <c r="W176" t="s">
        <v>35</v>
      </c>
      <c r="X176">
        <v>2085</v>
      </c>
      <c r="Y176">
        <v>3085</v>
      </c>
      <c r="Z176" t="s">
        <v>149</v>
      </c>
      <c r="AA176" t="s">
        <v>26</v>
      </c>
      <c r="AB176">
        <v>19</v>
      </c>
    </row>
    <row r="177" spans="9:28">
      <c r="I177">
        <v>1088</v>
      </c>
      <c r="J177" t="s">
        <v>40</v>
      </c>
      <c r="K177" t="s">
        <v>82</v>
      </c>
      <c r="L177" t="s">
        <v>83</v>
      </c>
      <c r="M177" s="2">
        <v>44980</v>
      </c>
      <c r="N177">
        <f t="shared" si="9"/>
        <v>2</v>
      </c>
      <c r="O177">
        <f t="shared" si="10"/>
        <v>2023</v>
      </c>
      <c r="P177" s="1">
        <v>1190</v>
      </c>
      <c r="Q177" s="1">
        <v>1700</v>
      </c>
      <c r="R177">
        <v>3</v>
      </c>
      <c r="S177" s="1">
        <f t="shared" si="11"/>
        <v>5100</v>
      </c>
      <c r="T177" s="1">
        <f t="shared" si="12"/>
        <v>255</v>
      </c>
      <c r="U177" s="14">
        <f>S177+T177</f>
        <v>5355</v>
      </c>
      <c r="V177" t="s">
        <v>23</v>
      </c>
      <c r="W177" t="s">
        <v>43</v>
      </c>
      <c r="X177">
        <v>2023</v>
      </c>
      <c r="Y177">
        <v>3023</v>
      </c>
      <c r="Z177" t="s">
        <v>84</v>
      </c>
      <c r="AA177" t="s">
        <v>26</v>
      </c>
      <c r="AB177">
        <v>21</v>
      </c>
    </row>
    <row r="178" spans="9:28">
      <c r="I178">
        <v>1143</v>
      </c>
      <c r="J178" t="s">
        <v>49</v>
      </c>
      <c r="K178" t="s">
        <v>147</v>
      </c>
      <c r="L178" t="s">
        <v>148</v>
      </c>
      <c r="M178" s="2">
        <v>44980</v>
      </c>
      <c r="N178">
        <f t="shared" si="9"/>
        <v>2</v>
      </c>
      <c r="O178">
        <f t="shared" si="10"/>
        <v>2023</v>
      </c>
      <c r="P178" s="1">
        <v>1500</v>
      </c>
      <c r="Q178" s="1">
        <v>2000</v>
      </c>
      <c r="R178">
        <v>2</v>
      </c>
      <c r="S178" s="1">
        <f t="shared" si="11"/>
        <v>4000</v>
      </c>
      <c r="T178" s="1">
        <f t="shared" si="12"/>
        <v>200</v>
      </c>
      <c r="U178" s="14">
        <f>S178+T178</f>
        <v>4200</v>
      </c>
      <c r="V178" t="s">
        <v>34</v>
      </c>
      <c r="W178" t="s">
        <v>35</v>
      </c>
      <c r="X178">
        <v>2085</v>
      </c>
      <c r="Y178">
        <v>3085</v>
      </c>
      <c r="Z178" t="s">
        <v>149</v>
      </c>
      <c r="AA178" t="s">
        <v>26</v>
      </c>
      <c r="AB178">
        <v>19</v>
      </c>
    </row>
    <row r="179" spans="9:28">
      <c r="I179">
        <v>1147</v>
      </c>
      <c r="J179" t="s">
        <v>40</v>
      </c>
      <c r="K179" t="s">
        <v>82</v>
      </c>
      <c r="L179" t="s">
        <v>83</v>
      </c>
      <c r="M179" s="2">
        <v>44980</v>
      </c>
      <c r="N179">
        <f t="shared" si="9"/>
        <v>2</v>
      </c>
      <c r="O179">
        <f t="shared" si="10"/>
        <v>2023</v>
      </c>
      <c r="P179" s="1">
        <v>1190</v>
      </c>
      <c r="Q179" s="1">
        <v>1700</v>
      </c>
      <c r="R179">
        <v>3</v>
      </c>
      <c r="S179" s="1">
        <f t="shared" si="11"/>
        <v>5100</v>
      </c>
      <c r="T179" s="1">
        <f t="shared" si="12"/>
        <v>255</v>
      </c>
      <c r="U179" s="14">
        <f>S179+T179</f>
        <v>5355</v>
      </c>
      <c r="V179" t="s">
        <v>23</v>
      </c>
      <c r="W179" t="s">
        <v>43</v>
      </c>
      <c r="X179">
        <v>2023</v>
      </c>
      <c r="Y179">
        <v>3023</v>
      </c>
      <c r="Z179" t="s">
        <v>84</v>
      </c>
      <c r="AA179" t="s">
        <v>26</v>
      </c>
      <c r="AB179">
        <v>36</v>
      </c>
    </row>
    <row r="180" spans="9:28">
      <c r="I180">
        <v>1038</v>
      </c>
      <c r="J180" t="s">
        <v>49</v>
      </c>
      <c r="K180" t="s">
        <v>147</v>
      </c>
      <c r="L180" t="s">
        <v>150</v>
      </c>
      <c r="M180" s="2">
        <v>44981</v>
      </c>
      <c r="N180">
        <f t="shared" si="9"/>
        <v>2</v>
      </c>
      <c r="O180">
        <f t="shared" si="10"/>
        <v>2023</v>
      </c>
      <c r="P180" s="1">
        <v>1800</v>
      </c>
      <c r="Q180" s="1">
        <v>2400</v>
      </c>
      <c r="R180">
        <v>1</v>
      </c>
      <c r="S180" s="1">
        <f t="shared" si="11"/>
        <v>2400</v>
      </c>
      <c r="T180" s="1">
        <f t="shared" si="12"/>
        <v>120</v>
      </c>
      <c r="U180" s="14">
        <f>S180+T180</f>
        <v>2520</v>
      </c>
      <c r="V180" t="s">
        <v>23</v>
      </c>
      <c r="W180" t="s">
        <v>24</v>
      </c>
      <c r="X180">
        <v>2086</v>
      </c>
      <c r="Y180">
        <v>3086</v>
      </c>
      <c r="Z180" t="s">
        <v>151</v>
      </c>
      <c r="AA180" t="s">
        <v>37</v>
      </c>
      <c r="AB180">
        <v>34</v>
      </c>
    </row>
    <row r="181" spans="9:28">
      <c r="I181">
        <v>1089</v>
      </c>
      <c r="J181" t="s">
        <v>40</v>
      </c>
      <c r="K181" t="s">
        <v>82</v>
      </c>
      <c r="L181" t="s">
        <v>85</v>
      </c>
      <c r="M181" s="2">
        <v>44981</v>
      </c>
      <c r="N181">
        <f t="shared" si="9"/>
        <v>2</v>
      </c>
      <c r="O181">
        <f t="shared" si="10"/>
        <v>2023</v>
      </c>
      <c r="P181" s="1">
        <v>1400</v>
      </c>
      <c r="Q181" s="1">
        <v>2000</v>
      </c>
      <c r="R181">
        <v>1</v>
      </c>
      <c r="S181" s="1">
        <f t="shared" si="11"/>
        <v>2000</v>
      </c>
      <c r="T181" s="1">
        <f t="shared" si="12"/>
        <v>0</v>
      </c>
      <c r="U181" s="14">
        <f>S181+T181</f>
        <v>2000</v>
      </c>
      <c r="V181" t="s">
        <v>23</v>
      </c>
      <c r="W181" t="s">
        <v>24</v>
      </c>
      <c r="X181">
        <v>2024</v>
      </c>
      <c r="Y181">
        <v>3024</v>
      </c>
      <c r="Z181" t="s">
        <v>86</v>
      </c>
      <c r="AA181" t="s">
        <v>37</v>
      </c>
      <c r="AB181">
        <v>40</v>
      </c>
    </row>
    <row r="182" spans="9:28">
      <c r="I182">
        <v>1144</v>
      </c>
      <c r="J182" t="s">
        <v>49</v>
      </c>
      <c r="K182" t="s">
        <v>147</v>
      </c>
      <c r="L182" t="s">
        <v>150</v>
      </c>
      <c r="M182" s="2">
        <v>44981</v>
      </c>
      <c r="N182">
        <f t="shared" si="9"/>
        <v>2</v>
      </c>
      <c r="O182">
        <f t="shared" si="10"/>
        <v>2023</v>
      </c>
      <c r="P182" s="1">
        <v>1800</v>
      </c>
      <c r="Q182" s="1">
        <v>2400</v>
      </c>
      <c r="R182">
        <v>1</v>
      </c>
      <c r="S182" s="1">
        <f t="shared" si="11"/>
        <v>2400</v>
      </c>
      <c r="T182" s="1">
        <f t="shared" si="12"/>
        <v>120</v>
      </c>
      <c r="U182" s="14">
        <f>S182+T182</f>
        <v>2520</v>
      </c>
      <c r="V182" t="s">
        <v>23</v>
      </c>
      <c r="W182" t="s">
        <v>24</v>
      </c>
      <c r="X182">
        <v>2086</v>
      </c>
      <c r="Y182">
        <v>3086</v>
      </c>
      <c r="Z182" t="s">
        <v>151</v>
      </c>
      <c r="AA182" t="s">
        <v>37</v>
      </c>
      <c r="AB182">
        <v>38</v>
      </c>
    </row>
    <row r="183" spans="9:28">
      <c r="I183">
        <v>1148</v>
      </c>
      <c r="J183" t="s">
        <v>40</v>
      </c>
      <c r="K183" t="s">
        <v>82</v>
      </c>
      <c r="L183" t="s">
        <v>85</v>
      </c>
      <c r="M183" s="2">
        <v>44981</v>
      </c>
      <c r="N183">
        <f t="shared" si="9"/>
        <v>2</v>
      </c>
      <c r="O183">
        <f t="shared" si="10"/>
        <v>2023</v>
      </c>
      <c r="P183" s="1">
        <v>1400</v>
      </c>
      <c r="Q183" s="1">
        <v>2000</v>
      </c>
      <c r="R183">
        <v>1</v>
      </c>
      <c r="S183" s="1">
        <f t="shared" si="11"/>
        <v>2000</v>
      </c>
      <c r="T183" s="1">
        <f t="shared" si="12"/>
        <v>0</v>
      </c>
      <c r="U183" s="14">
        <f>S183+T183</f>
        <v>2000</v>
      </c>
      <c r="V183" t="s">
        <v>23</v>
      </c>
      <c r="W183" t="s">
        <v>24</v>
      </c>
      <c r="X183">
        <v>2024</v>
      </c>
      <c r="Y183">
        <v>3024</v>
      </c>
      <c r="Z183" t="s">
        <v>86</v>
      </c>
      <c r="AA183" t="s">
        <v>37</v>
      </c>
      <c r="AB183">
        <v>35</v>
      </c>
    </row>
    <row r="184" spans="9:28">
      <c r="I184">
        <v>1039</v>
      </c>
      <c r="J184" t="s">
        <v>20</v>
      </c>
      <c r="K184" t="s">
        <v>57</v>
      </c>
      <c r="L184" t="s">
        <v>152</v>
      </c>
      <c r="M184" s="2">
        <v>44982</v>
      </c>
      <c r="N184">
        <f t="shared" si="9"/>
        <v>2</v>
      </c>
      <c r="O184">
        <f t="shared" si="10"/>
        <v>2023</v>
      </c>
      <c r="P184" s="1">
        <v>2291</v>
      </c>
      <c r="Q184" s="1">
        <v>2900</v>
      </c>
      <c r="R184">
        <v>2</v>
      </c>
      <c r="S184" s="1">
        <f t="shared" si="11"/>
        <v>5800</v>
      </c>
      <c r="T184" s="1">
        <f t="shared" si="12"/>
        <v>290</v>
      </c>
      <c r="U184" s="14">
        <f>S184+T184</f>
        <v>6090</v>
      </c>
      <c r="V184" t="s">
        <v>34</v>
      </c>
      <c r="W184" t="s">
        <v>24</v>
      </c>
      <c r="X184">
        <v>2087</v>
      </c>
      <c r="Y184">
        <v>3087</v>
      </c>
      <c r="Z184" t="s">
        <v>153</v>
      </c>
      <c r="AA184" t="s">
        <v>26</v>
      </c>
      <c r="AB184">
        <v>33</v>
      </c>
    </row>
    <row r="185" spans="9:28">
      <c r="I185">
        <v>1090</v>
      </c>
      <c r="J185" t="s">
        <v>49</v>
      </c>
      <c r="K185" t="s">
        <v>87</v>
      </c>
      <c r="L185" t="s">
        <v>88</v>
      </c>
      <c r="M185" s="2">
        <v>44982</v>
      </c>
      <c r="N185">
        <f t="shared" si="9"/>
        <v>2</v>
      </c>
      <c r="O185">
        <f t="shared" si="10"/>
        <v>2023</v>
      </c>
      <c r="P185" s="1">
        <v>975</v>
      </c>
      <c r="Q185" s="1">
        <v>1500</v>
      </c>
      <c r="R185">
        <v>2</v>
      </c>
      <c r="S185" s="1">
        <f t="shared" si="11"/>
        <v>3000</v>
      </c>
      <c r="T185" s="1">
        <f t="shared" si="12"/>
        <v>150</v>
      </c>
      <c r="U185" s="14">
        <f>S185+T185</f>
        <v>3150</v>
      </c>
      <c r="V185" t="s">
        <v>34</v>
      </c>
      <c r="W185" t="s">
        <v>35</v>
      </c>
      <c r="X185">
        <v>2025</v>
      </c>
      <c r="Y185">
        <v>3025</v>
      </c>
      <c r="Z185" t="s">
        <v>89</v>
      </c>
      <c r="AA185" t="s">
        <v>26</v>
      </c>
      <c r="AB185">
        <v>22</v>
      </c>
    </row>
    <row r="186" spans="9:28">
      <c r="I186">
        <v>1145</v>
      </c>
      <c r="J186" t="s">
        <v>20</v>
      </c>
      <c r="K186" t="s">
        <v>57</v>
      </c>
      <c r="L186" t="s">
        <v>152</v>
      </c>
      <c r="M186" s="2">
        <v>44982</v>
      </c>
      <c r="N186">
        <f t="shared" si="9"/>
        <v>2</v>
      </c>
      <c r="O186">
        <f t="shared" si="10"/>
        <v>2023</v>
      </c>
      <c r="P186" s="1">
        <v>2291</v>
      </c>
      <c r="Q186" s="1">
        <v>2900</v>
      </c>
      <c r="R186">
        <v>2</v>
      </c>
      <c r="S186" s="1">
        <f t="shared" si="11"/>
        <v>5800</v>
      </c>
      <c r="T186" s="1">
        <f t="shared" si="12"/>
        <v>290</v>
      </c>
      <c r="U186" s="14">
        <f>S186+T186</f>
        <v>6090</v>
      </c>
      <c r="V186" t="s">
        <v>34</v>
      </c>
      <c r="W186" t="s">
        <v>24</v>
      </c>
      <c r="X186">
        <v>2087</v>
      </c>
      <c r="Y186">
        <v>3087</v>
      </c>
      <c r="Z186" t="s">
        <v>153</v>
      </c>
      <c r="AA186" t="s">
        <v>26</v>
      </c>
      <c r="AB186">
        <v>20</v>
      </c>
    </row>
    <row r="187" spans="9:28">
      <c r="I187">
        <v>1149</v>
      </c>
      <c r="J187" t="s">
        <v>49</v>
      </c>
      <c r="K187" t="s">
        <v>87</v>
      </c>
      <c r="L187" t="s">
        <v>88</v>
      </c>
      <c r="M187" s="2">
        <v>44982</v>
      </c>
      <c r="N187">
        <f t="shared" si="9"/>
        <v>2</v>
      </c>
      <c r="O187">
        <f t="shared" si="10"/>
        <v>2023</v>
      </c>
      <c r="P187" s="1">
        <v>975</v>
      </c>
      <c r="Q187" s="1">
        <v>1500</v>
      </c>
      <c r="R187">
        <v>2</v>
      </c>
      <c r="S187" s="1">
        <f t="shared" si="11"/>
        <v>3000</v>
      </c>
      <c r="T187" s="1">
        <f t="shared" si="12"/>
        <v>150</v>
      </c>
      <c r="U187" s="14">
        <f>S187+T187</f>
        <v>3150</v>
      </c>
      <c r="V187" t="s">
        <v>34</v>
      </c>
      <c r="W187" t="s">
        <v>35</v>
      </c>
      <c r="X187">
        <v>2025</v>
      </c>
      <c r="Y187">
        <v>3025</v>
      </c>
      <c r="Z187" t="s">
        <v>89</v>
      </c>
      <c r="AA187" t="s">
        <v>26</v>
      </c>
      <c r="AB187">
        <v>30</v>
      </c>
    </row>
    <row r="188" spans="9:28">
      <c r="I188">
        <v>1040</v>
      </c>
      <c r="J188" t="s">
        <v>20</v>
      </c>
      <c r="K188" t="s">
        <v>57</v>
      </c>
      <c r="L188" t="s">
        <v>154</v>
      </c>
      <c r="M188" s="2">
        <v>44983</v>
      </c>
      <c r="N188">
        <f t="shared" si="9"/>
        <v>2</v>
      </c>
      <c r="O188">
        <f t="shared" si="10"/>
        <v>2023</v>
      </c>
      <c r="P188" s="1">
        <v>2607</v>
      </c>
      <c r="Q188" s="1">
        <v>3300</v>
      </c>
      <c r="R188">
        <v>1</v>
      </c>
      <c r="S188" s="1">
        <f t="shared" si="11"/>
        <v>3300</v>
      </c>
      <c r="T188" s="1">
        <f t="shared" si="12"/>
        <v>165</v>
      </c>
      <c r="U188" s="14">
        <f>S188+T188</f>
        <v>3465</v>
      </c>
      <c r="V188" t="s">
        <v>34</v>
      </c>
      <c r="W188" t="s">
        <v>35</v>
      </c>
      <c r="X188">
        <v>2088</v>
      </c>
      <c r="Y188">
        <v>3088</v>
      </c>
      <c r="Z188" t="s">
        <v>155</v>
      </c>
      <c r="AA188" t="s">
        <v>37</v>
      </c>
      <c r="AB188">
        <v>28</v>
      </c>
    </row>
    <row r="189" spans="9:28">
      <c r="I189">
        <v>1091</v>
      </c>
      <c r="J189" t="s">
        <v>49</v>
      </c>
      <c r="K189" t="s">
        <v>87</v>
      </c>
      <c r="L189" t="s">
        <v>90</v>
      </c>
      <c r="M189" s="2">
        <v>44983</v>
      </c>
      <c r="N189">
        <f t="shared" si="9"/>
        <v>2</v>
      </c>
      <c r="O189">
        <f t="shared" si="10"/>
        <v>2023</v>
      </c>
      <c r="P189" s="1">
        <v>1170</v>
      </c>
      <c r="Q189" s="1">
        <v>1800</v>
      </c>
      <c r="R189">
        <v>1</v>
      </c>
      <c r="S189" s="1">
        <f t="shared" si="11"/>
        <v>1800</v>
      </c>
      <c r="T189" s="1">
        <f t="shared" si="12"/>
        <v>0</v>
      </c>
      <c r="U189" s="14">
        <f>S189+T189</f>
        <v>1800</v>
      </c>
      <c r="V189" t="s">
        <v>23</v>
      </c>
      <c r="W189" t="s">
        <v>24</v>
      </c>
      <c r="X189">
        <v>2026</v>
      </c>
      <c r="Y189">
        <v>3026</v>
      </c>
      <c r="Z189" t="s">
        <v>91</v>
      </c>
      <c r="AA189" t="s">
        <v>37</v>
      </c>
      <c r="AB189">
        <v>42</v>
      </c>
    </row>
    <row r="190" spans="9:28">
      <c r="I190">
        <v>1150</v>
      </c>
      <c r="J190" t="s">
        <v>49</v>
      </c>
      <c r="K190" t="s">
        <v>87</v>
      </c>
      <c r="L190" t="s">
        <v>90</v>
      </c>
      <c r="M190" s="2">
        <v>44983</v>
      </c>
      <c r="N190">
        <f t="shared" si="9"/>
        <v>2</v>
      </c>
      <c r="O190">
        <f t="shared" si="10"/>
        <v>2023</v>
      </c>
      <c r="P190" s="1">
        <v>1170</v>
      </c>
      <c r="Q190" s="1">
        <v>1800</v>
      </c>
      <c r="R190">
        <v>1</v>
      </c>
      <c r="S190" s="1">
        <f t="shared" si="11"/>
        <v>1800</v>
      </c>
      <c r="T190" s="1">
        <f t="shared" si="12"/>
        <v>0</v>
      </c>
      <c r="U190" s="14">
        <f>S190+T190</f>
        <v>1800</v>
      </c>
      <c r="V190" t="s">
        <v>23</v>
      </c>
      <c r="W190" t="s">
        <v>24</v>
      </c>
      <c r="X190">
        <v>2026</v>
      </c>
      <c r="Y190">
        <v>3026</v>
      </c>
      <c r="Z190" t="s">
        <v>91</v>
      </c>
      <c r="AA190" t="s">
        <v>37</v>
      </c>
      <c r="AB190">
        <v>40</v>
      </c>
    </row>
    <row r="191" spans="9:28">
      <c r="I191">
        <v>1092</v>
      </c>
      <c r="J191" t="s">
        <v>20</v>
      </c>
      <c r="K191" t="s">
        <v>92</v>
      </c>
      <c r="L191" t="s">
        <v>93</v>
      </c>
      <c r="M191" s="2">
        <v>44984</v>
      </c>
      <c r="N191">
        <f t="shared" si="9"/>
        <v>2</v>
      </c>
      <c r="O191">
        <f t="shared" si="10"/>
        <v>2023</v>
      </c>
      <c r="P191" s="1">
        <v>1656</v>
      </c>
      <c r="Q191" s="1">
        <v>2300</v>
      </c>
      <c r="R191">
        <v>2</v>
      </c>
      <c r="S191" s="1">
        <f t="shared" si="11"/>
        <v>4600</v>
      </c>
      <c r="T191" s="1">
        <f t="shared" si="12"/>
        <v>230</v>
      </c>
      <c r="U191" s="14">
        <f>S191+T191</f>
        <v>4830</v>
      </c>
      <c r="V191" t="s">
        <v>34</v>
      </c>
      <c r="W191" t="s">
        <v>24</v>
      </c>
      <c r="X191">
        <v>2027</v>
      </c>
      <c r="Y191">
        <v>3027</v>
      </c>
      <c r="Z191" t="s">
        <v>94</v>
      </c>
      <c r="AA191" t="s">
        <v>26</v>
      </c>
      <c r="AB191">
        <v>25</v>
      </c>
    </row>
    <row r="192" spans="9:28">
      <c r="I192">
        <v>1151</v>
      </c>
      <c r="J192" t="s">
        <v>20</v>
      </c>
      <c r="K192" t="s">
        <v>92</v>
      </c>
      <c r="L192" t="s">
        <v>93</v>
      </c>
      <c r="M192" s="2">
        <v>44984</v>
      </c>
      <c r="N192">
        <f t="shared" si="9"/>
        <v>2</v>
      </c>
      <c r="O192">
        <f t="shared" si="10"/>
        <v>2023</v>
      </c>
      <c r="P192" s="1">
        <v>1656</v>
      </c>
      <c r="Q192" s="1">
        <v>2300</v>
      </c>
      <c r="R192">
        <v>2</v>
      </c>
      <c r="S192" s="1">
        <f t="shared" si="11"/>
        <v>4600</v>
      </c>
      <c r="T192" s="1">
        <f t="shared" si="12"/>
        <v>230</v>
      </c>
      <c r="U192" s="14">
        <f>S192+T192</f>
        <v>4830</v>
      </c>
      <c r="V192" t="s">
        <v>34</v>
      </c>
      <c r="W192" t="s">
        <v>24</v>
      </c>
      <c r="X192">
        <v>2027</v>
      </c>
      <c r="Y192">
        <v>3027</v>
      </c>
      <c r="Z192" t="s">
        <v>94</v>
      </c>
      <c r="AA192" t="s">
        <v>26</v>
      </c>
      <c r="AB192">
        <v>22</v>
      </c>
    </row>
    <row r="193" spans="9:28">
      <c r="I193">
        <v>1093</v>
      </c>
      <c r="J193" t="s">
        <v>20</v>
      </c>
      <c r="K193" t="s">
        <v>92</v>
      </c>
      <c r="L193" t="s">
        <v>95</v>
      </c>
      <c r="M193" s="2">
        <v>44985</v>
      </c>
      <c r="N193">
        <f t="shared" si="9"/>
        <v>2</v>
      </c>
      <c r="O193">
        <f t="shared" si="10"/>
        <v>2023</v>
      </c>
      <c r="P193" s="1">
        <v>1872</v>
      </c>
      <c r="Q193" s="1">
        <v>2600</v>
      </c>
      <c r="R193">
        <v>1</v>
      </c>
      <c r="S193" s="1">
        <f t="shared" si="11"/>
        <v>2600</v>
      </c>
      <c r="T193" s="1">
        <f t="shared" si="12"/>
        <v>130</v>
      </c>
      <c r="U193" s="14">
        <f>S193+T193</f>
        <v>2730</v>
      </c>
      <c r="V193" t="s">
        <v>23</v>
      </c>
      <c r="W193" t="s">
        <v>35</v>
      </c>
      <c r="X193">
        <v>2028</v>
      </c>
      <c r="Y193">
        <v>3028</v>
      </c>
      <c r="Z193" t="s">
        <v>96</v>
      </c>
      <c r="AA193" t="s">
        <v>37</v>
      </c>
      <c r="AB193">
        <v>18</v>
      </c>
    </row>
    <row r="194" spans="9:28">
      <c r="I194">
        <v>1152</v>
      </c>
      <c r="J194" t="s">
        <v>20</v>
      </c>
      <c r="K194" t="s">
        <v>92</v>
      </c>
      <c r="L194" t="s">
        <v>95</v>
      </c>
      <c r="M194" s="2">
        <v>44985</v>
      </c>
      <c r="N194">
        <f t="shared" si="9"/>
        <v>2</v>
      </c>
      <c r="O194">
        <f t="shared" si="10"/>
        <v>2023</v>
      </c>
      <c r="P194" s="1">
        <v>1872</v>
      </c>
      <c r="Q194" s="1">
        <v>2600</v>
      </c>
      <c r="R194">
        <v>1</v>
      </c>
      <c r="S194" s="1">
        <f t="shared" si="11"/>
        <v>2600</v>
      </c>
      <c r="T194" s="1">
        <f t="shared" si="12"/>
        <v>130</v>
      </c>
      <c r="U194" s="14">
        <f>S194+T194</f>
        <v>2730</v>
      </c>
      <c r="V194" t="s">
        <v>23</v>
      </c>
      <c r="W194" t="s">
        <v>35</v>
      </c>
      <c r="X194">
        <v>2028</v>
      </c>
      <c r="Y194">
        <v>3028</v>
      </c>
      <c r="Z194" t="s">
        <v>96</v>
      </c>
      <c r="AA194" t="s">
        <v>37</v>
      </c>
      <c r="AB194">
        <v>16</v>
      </c>
    </row>
    <row r="195" spans="9:28">
      <c r="I195">
        <v>1001</v>
      </c>
      <c r="J195" t="s">
        <v>20</v>
      </c>
      <c r="K195" t="s">
        <v>21</v>
      </c>
      <c r="L195" t="s">
        <v>22</v>
      </c>
      <c r="M195" s="2">
        <v>44986</v>
      </c>
      <c r="N195">
        <f t="shared" ref="N195:N246" si="13">MONTH(M195)</f>
        <v>3</v>
      </c>
      <c r="O195">
        <f t="shared" ref="O195:O246" si="14">YEAR(M195)</f>
        <v>2023</v>
      </c>
      <c r="P195" s="1">
        <v>840</v>
      </c>
      <c r="Q195" s="1">
        <v>1200</v>
      </c>
      <c r="R195">
        <v>2</v>
      </c>
      <c r="S195" s="1">
        <f t="shared" ref="S195:S246" si="15">Q195*R195</f>
        <v>2400</v>
      </c>
      <c r="T195" s="1">
        <f t="shared" ref="T195:T246" si="16">IF(S195&gt;2000,S195*5%,0)</f>
        <v>120</v>
      </c>
      <c r="U195" s="14">
        <f>S195+T195</f>
        <v>2520</v>
      </c>
      <c r="V195" t="s">
        <v>23</v>
      </c>
      <c r="W195" t="s">
        <v>24</v>
      </c>
      <c r="X195">
        <v>2001</v>
      </c>
      <c r="Y195">
        <v>3001</v>
      </c>
      <c r="Z195" t="s">
        <v>25</v>
      </c>
      <c r="AA195" t="s">
        <v>26</v>
      </c>
      <c r="AB195">
        <v>27</v>
      </c>
    </row>
    <row r="196" spans="9:28">
      <c r="I196">
        <v>1025</v>
      </c>
      <c r="J196" t="s">
        <v>27</v>
      </c>
      <c r="K196" t="s">
        <v>28</v>
      </c>
      <c r="L196" t="s">
        <v>29</v>
      </c>
      <c r="M196" s="2">
        <v>44986</v>
      </c>
      <c r="N196">
        <f t="shared" si="13"/>
        <v>3</v>
      </c>
      <c r="O196">
        <f t="shared" si="14"/>
        <v>2023</v>
      </c>
      <c r="P196" s="1">
        <v>1460</v>
      </c>
      <c r="Q196" s="1">
        <v>2000</v>
      </c>
      <c r="R196">
        <v>2</v>
      </c>
      <c r="S196" s="1">
        <f t="shared" si="15"/>
        <v>4000</v>
      </c>
      <c r="T196" s="1">
        <f t="shared" si="16"/>
        <v>200</v>
      </c>
      <c r="U196" s="14">
        <f>S196+T196</f>
        <v>4200</v>
      </c>
      <c r="V196" t="s">
        <v>23</v>
      </c>
      <c r="W196" t="s">
        <v>24</v>
      </c>
      <c r="X196">
        <v>2061</v>
      </c>
      <c r="Y196">
        <v>3061</v>
      </c>
      <c r="Z196" t="s">
        <v>30</v>
      </c>
      <c r="AA196" t="s">
        <v>26</v>
      </c>
      <c r="AB196">
        <v>24</v>
      </c>
    </row>
    <row r="197" spans="9:28">
      <c r="I197">
        <v>1156</v>
      </c>
      <c r="J197" t="s">
        <v>20</v>
      </c>
      <c r="K197" t="s">
        <v>21</v>
      </c>
      <c r="L197" t="s">
        <v>22</v>
      </c>
      <c r="M197" s="2">
        <v>44986</v>
      </c>
      <c r="N197">
        <f t="shared" si="13"/>
        <v>3</v>
      </c>
      <c r="O197">
        <f t="shared" si="14"/>
        <v>2023</v>
      </c>
      <c r="P197" s="1">
        <v>840</v>
      </c>
      <c r="Q197" s="1">
        <v>1200</v>
      </c>
      <c r="R197">
        <v>2</v>
      </c>
      <c r="S197" s="1">
        <f t="shared" si="15"/>
        <v>2400</v>
      </c>
      <c r="T197" s="1">
        <f t="shared" si="16"/>
        <v>120</v>
      </c>
      <c r="U197" s="14">
        <f>S197+T197</f>
        <v>2520</v>
      </c>
      <c r="V197" t="s">
        <v>23</v>
      </c>
      <c r="W197" t="s">
        <v>24</v>
      </c>
      <c r="X197">
        <v>2001</v>
      </c>
      <c r="Y197">
        <v>3001</v>
      </c>
      <c r="Z197" t="s">
        <v>25</v>
      </c>
      <c r="AA197" t="s">
        <v>26</v>
      </c>
      <c r="AB197">
        <v>29</v>
      </c>
    </row>
    <row r="198" spans="9:28">
      <c r="I198">
        <v>1002</v>
      </c>
      <c r="J198" t="s">
        <v>20</v>
      </c>
      <c r="K198" t="s">
        <v>21</v>
      </c>
      <c r="L198" t="s">
        <v>33</v>
      </c>
      <c r="M198" s="2">
        <v>44987</v>
      </c>
      <c r="N198">
        <f t="shared" si="13"/>
        <v>3</v>
      </c>
      <c r="O198">
        <f t="shared" si="14"/>
        <v>2023</v>
      </c>
      <c r="P198" s="1">
        <v>1050</v>
      </c>
      <c r="Q198" s="1">
        <v>1500</v>
      </c>
      <c r="R198">
        <v>1</v>
      </c>
      <c r="S198" s="1">
        <f t="shared" si="15"/>
        <v>1500</v>
      </c>
      <c r="T198" s="1">
        <f t="shared" si="16"/>
        <v>0</v>
      </c>
      <c r="U198" s="14">
        <f>S198+T198</f>
        <v>1500</v>
      </c>
      <c r="V198" t="s">
        <v>34</v>
      </c>
      <c r="W198" t="s">
        <v>35</v>
      </c>
      <c r="X198">
        <v>2002</v>
      </c>
      <c r="Y198">
        <v>3002</v>
      </c>
      <c r="Z198" t="s">
        <v>36</v>
      </c>
      <c r="AA198" t="s">
        <v>37</v>
      </c>
      <c r="AB198">
        <v>27</v>
      </c>
    </row>
    <row r="199" spans="9:28">
      <c r="I199">
        <v>1026</v>
      </c>
      <c r="J199" t="s">
        <v>27</v>
      </c>
      <c r="K199" t="s">
        <v>28</v>
      </c>
      <c r="L199" t="s">
        <v>38</v>
      </c>
      <c r="M199" s="2">
        <v>44987</v>
      </c>
      <c r="N199">
        <f t="shared" si="13"/>
        <v>3</v>
      </c>
      <c r="O199">
        <f t="shared" si="14"/>
        <v>2023</v>
      </c>
      <c r="P199" s="1">
        <v>1825</v>
      </c>
      <c r="Q199" s="1">
        <v>2500</v>
      </c>
      <c r="R199">
        <v>1</v>
      </c>
      <c r="S199" s="1">
        <f t="shared" si="15"/>
        <v>2500</v>
      </c>
      <c r="T199" s="1">
        <f t="shared" si="16"/>
        <v>125</v>
      </c>
      <c r="U199" s="14">
        <f>S199+T199</f>
        <v>2625</v>
      </c>
      <c r="V199" t="s">
        <v>34</v>
      </c>
      <c r="W199" t="s">
        <v>35</v>
      </c>
      <c r="X199">
        <v>2062</v>
      </c>
      <c r="Y199">
        <v>3062</v>
      </c>
      <c r="Z199" t="s">
        <v>39</v>
      </c>
      <c r="AA199" t="s">
        <v>37</v>
      </c>
      <c r="AB199">
        <v>29</v>
      </c>
    </row>
    <row r="200" spans="9:28">
      <c r="I200">
        <v>1157</v>
      </c>
      <c r="J200" t="s">
        <v>20</v>
      </c>
      <c r="K200" t="s">
        <v>21</v>
      </c>
      <c r="L200" t="s">
        <v>33</v>
      </c>
      <c r="M200" s="2">
        <v>44987</v>
      </c>
      <c r="N200">
        <f t="shared" si="13"/>
        <v>3</v>
      </c>
      <c r="O200">
        <f t="shared" si="14"/>
        <v>2023</v>
      </c>
      <c r="P200" s="1">
        <v>1050</v>
      </c>
      <c r="Q200" s="1">
        <v>1500</v>
      </c>
      <c r="R200">
        <v>1</v>
      </c>
      <c r="S200" s="1">
        <f t="shared" si="15"/>
        <v>1500</v>
      </c>
      <c r="T200" s="1">
        <f t="shared" si="16"/>
        <v>0</v>
      </c>
      <c r="U200" s="14">
        <f>S200+T200</f>
        <v>1500</v>
      </c>
      <c r="V200" t="s">
        <v>34</v>
      </c>
      <c r="W200" t="s">
        <v>35</v>
      </c>
      <c r="X200">
        <v>2002</v>
      </c>
      <c r="Y200">
        <v>3002</v>
      </c>
      <c r="Z200" t="s">
        <v>36</v>
      </c>
      <c r="AA200" t="s">
        <v>37</v>
      </c>
      <c r="AB200">
        <v>27</v>
      </c>
    </row>
    <row r="201" spans="9:28">
      <c r="I201">
        <v>1003</v>
      </c>
      <c r="J201" t="s">
        <v>40</v>
      </c>
      <c r="K201" t="s">
        <v>41</v>
      </c>
      <c r="L201" t="s">
        <v>42</v>
      </c>
      <c r="M201" s="2">
        <v>44988</v>
      </c>
      <c r="N201">
        <f t="shared" si="13"/>
        <v>3</v>
      </c>
      <c r="O201">
        <f t="shared" si="14"/>
        <v>2023</v>
      </c>
      <c r="P201" s="1">
        <v>1260</v>
      </c>
      <c r="Q201" s="1">
        <v>1800</v>
      </c>
      <c r="R201">
        <v>3</v>
      </c>
      <c r="S201" s="1">
        <f t="shared" si="15"/>
        <v>5400</v>
      </c>
      <c r="T201" s="1">
        <f t="shared" si="16"/>
        <v>270</v>
      </c>
      <c r="U201" s="14">
        <f>S201+T201</f>
        <v>5670</v>
      </c>
      <c r="V201" t="s">
        <v>23</v>
      </c>
      <c r="W201" t="s">
        <v>43</v>
      </c>
      <c r="X201">
        <v>2003</v>
      </c>
      <c r="Y201">
        <v>3003</v>
      </c>
      <c r="Z201" t="s">
        <v>44</v>
      </c>
      <c r="AA201" t="s">
        <v>26</v>
      </c>
      <c r="AB201">
        <v>24</v>
      </c>
    </row>
    <row r="202" spans="9:28">
      <c r="I202">
        <v>1027</v>
      </c>
      <c r="J202" t="s">
        <v>40</v>
      </c>
      <c r="K202" t="s">
        <v>97</v>
      </c>
      <c r="L202" t="s">
        <v>98</v>
      </c>
      <c r="M202" s="2">
        <v>44988</v>
      </c>
      <c r="N202">
        <f t="shared" si="13"/>
        <v>3</v>
      </c>
      <c r="O202">
        <f t="shared" si="14"/>
        <v>2023</v>
      </c>
      <c r="P202" s="1">
        <v>1105</v>
      </c>
      <c r="Q202" s="1">
        <v>1700</v>
      </c>
      <c r="R202">
        <v>3</v>
      </c>
      <c r="S202" s="1">
        <f t="shared" si="15"/>
        <v>5100</v>
      </c>
      <c r="T202" s="1">
        <f t="shared" si="16"/>
        <v>255</v>
      </c>
      <c r="U202" s="14">
        <f>S202+T202</f>
        <v>5355</v>
      </c>
      <c r="V202" t="s">
        <v>23</v>
      </c>
      <c r="W202" t="s">
        <v>43</v>
      </c>
      <c r="X202">
        <v>2063</v>
      </c>
      <c r="Y202">
        <v>3063</v>
      </c>
      <c r="Z202" t="s">
        <v>99</v>
      </c>
      <c r="AA202" t="s">
        <v>26</v>
      </c>
      <c r="AB202">
        <v>21</v>
      </c>
    </row>
    <row r="203" spans="9:28">
      <c r="I203">
        <v>1158</v>
      </c>
      <c r="J203" t="s">
        <v>40</v>
      </c>
      <c r="K203" t="s">
        <v>41</v>
      </c>
      <c r="L203" t="s">
        <v>42</v>
      </c>
      <c r="M203" s="2">
        <v>44988</v>
      </c>
      <c r="N203">
        <f t="shared" si="13"/>
        <v>3</v>
      </c>
      <c r="O203">
        <f t="shared" si="14"/>
        <v>2023</v>
      </c>
      <c r="P203" s="1">
        <v>1260</v>
      </c>
      <c r="Q203" s="1">
        <v>1800</v>
      </c>
      <c r="R203">
        <v>3</v>
      </c>
      <c r="S203" s="1">
        <f t="shared" si="15"/>
        <v>5400</v>
      </c>
      <c r="T203" s="1">
        <f t="shared" si="16"/>
        <v>270</v>
      </c>
      <c r="U203" s="14">
        <f>S203+T203</f>
        <v>5670</v>
      </c>
      <c r="V203" t="s">
        <v>23</v>
      </c>
      <c r="W203" t="s">
        <v>43</v>
      </c>
      <c r="X203">
        <v>2003</v>
      </c>
      <c r="Y203">
        <v>3003</v>
      </c>
      <c r="Z203" t="s">
        <v>44</v>
      </c>
      <c r="AA203" t="s">
        <v>26</v>
      </c>
      <c r="AB203">
        <v>20</v>
      </c>
    </row>
    <row r="204" spans="9:28">
      <c r="I204">
        <v>1004</v>
      </c>
      <c r="J204" t="s">
        <v>40</v>
      </c>
      <c r="K204" t="s">
        <v>41</v>
      </c>
      <c r="L204" t="s">
        <v>46</v>
      </c>
      <c r="M204" s="2">
        <v>44989</v>
      </c>
      <c r="N204">
        <f t="shared" si="13"/>
        <v>3</v>
      </c>
      <c r="O204">
        <f t="shared" si="14"/>
        <v>2023</v>
      </c>
      <c r="P204" s="1">
        <v>1470</v>
      </c>
      <c r="Q204" s="1">
        <v>2100</v>
      </c>
      <c r="R204">
        <v>1</v>
      </c>
      <c r="S204" s="1">
        <f t="shared" si="15"/>
        <v>2100</v>
      </c>
      <c r="T204" s="1">
        <f t="shared" si="16"/>
        <v>105</v>
      </c>
      <c r="U204" s="14">
        <f>S204+T204</f>
        <v>2205</v>
      </c>
      <c r="V204" t="s">
        <v>23</v>
      </c>
      <c r="W204" t="s">
        <v>24</v>
      </c>
      <c r="X204">
        <v>2004</v>
      </c>
      <c r="Y204">
        <v>3004</v>
      </c>
      <c r="Z204" t="s">
        <v>47</v>
      </c>
      <c r="AA204" t="s">
        <v>37</v>
      </c>
      <c r="AB204">
        <v>18</v>
      </c>
    </row>
    <row r="205" spans="9:28">
      <c r="I205">
        <v>1028</v>
      </c>
      <c r="J205" t="s">
        <v>40</v>
      </c>
      <c r="K205" t="s">
        <v>97</v>
      </c>
      <c r="L205" t="s">
        <v>100</v>
      </c>
      <c r="M205" s="2">
        <v>44989</v>
      </c>
      <c r="N205">
        <f t="shared" si="13"/>
        <v>3</v>
      </c>
      <c r="O205">
        <f t="shared" si="14"/>
        <v>2023</v>
      </c>
      <c r="P205" s="1">
        <v>1365</v>
      </c>
      <c r="Q205" s="1">
        <v>2100</v>
      </c>
      <c r="R205">
        <v>1</v>
      </c>
      <c r="S205" s="1">
        <f t="shared" si="15"/>
        <v>2100</v>
      </c>
      <c r="T205" s="1">
        <f t="shared" si="16"/>
        <v>105</v>
      </c>
      <c r="U205" s="14">
        <f>S205+T205</f>
        <v>2205</v>
      </c>
      <c r="V205" t="s">
        <v>23</v>
      </c>
      <c r="W205" t="s">
        <v>24</v>
      </c>
      <c r="X205">
        <v>2064</v>
      </c>
      <c r="Y205">
        <v>3064</v>
      </c>
      <c r="Z205" t="s">
        <v>101</v>
      </c>
      <c r="AA205" t="s">
        <v>37</v>
      </c>
      <c r="AB205">
        <v>28</v>
      </c>
    </row>
    <row r="206" spans="9:28">
      <c r="I206">
        <v>1159</v>
      </c>
      <c r="J206" t="s">
        <v>40</v>
      </c>
      <c r="K206" t="s">
        <v>41</v>
      </c>
      <c r="L206" t="s">
        <v>46</v>
      </c>
      <c r="M206" s="2">
        <v>44989</v>
      </c>
      <c r="N206">
        <f t="shared" si="13"/>
        <v>3</v>
      </c>
      <c r="O206">
        <f t="shared" si="14"/>
        <v>2023</v>
      </c>
      <c r="P206" s="1">
        <v>1470</v>
      </c>
      <c r="Q206" s="1">
        <v>2100</v>
      </c>
      <c r="R206">
        <v>1</v>
      </c>
      <c r="S206" s="1">
        <f t="shared" si="15"/>
        <v>2100</v>
      </c>
      <c r="T206" s="1">
        <f t="shared" si="16"/>
        <v>105</v>
      </c>
      <c r="U206" s="14">
        <f>S206+T206</f>
        <v>2205</v>
      </c>
      <c r="V206" t="s">
        <v>23</v>
      </c>
      <c r="W206" t="s">
        <v>24</v>
      </c>
      <c r="X206">
        <v>2004</v>
      </c>
      <c r="Y206">
        <v>3004</v>
      </c>
      <c r="Z206" t="s">
        <v>47</v>
      </c>
      <c r="AA206" t="s">
        <v>37</v>
      </c>
      <c r="AB206">
        <v>26</v>
      </c>
    </row>
    <row r="207" spans="9:28">
      <c r="I207">
        <v>1005</v>
      </c>
      <c r="J207" t="s">
        <v>49</v>
      </c>
      <c r="K207" t="s">
        <v>50</v>
      </c>
      <c r="L207" t="s">
        <v>51</v>
      </c>
      <c r="M207" s="2">
        <v>44990</v>
      </c>
      <c r="N207">
        <f t="shared" si="13"/>
        <v>3</v>
      </c>
      <c r="O207">
        <f t="shared" si="14"/>
        <v>2023</v>
      </c>
      <c r="P207" s="1">
        <v>896.99999999999989</v>
      </c>
      <c r="Q207" s="1">
        <v>1300</v>
      </c>
      <c r="R207">
        <v>2</v>
      </c>
      <c r="S207" s="1">
        <f t="shared" si="15"/>
        <v>2600</v>
      </c>
      <c r="T207" s="1">
        <f t="shared" si="16"/>
        <v>130</v>
      </c>
      <c r="U207" s="14">
        <f>S207+T207</f>
        <v>2730</v>
      </c>
      <c r="V207" t="s">
        <v>34</v>
      </c>
      <c r="W207" t="s">
        <v>35</v>
      </c>
      <c r="X207">
        <v>2005</v>
      </c>
      <c r="Y207">
        <v>3005</v>
      </c>
      <c r="Z207" t="s">
        <v>52</v>
      </c>
      <c r="AA207" t="s">
        <v>26</v>
      </c>
      <c r="AB207">
        <v>30</v>
      </c>
    </row>
    <row r="208" spans="9:28">
      <c r="I208">
        <v>1029</v>
      </c>
      <c r="J208" t="s">
        <v>49</v>
      </c>
      <c r="K208" t="s">
        <v>102</v>
      </c>
      <c r="L208" t="s">
        <v>103</v>
      </c>
      <c r="M208" s="2">
        <v>44990</v>
      </c>
      <c r="N208">
        <f t="shared" si="13"/>
        <v>3</v>
      </c>
      <c r="O208">
        <f t="shared" si="14"/>
        <v>2023</v>
      </c>
      <c r="P208" s="1">
        <v>1035</v>
      </c>
      <c r="Q208" s="1">
        <v>1500</v>
      </c>
      <c r="R208">
        <v>2</v>
      </c>
      <c r="S208" s="1">
        <f t="shared" si="15"/>
        <v>3000</v>
      </c>
      <c r="T208" s="1">
        <f t="shared" si="16"/>
        <v>150</v>
      </c>
      <c r="U208" s="14">
        <f>S208+T208</f>
        <v>3150</v>
      </c>
      <c r="V208" t="s">
        <v>34</v>
      </c>
      <c r="W208" t="s">
        <v>35</v>
      </c>
      <c r="X208">
        <v>2065</v>
      </c>
      <c r="Y208">
        <v>3065</v>
      </c>
      <c r="Z208" t="s">
        <v>104</v>
      </c>
      <c r="AA208" t="s">
        <v>26</v>
      </c>
      <c r="AB208">
        <v>28</v>
      </c>
    </row>
    <row r="209" spans="9:28">
      <c r="I209">
        <v>1160</v>
      </c>
      <c r="J209" t="s">
        <v>49</v>
      </c>
      <c r="K209" t="s">
        <v>50</v>
      </c>
      <c r="L209" t="s">
        <v>51</v>
      </c>
      <c r="M209" s="2">
        <v>44990</v>
      </c>
      <c r="N209">
        <f t="shared" si="13"/>
        <v>3</v>
      </c>
      <c r="O209">
        <f t="shared" si="14"/>
        <v>2023</v>
      </c>
      <c r="P209" s="1">
        <v>896.99999999999989</v>
      </c>
      <c r="Q209" s="1">
        <v>1300</v>
      </c>
      <c r="R209">
        <v>2</v>
      </c>
      <c r="S209" s="1">
        <f t="shared" si="15"/>
        <v>2600</v>
      </c>
      <c r="T209" s="1">
        <f t="shared" si="16"/>
        <v>130</v>
      </c>
      <c r="U209" s="14">
        <f>S209+T209</f>
        <v>2730</v>
      </c>
      <c r="V209" t="s">
        <v>34</v>
      </c>
      <c r="W209" t="s">
        <v>35</v>
      </c>
      <c r="X209">
        <v>2005</v>
      </c>
      <c r="Y209">
        <v>3005</v>
      </c>
      <c r="Z209" t="s">
        <v>52</v>
      </c>
      <c r="AA209" t="s">
        <v>26</v>
      </c>
      <c r="AB209">
        <v>32</v>
      </c>
    </row>
    <row r="210" spans="9:28">
      <c r="I210">
        <v>1006</v>
      </c>
      <c r="J210" t="s">
        <v>49</v>
      </c>
      <c r="K210" t="s">
        <v>50</v>
      </c>
      <c r="L210" t="s">
        <v>55</v>
      </c>
      <c r="M210" s="2">
        <v>44991</v>
      </c>
      <c r="N210">
        <f t="shared" si="13"/>
        <v>3</v>
      </c>
      <c r="O210">
        <f t="shared" si="14"/>
        <v>2023</v>
      </c>
      <c r="P210" s="1">
        <v>1104</v>
      </c>
      <c r="Q210" s="1">
        <v>1600</v>
      </c>
      <c r="R210">
        <v>1</v>
      </c>
      <c r="S210" s="1">
        <f t="shared" si="15"/>
        <v>1600</v>
      </c>
      <c r="T210" s="1">
        <f t="shared" si="16"/>
        <v>0</v>
      </c>
      <c r="U210" s="14">
        <f>S210+T210</f>
        <v>1600</v>
      </c>
      <c r="V210" t="s">
        <v>23</v>
      </c>
      <c r="W210" t="s">
        <v>24</v>
      </c>
      <c r="X210">
        <v>2006</v>
      </c>
      <c r="Y210">
        <v>3006</v>
      </c>
      <c r="Z210" t="s">
        <v>56</v>
      </c>
      <c r="AA210" t="s">
        <v>37</v>
      </c>
      <c r="AB210">
        <v>29</v>
      </c>
    </row>
    <row r="211" spans="9:28">
      <c r="I211">
        <v>1030</v>
      </c>
      <c r="J211" t="s">
        <v>49</v>
      </c>
      <c r="K211" t="s">
        <v>102</v>
      </c>
      <c r="L211" t="s">
        <v>105</v>
      </c>
      <c r="M211" s="2">
        <v>44991</v>
      </c>
      <c r="N211">
        <f t="shared" si="13"/>
        <v>3</v>
      </c>
      <c r="O211">
        <f t="shared" si="14"/>
        <v>2023</v>
      </c>
      <c r="P211" s="1">
        <v>1242</v>
      </c>
      <c r="Q211" s="1">
        <v>1800</v>
      </c>
      <c r="R211">
        <v>1</v>
      </c>
      <c r="S211" s="1">
        <f t="shared" si="15"/>
        <v>1800</v>
      </c>
      <c r="T211" s="1">
        <f t="shared" si="16"/>
        <v>0</v>
      </c>
      <c r="U211" s="14">
        <f>S211+T211</f>
        <v>1800</v>
      </c>
      <c r="V211" t="s">
        <v>23</v>
      </c>
      <c r="W211" t="s">
        <v>24</v>
      </c>
      <c r="X211">
        <v>2066</v>
      </c>
      <c r="Y211">
        <v>3066</v>
      </c>
      <c r="Z211" t="s">
        <v>106</v>
      </c>
      <c r="AA211" t="s">
        <v>37</v>
      </c>
      <c r="AB211">
        <v>20</v>
      </c>
    </row>
    <row r="212" spans="9:28">
      <c r="I212">
        <v>1161</v>
      </c>
      <c r="J212" t="s">
        <v>49</v>
      </c>
      <c r="K212" t="s">
        <v>50</v>
      </c>
      <c r="L212" t="s">
        <v>55</v>
      </c>
      <c r="M212" s="2">
        <v>44991</v>
      </c>
      <c r="N212">
        <f t="shared" si="13"/>
        <v>3</v>
      </c>
      <c r="O212">
        <f t="shared" si="14"/>
        <v>2023</v>
      </c>
      <c r="P212" s="1">
        <v>1104</v>
      </c>
      <c r="Q212" s="1">
        <v>1600</v>
      </c>
      <c r="R212">
        <v>1</v>
      </c>
      <c r="S212" s="1">
        <f t="shared" si="15"/>
        <v>1600</v>
      </c>
      <c r="T212" s="1">
        <f t="shared" si="16"/>
        <v>0</v>
      </c>
      <c r="U212" s="14">
        <f>S212+T212</f>
        <v>1600</v>
      </c>
      <c r="V212" t="s">
        <v>23</v>
      </c>
      <c r="W212" t="s">
        <v>24</v>
      </c>
      <c r="X212">
        <v>2006</v>
      </c>
      <c r="Y212">
        <v>3006</v>
      </c>
      <c r="Z212" t="s">
        <v>56</v>
      </c>
      <c r="AA212" t="s">
        <v>37</v>
      </c>
      <c r="AB212">
        <v>18</v>
      </c>
    </row>
    <row r="213" spans="9:28">
      <c r="I213">
        <v>1007</v>
      </c>
      <c r="J213" t="s">
        <v>20</v>
      </c>
      <c r="K213" t="s">
        <v>57</v>
      </c>
      <c r="L213" t="s">
        <v>58</v>
      </c>
      <c r="M213" s="2">
        <v>44992</v>
      </c>
      <c r="N213">
        <f t="shared" si="13"/>
        <v>3</v>
      </c>
      <c r="O213">
        <f t="shared" si="14"/>
        <v>2023</v>
      </c>
      <c r="P213" s="1">
        <v>1496</v>
      </c>
      <c r="Q213" s="1">
        <v>2200</v>
      </c>
      <c r="R213">
        <v>2</v>
      </c>
      <c r="S213" s="1">
        <f t="shared" si="15"/>
        <v>4400</v>
      </c>
      <c r="T213" s="1">
        <f t="shared" si="16"/>
        <v>220</v>
      </c>
      <c r="U213" s="14">
        <f>S213+T213</f>
        <v>4620</v>
      </c>
      <c r="V213" t="s">
        <v>34</v>
      </c>
      <c r="W213" t="s">
        <v>24</v>
      </c>
      <c r="X213">
        <v>2007</v>
      </c>
      <c r="Y213">
        <v>3007</v>
      </c>
      <c r="Z213" t="s">
        <v>59</v>
      </c>
      <c r="AA213" t="s">
        <v>26</v>
      </c>
      <c r="AB213">
        <v>28</v>
      </c>
    </row>
    <row r="214" spans="9:28">
      <c r="I214">
        <v>1031</v>
      </c>
      <c r="J214" t="s">
        <v>27</v>
      </c>
      <c r="K214" t="s">
        <v>107</v>
      </c>
      <c r="L214" t="s">
        <v>108</v>
      </c>
      <c r="M214" s="2">
        <v>44992</v>
      </c>
      <c r="N214">
        <f t="shared" si="13"/>
        <v>3</v>
      </c>
      <c r="O214">
        <f t="shared" si="14"/>
        <v>2023</v>
      </c>
      <c r="P214" s="1">
        <v>2080</v>
      </c>
      <c r="Q214" s="1">
        <v>3200</v>
      </c>
      <c r="R214">
        <v>2</v>
      </c>
      <c r="S214" s="1">
        <f t="shared" si="15"/>
        <v>6400</v>
      </c>
      <c r="T214" s="1">
        <f t="shared" si="16"/>
        <v>320</v>
      </c>
      <c r="U214" s="14">
        <f>S214+T214</f>
        <v>6720</v>
      </c>
      <c r="V214" t="s">
        <v>34</v>
      </c>
      <c r="W214" t="s">
        <v>24</v>
      </c>
      <c r="X214">
        <v>2067</v>
      </c>
      <c r="Y214">
        <v>3067</v>
      </c>
      <c r="Z214" t="s">
        <v>74</v>
      </c>
      <c r="AA214" t="s">
        <v>26</v>
      </c>
      <c r="AB214">
        <v>26</v>
      </c>
    </row>
    <row r="215" spans="9:28">
      <c r="I215">
        <v>1162</v>
      </c>
      <c r="J215" t="s">
        <v>20</v>
      </c>
      <c r="K215" t="s">
        <v>57</v>
      </c>
      <c r="L215" t="s">
        <v>58</v>
      </c>
      <c r="M215" s="2">
        <v>44992</v>
      </c>
      <c r="N215">
        <f t="shared" si="13"/>
        <v>3</v>
      </c>
      <c r="O215">
        <f t="shared" si="14"/>
        <v>2023</v>
      </c>
      <c r="P215" s="1">
        <v>1496</v>
      </c>
      <c r="Q215" s="1">
        <v>2200</v>
      </c>
      <c r="R215">
        <v>2</v>
      </c>
      <c r="S215" s="1">
        <f t="shared" si="15"/>
        <v>4400</v>
      </c>
      <c r="T215" s="1">
        <f t="shared" si="16"/>
        <v>220</v>
      </c>
      <c r="U215" s="14">
        <f>S215+T215</f>
        <v>4620</v>
      </c>
      <c r="V215" t="s">
        <v>34</v>
      </c>
      <c r="W215" t="s">
        <v>24</v>
      </c>
      <c r="X215">
        <v>2007</v>
      </c>
      <c r="Y215">
        <v>3007</v>
      </c>
      <c r="Z215" t="s">
        <v>59</v>
      </c>
      <c r="AA215" t="s">
        <v>26</v>
      </c>
      <c r="AB215">
        <v>30</v>
      </c>
    </row>
    <row r="216" spans="9:28">
      <c r="I216">
        <v>1008</v>
      </c>
      <c r="J216" t="s">
        <v>20</v>
      </c>
      <c r="K216" t="s">
        <v>57</v>
      </c>
      <c r="L216" t="s">
        <v>60</v>
      </c>
      <c r="M216" s="2">
        <v>44993</v>
      </c>
      <c r="N216">
        <f t="shared" si="13"/>
        <v>3</v>
      </c>
      <c r="O216">
        <f t="shared" si="14"/>
        <v>2023</v>
      </c>
      <c r="P216" s="1">
        <v>1700.0000000000002</v>
      </c>
      <c r="Q216" s="1">
        <v>2500</v>
      </c>
      <c r="R216">
        <v>1</v>
      </c>
      <c r="S216" s="1">
        <f t="shared" si="15"/>
        <v>2500</v>
      </c>
      <c r="T216" s="1">
        <f t="shared" si="16"/>
        <v>125</v>
      </c>
      <c r="U216" s="14">
        <f>S216+T216</f>
        <v>2625</v>
      </c>
      <c r="V216" t="s">
        <v>23</v>
      </c>
      <c r="W216" t="s">
        <v>35</v>
      </c>
      <c r="X216">
        <v>2008</v>
      </c>
      <c r="Y216">
        <v>3008</v>
      </c>
      <c r="Z216" t="s">
        <v>61</v>
      </c>
      <c r="AA216" t="s">
        <v>37</v>
      </c>
      <c r="AB216">
        <v>28</v>
      </c>
    </row>
    <row r="217" spans="9:28">
      <c r="I217">
        <v>1032</v>
      </c>
      <c r="J217" t="s">
        <v>27</v>
      </c>
      <c r="K217" t="s">
        <v>107</v>
      </c>
      <c r="L217" t="s">
        <v>109</v>
      </c>
      <c r="M217" s="2">
        <v>44993</v>
      </c>
      <c r="N217">
        <f t="shared" si="13"/>
        <v>3</v>
      </c>
      <c r="O217">
        <f t="shared" si="14"/>
        <v>2023</v>
      </c>
      <c r="P217" s="1">
        <v>2405</v>
      </c>
      <c r="Q217" s="1">
        <v>3700</v>
      </c>
      <c r="R217">
        <v>1</v>
      </c>
      <c r="S217" s="1">
        <f t="shared" si="15"/>
        <v>3700</v>
      </c>
      <c r="T217" s="1">
        <f t="shared" si="16"/>
        <v>185</v>
      </c>
      <c r="U217" s="14">
        <f>S217+T217</f>
        <v>3885</v>
      </c>
      <c r="V217" t="s">
        <v>23</v>
      </c>
      <c r="W217" t="s">
        <v>35</v>
      </c>
      <c r="X217">
        <v>2068</v>
      </c>
      <c r="Y217">
        <v>3068</v>
      </c>
      <c r="Z217" t="s">
        <v>76</v>
      </c>
      <c r="AA217" t="s">
        <v>37</v>
      </c>
      <c r="AB217">
        <v>25</v>
      </c>
    </row>
    <row r="218" spans="9:28">
      <c r="I218">
        <v>1163</v>
      </c>
      <c r="J218" t="s">
        <v>20</v>
      </c>
      <c r="K218" t="s">
        <v>57</v>
      </c>
      <c r="L218" t="s">
        <v>60</v>
      </c>
      <c r="M218" s="2">
        <v>44993</v>
      </c>
      <c r="N218">
        <f t="shared" si="13"/>
        <v>3</v>
      </c>
      <c r="O218">
        <f t="shared" si="14"/>
        <v>2023</v>
      </c>
      <c r="P218" s="1">
        <v>1700.0000000000002</v>
      </c>
      <c r="Q218" s="1">
        <v>2500</v>
      </c>
      <c r="R218">
        <v>1</v>
      </c>
      <c r="S218" s="1">
        <f t="shared" si="15"/>
        <v>2500</v>
      </c>
      <c r="T218" s="1">
        <f t="shared" si="16"/>
        <v>125</v>
      </c>
      <c r="U218" s="14">
        <f>S218+T218</f>
        <v>2625</v>
      </c>
      <c r="V218" t="s">
        <v>23</v>
      </c>
      <c r="W218" t="s">
        <v>35</v>
      </c>
      <c r="X218">
        <v>2008</v>
      </c>
      <c r="Y218">
        <v>3008</v>
      </c>
      <c r="Z218" t="s">
        <v>61</v>
      </c>
      <c r="AA218" t="s">
        <v>37</v>
      </c>
      <c r="AB218">
        <v>22</v>
      </c>
    </row>
    <row r="219" spans="9:28">
      <c r="I219">
        <v>1017</v>
      </c>
      <c r="J219" t="s">
        <v>20</v>
      </c>
      <c r="K219" t="s">
        <v>110</v>
      </c>
      <c r="L219" t="s">
        <v>111</v>
      </c>
      <c r="M219" s="2">
        <v>44996</v>
      </c>
      <c r="N219">
        <f t="shared" si="13"/>
        <v>3</v>
      </c>
      <c r="O219">
        <f t="shared" si="14"/>
        <v>2023</v>
      </c>
      <c r="P219" s="1">
        <v>780</v>
      </c>
      <c r="Q219" s="1">
        <v>1300</v>
      </c>
      <c r="R219">
        <v>2</v>
      </c>
      <c r="S219" s="1">
        <f t="shared" si="15"/>
        <v>2600</v>
      </c>
      <c r="T219" s="1">
        <f t="shared" si="16"/>
        <v>130</v>
      </c>
      <c r="U219" s="14">
        <f>S219+T219</f>
        <v>2730</v>
      </c>
      <c r="V219" t="s">
        <v>23</v>
      </c>
      <c r="W219" t="s">
        <v>24</v>
      </c>
      <c r="X219">
        <v>2041</v>
      </c>
      <c r="Y219">
        <v>3041</v>
      </c>
      <c r="Z219" t="s">
        <v>112</v>
      </c>
      <c r="AA219" t="s">
        <v>26</v>
      </c>
      <c r="AB219">
        <v>18</v>
      </c>
    </row>
    <row r="220" spans="9:28">
      <c r="I220">
        <v>1172</v>
      </c>
      <c r="J220" t="s">
        <v>20</v>
      </c>
      <c r="K220" t="s">
        <v>110</v>
      </c>
      <c r="L220" t="s">
        <v>111</v>
      </c>
      <c r="M220" s="2">
        <v>44996</v>
      </c>
      <c r="N220">
        <f t="shared" si="13"/>
        <v>3</v>
      </c>
      <c r="O220">
        <f t="shared" si="14"/>
        <v>2023</v>
      </c>
      <c r="P220" s="1">
        <v>780</v>
      </c>
      <c r="Q220" s="1">
        <v>1300</v>
      </c>
      <c r="R220">
        <v>2</v>
      </c>
      <c r="S220" s="1">
        <f t="shared" si="15"/>
        <v>2600</v>
      </c>
      <c r="T220" s="1">
        <f t="shared" si="16"/>
        <v>130</v>
      </c>
      <c r="U220" s="14">
        <f>S220+T220</f>
        <v>2730</v>
      </c>
      <c r="V220" t="s">
        <v>23</v>
      </c>
      <c r="W220" t="s">
        <v>24</v>
      </c>
      <c r="X220">
        <v>2041</v>
      </c>
      <c r="Y220">
        <v>3041</v>
      </c>
      <c r="Z220" t="s">
        <v>112</v>
      </c>
      <c r="AA220" t="s">
        <v>26</v>
      </c>
      <c r="AB220">
        <v>16</v>
      </c>
    </row>
    <row r="221" spans="9:28">
      <c r="I221">
        <v>1018</v>
      </c>
      <c r="J221" t="s">
        <v>20</v>
      </c>
      <c r="K221" t="s">
        <v>110</v>
      </c>
      <c r="L221" t="s">
        <v>113</v>
      </c>
      <c r="M221" s="2">
        <v>44997</v>
      </c>
      <c r="N221">
        <f t="shared" si="13"/>
        <v>3</v>
      </c>
      <c r="O221">
        <f t="shared" si="14"/>
        <v>2023</v>
      </c>
      <c r="P221" s="1">
        <v>960</v>
      </c>
      <c r="Q221" s="1">
        <v>1600</v>
      </c>
      <c r="R221">
        <v>1</v>
      </c>
      <c r="S221" s="1">
        <f t="shared" si="15"/>
        <v>1600</v>
      </c>
      <c r="T221" s="1">
        <f t="shared" si="16"/>
        <v>0</v>
      </c>
      <c r="U221" s="14">
        <f>S221+T221</f>
        <v>1600</v>
      </c>
      <c r="V221" t="s">
        <v>34</v>
      </c>
      <c r="W221" t="s">
        <v>35</v>
      </c>
      <c r="X221">
        <v>2042</v>
      </c>
      <c r="Y221">
        <v>3042</v>
      </c>
      <c r="Z221" t="s">
        <v>114</v>
      </c>
      <c r="AA221" t="s">
        <v>37</v>
      </c>
      <c r="AB221">
        <v>27</v>
      </c>
    </row>
    <row r="222" spans="9:28">
      <c r="I222">
        <v>1173</v>
      </c>
      <c r="J222" t="s">
        <v>20</v>
      </c>
      <c r="K222" t="s">
        <v>110</v>
      </c>
      <c r="L222" t="s">
        <v>113</v>
      </c>
      <c r="M222" s="2">
        <v>44997</v>
      </c>
      <c r="N222">
        <f t="shared" si="13"/>
        <v>3</v>
      </c>
      <c r="O222">
        <f t="shared" si="14"/>
        <v>2023</v>
      </c>
      <c r="P222" s="1">
        <v>960</v>
      </c>
      <c r="Q222" s="1">
        <v>1600</v>
      </c>
      <c r="R222">
        <v>1</v>
      </c>
      <c r="S222" s="1">
        <f t="shared" si="15"/>
        <v>1600</v>
      </c>
      <c r="T222" s="1">
        <f t="shared" si="16"/>
        <v>0</v>
      </c>
      <c r="U222" s="14">
        <f>S222+T222</f>
        <v>1600</v>
      </c>
      <c r="V222" t="s">
        <v>34</v>
      </c>
      <c r="W222" t="s">
        <v>35</v>
      </c>
      <c r="X222">
        <v>2042</v>
      </c>
      <c r="Y222">
        <v>3042</v>
      </c>
      <c r="Z222" t="s">
        <v>114</v>
      </c>
      <c r="AA222" t="s">
        <v>37</v>
      </c>
      <c r="AB222">
        <v>24</v>
      </c>
    </row>
    <row r="223" spans="9:28">
      <c r="I223">
        <v>1019</v>
      </c>
      <c r="J223" t="s">
        <v>40</v>
      </c>
      <c r="K223" t="s">
        <v>62</v>
      </c>
      <c r="L223" t="s">
        <v>63</v>
      </c>
      <c r="M223" s="2">
        <v>44998</v>
      </c>
      <c r="N223">
        <f t="shared" si="13"/>
        <v>3</v>
      </c>
      <c r="O223">
        <f t="shared" si="14"/>
        <v>2023</v>
      </c>
      <c r="P223" s="1">
        <v>1292</v>
      </c>
      <c r="Q223" s="1">
        <v>1900</v>
      </c>
      <c r="R223">
        <v>3</v>
      </c>
      <c r="S223" s="1">
        <f t="shared" si="15"/>
        <v>5700</v>
      </c>
      <c r="T223" s="1">
        <f t="shared" si="16"/>
        <v>285</v>
      </c>
      <c r="U223" s="14">
        <f>S223+T223</f>
        <v>5985</v>
      </c>
      <c r="V223" t="s">
        <v>23</v>
      </c>
      <c r="W223" t="s">
        <v>43</v>
      </c>
      <c r="X223">
        <v>2043</v>
      </c>
      <c r="Y223">
        <v>3043</v>
      </c>
      <c r="Z223" t="s">
        <v>64</v>
      </c>
      <c r="AA223" t="s">
        <v>26</v>
      </c>
      <c r="AB223">
        <v>29</v>
      </c>
    </row>
    <row r="224" spans="9:28">
      <c r="I224">
        <v>1174</v>
      </c>
      <c r="J224" t="s">
        <v>40</v>
      </c>
      <c r="K224" t="s">
        <v>62</v>
      </c>
      <c r="L224" t="s">
        <v>63</v>
      </c>
      <c r="M224" s="2">
        <v>44998</v>
      </c>
      <c r="N224">
        <f t="shared" si="13"/>
        <v>3</v>
      </c>
      <c r="O224">
        <f t="shared" si="14"/>
        <v>2023</v>
      </c>
      <c r="P224" s="1">
        <v>1292</v>
      </c>
      <c r="Q224" s="1">
        <v>1900</v>
      </c>
      <c r="R224">
        <v>3</v>
      </c>
      <c r="S224" s="1">
        <f t="shared" si="15"/>
        <v>5700</v>
      </c>
      <c r="T224" s="1">
        <f t="shared" si="16"/>
        <v>285</v>
      </c>
      <c r="U224" s="14">
        <f>S224+T224</f>
        <v>5985</v>
      </c>
      <c r="V224" t="s">
        <v>23</v>
      </c>
      <c r="W224" t="s">
        <v>43</v>
      </c>
      <c r="X224">
        <v>2043</v>
      </c>
      <c r="Y224">
        <v>3043</v>
      </c>
      <c r="Z224" t="s">
        <v>64</v>
      </c>
      <c r="AA224" t="s">
        <v>26</v>
      </c>
      <c r="AB224">
        <v>27</v>
      </c>
    </row>
    <row r="225" spans="9:28">
      <c r="I225">
        <v>1020</v>
      </c>
      <c r="J225" t="s">
        <v>40</v>
      </c>
      <c r="K225" t="s">
        <v>62</v>
      </c>
      <c r="L225" t="s">
        <v>65</v>
      </c>
      <c r="M225" s="2">
        <v>44999</v>
      </c>
      <c r="N225">
        <f t="shared" si="13"/>
        <v>3</v>
      </c>
      <c r="O225">
        <f t="shared" si="14"/>
        <v>2023</v>
      </c>
      <c r="P225" s="1">
        <v>1496</v>
      </c>
      <c r="Q225" s="1">
        <v>2200</v>
      </c>
      <c r="R225">
        <v>1</v>
      </c>
      <c r="S225" s="1">
        <f t="shared" si="15"/>
        <v>2200</v>
      </c>
      <c r="T225" s="1">
        <f t="shared" si="16"/>
        <v>110</v>
      </c>
      <c r="U225" s="14">
        <f>S225+T225</f>
        <v>2310</v>
      </c>
      <c r="V225" t="s">
        <v>23</v>
      </c>
      <c r="W225" t="s">
        <v>24</v>
      </c>
      <c r="X225">
        <v>2044</v>
      </c>
      <c r="Y225">
        <v>3044</v>
      </c>
      <c r="Z225" t="s">
        <v>66</v>
      </c>
      <c r="AA225" t="s">
        <v>37</v>
      </c>
      <c r="AB225">
        <v>24</v>
      </c>
    </row>
    <row r="226" spans="9:28">
      <c r="I226">
        <v>1175</v>
      </c>
      <c r="J226" t="s">
        <v>40</v>
      </c>
      <c r="K226" t="s">
        <v>62</v>
      </c>
      <c r="L226" t="s">
        <v>65</v>
      </c>
      <c r="M226" s="2">
        <v>44999</v>
      </c>
      <c r="N226">
        <f t="shared" si="13"/>
        <v>3</v>
      </c>
      <c r="O226">
        <f t="shared" si="14"/>
        <v>2023</v>
      </c>
      <c r="P226" s="1">
        <v>1496</v>
      </c>
      <c r="Q226" s="1">
        <v>2200</v>
      </c>
      <c r="R226">
        <v>1</v>
      </c>
      <c r="S226" s="1">
        <f t="shared" si="15"/>
        <v>2200</v>
      </c>
      <c r="T226" s="1">
        <f t="shared" si="16"/>
        <v>110</v>
      </c>
      <c r="U226" s="14">
        <f>S226+T226</f>
        <v>2310</v>
      </c>
      <c r="V226" t="s">
        <v>23</v>
      </c>
      <c r="W226" t="s">
        <v>24</v>
      </c>
      <c r="X226">
        <v>2044</v>
      </c>
      <c r="Y226">
        <v>3044</v>
      </c>
      <c r="Z226" t="s">
        <v>66</v>
      </c>
      <c r="AA226" t="s">
        <v>37</v>
      </c>
      <c r="AB226">
        <v>21</v>
      </c>
    </row>
    <row r="227" spans="9:28">
      <c r="I227">
        <v>1021</v>
      </c>
      <c r="J227" t="s">
        <v>49</v>
      </c>
      <c r="K227" t="s">
        <v>67</v>
      </c>
      <c r="L227" t="s">
        <v>68</v>
      </c>
      <c r="M227" s="2">
        <v>45000</v>
      </c>
      <c r="N227">
        <f t="shared" si="13"/>
        <v>3</v>
      </c>
      <c r="O227">
        <f t="shared" si="14"/>
        <v>2023</v>
      </c>
      <c r="P227" s="1">
        <v>1340</v>
      </c>
      <c r="Q227" s="1">
        <v>2000</v>
      </c>
      <c r="R227">
        <v>2</v>
      </c>
      <c r="S227" s="1">
        <f t="shared" si="15"/>
        <v>4000</v>
      </c>
      <c r="T227" s="1">
        <f t="shared" si="16"/>
        <v>200</v>
      </c>
      <c r="U227" s="14">
        <f>S227+T227</f>
        <v>4200</v>
      </c>
      <c r="V227" t="s">
        <v>34</v>
      </c>
      <c r="W227" t="s">
        <v>35</v>
      </c>
      <c r="X227">
        <v>2045</v>
      </c>
      <c r="Y227">
        <v>3045</v>
      </c>
      <c r="Z227" t="s">
        <v>69</v>
      </c>
      <c r="AA227" t="s">
        <v>26</v>
      </c>
      <c r="AB227">
        <v>20</v>
      </c>
    </row>
    <row r="228" spans="9:28">
      <c r="I228">
        <v>1022</v>
      </c>
      <c r="J228" t="s">
        <v>49</v>
      </c>
      <c r="K228" t="s">
        <v>67</v>
      </c>
      <c r="L228" t="s">
        <v>70</v>
      </c>
      <c r="M228" s="2">
        <v>45001</v>
      </c>
      <c r="N228">
        <f t="shared" si="13"/>
        <v>3</v>
      </c>
      <c r="O228">
        <f t="shared" si="14"/>
        <v>2023</v>
      </c>
      <c r="P228" s="1">
        <v>1541</v>
      </c>
      <c r="Q228" s="1">
        <v>2300</v>
      </c>
      <c r="R228">
        <v>1</v>
      </c>
      <c r="S228" s="1">
        <f t="shared" si="15"/>
        <v>2300</v>
      </c>
      <c r="T228" s="1">
        <f t="shared" si="16"/>
        <v>115</v>
      </c>
      <c r="U228" s="14">
        <f>S228+T228</f>
        <v>2415</v>
      </c>
      <c r="V228" t="s">
        <v>23</v>
      </c>
      <c r="W228" t="s">
        <v>24</v>
      </c>
      <c r="X228">
        <v>2046</v>
      </c>
      <c r="Y228">
        <v>3046</v>
      </c>
      <c r="Z228" t="s">
        <v>71</v>
      </c>
      <c r="AA228" t="s">
        <v>37</v>
      </c>
      <c r="AB228">
        <v>18</v>
      </c>
    </row>
    <row r="229" spans="9:28">
      <c r="I229">
        <v>1023</v>
      </c>
      <c r="J229" t="s">
        <v>20</v>
      </c>
      <c r="K229" t="s">
        <v>72</v>
      </c>
      <c r="L229" t="s">
        <v>73</v>
      </c>
      <c r="M229" s="2">
        <v>45002</v>
      </c>
      <c r="N229">
        <f t="shared" si="13"/>
        <v>3</v>
      </c>
      <c r="O229">
        <f t="shared" si="14"/>
        <v>2023</v>
      </c>
      <c r="P229" s="1">
        <v>2250</v>
      </c>
      <c r="Q229" s="1">
        <v>3000</v>
      </c>
      <c r="R229">
        <v>2</v>
      </c>
      <c r="S229" s="1">
        <f t="shared" si="15"/>
        <v>6000</v>
      </c>
      <c r="T229" s="1">
        <f t="shared" si="16"/>
        <v>300</v>
      </c>
      <c r="U229" s="14">
        <f>S229+T229</f>
        <v>6300</v>
      </c>
      <c r="V229" t="s">
        <v>34</v>
      </c>
      <c r="W229" t="s">
        <v>24</v>
      </c>
      <c r="X229">
        <v>2047</v>
      </c>
      <c r="Y229">
        <v>3047</v>
      </c>
      <c r="Z229" t="s">
        <v>74</v>
      </c>
      <c r="AA229" t="s">
        <v>26</v>
      </c>
      <c r="AB229">
        <v>28</v>
      </c>
    </row>
    <row r="230" spans="9:28">
      <c r="I230">
        <v>1024</v>
      </c>
      <c r="J230" t="s">
        <v>20</v>
      </c>
      <c r="K230" t="s">
        <v>72</v>
      </c>
      <c r="L230" t="s">
        <v>75</v>
      </c>
      <c r="M230" s="2">
        <v>45003</v>
      </c>
      <c r="N230">
        <f t="shared" si="13"/>
        <v>3</v>
      </c>
      <c r="O230">
        <f t="shared" si="14"/>
        <v>2023</v>
      </c>
      <c r="P230" s="1">
        <v>2625</v>
      </c>
      <c r="Q230" s="1">
        <v>3500</v>
      </c>
      <c r="R230">
        <v>1</v>
      </c>
      <c r="S230" s="1">
        <f t="shared" si="15"/>
        <v>3500</v>
      </c>
      <c r="T230" s="1">
        <f t="shared" si="16"/>
        <v>175</v>
      </c>
      <c r="U230" s="14">
        <f>S230+T230</f>
        <v>3675</v>
      </c>
      <c r="V230" t="s">
        <v>23</v>
      </c>
      <c r="W230" t="s">
        <v>35</v>
      </c>
      <c r="X230">
        <v>2048</v>
      </c>
      <c r="Y230">
        <v>3048</v>
      </c>
      <c r="Z230" t="s">
        <v>76</v>
      </c>
      <c r="AA230" t="s">
        <v>37</v>
      </c>
      <c r="AB230">
        <v>26</v>
      </c>
    </row>
    <row r="231" spans="9:28">
      <c r="I231">
        <v>1009</v>
      </c>
      <c r="J231" t="s">
        <v>20</v>
      </c>
      <c r="K231" t="s">
        <v>77</v>
      </c>
      <c r="L231" t="s">
        <v>78</v>
      </c>
      <c r="M231" s="2">
        <v>45006</v>
      </c>
      <c r="N231">
        <f t="shared" si="13"/>
        <v>3</v>
      </c>
      <c r="O231">
        <f t="shared" si="14"/>
        <v>2023</v>
      </c>
      <c r="P231" s="1">
        <v>737</v>
      </c>
      <c r="Q231" s="1">
        <v>1100</v>
      </c>
      <c r="R231">
        <v>2</v>
      </c>
      <c r="S231" s="1">
        <f t="shared" si="15"/>
        <v>2200</v>
      </c>
      <c r="T231" s="1">
        <f t="shared" si="16"/>
        <v>110</v>
      </c>
      <c r="U231" s="14">
        <f>S231+T231</f>
        <v>2310</v>
      </c>
      <c r="V231" t="s">
        <v>23</v>
      </c>
      <c r="W231" t="s">
        <v>24</v>
      </c>
      <c r="X231">
        <v>2021</v>
      </c>
      <c r="Y231">
        <v>3021</v>
      </c>
      <c r="Z231" t="s">
        <v>79</v>
      </c>
      <c r="AA231" t="s">
        <v>26</v>
      </c>
      <c r="AB231">
        <v>30</v>
      </c>
    </row>
    <row r="232" spans="9:28">
      <c r="I232">
        <v>1164</v>
      </c>
      <c r="J232" t="s">
        <v>20</v>
      </c>
      <c r="K232" t="s">
        <v>77</v>
      </c>
      <c r="L232" t="s">
        <v>78</v>
      </c>
      <c r="M232" s="2">
        <v>45006</v>
      </c>
      <c r="N232">
        <f t="shared" si="13"/>
        <v>3</v>
      </c>
      <c r="O232">
        <f t="shared" si="14"/>
        <v>2023</v>
      </c>
      <c r="P232" s="1">
        <v>737</v>
      </c>
      <c r="Q232" s="1">
        <v>1100</v>
      </c>
      <c r="R232">
        <v>2</v>
      </c>
      <c r="S232" s="1">
        <f t="shared" si="15"/>
        <v>2200</v>
      </c>
      <c r="T232" s="1">
        <f t="shared" si="16"/>
        <v>110</v>
      </c>
      <c r="U232" s="14">
        <f>S232+T232</f>
        <v>2310</v>
      </c>
      <c r="V232" t="s">
        <v>23</v>
      </c>
      <c r="W232" t="s">
        <v>24</v>
      </c>
      <c r="X232">
        <v>2021</v>
      </c>
      <c r="Y232">
        <v>3021</v>
      </c>
      <c r="Z232" t="s">
        <v>79</v>
      </c>
      <c r="AA232" t="s">
        <v>26</v>
      </c>
      <c r="AB232">
        <v>28</v>
      </c>
    </row>
    <row r="233" spans="9:28">
      <c r="I233">
        <v>1010</v>
      </c>
      <c r="J233" t="s">
        <v>20</v>
      </c>
      <c r="K233" t="s">
        <v>77</v>
      </c>
      <c r="L233" t="s">
        <v>80</v>
      </c>
      <c r="M233" s="2">
        <v>45007</v>
      </c>
      <c r="N233">
        <f t="shared" si="13"/>
        <v>3</v>
      </c>
      <c r="O233">
        <f t="shared" si="14"/>
        <v>2023</v>
      </c>
      <c r="P233" s="1">
        <v>938</v>
      </c>
      <c r="Q233" s="1">
        <v>1400</v>
      </c>
      <c r="R233">
        <v>1</v>
      </c>
      <c r="S233" s="1">
        <f t="shared" si="15"/>
        <v>1400</v>
      </c>
      <c r="T233" s="1">
        <f t="shared" si="16"/>
        <v>0</v>
      </c>
      <c r="U233" s="14">
        <f>S233+T233</f>
        <v>1400</v>
      </c>
      <c r="V233" t="s">
        <v>34</v>
      </c>
      <c r="W233" t="s">
        <v>35</v>
      </c>
      <c r="X233">
        <v>2022</v>
      </c>
      <c r="Y233">
        <v>3022</v>
      </c>
      <c r="Z233" t="s">
        <v>81</v>
      </c>
      <c r="AA233" t="s">
        <v>37</v>
      </c>
      <c r="AB233">
        <v>32</v>
      </c>
    </row>
    <row r="234" spans="9:28">
      <c r="I234">
        <v>1165</v>
      </c>
      <c r="J234" t="s">
        <v>20</v>
      </c>
      <c r="K234" t="s">
        <v>77</v>
      </c>
      <c r="L234" t="s">
        <v>80</v>
      </c>
      <c r="M234" s="2">
        <v>45007</v>
      </c>
      <c r="N234">
        <f t="shared" si="13"/>
        <v>3</v>
      </c>
      <c r="O234">
        <f t="shared" si="14"/>
        <v>2023</v>
      </c>
      <c r="P234" s="1">
        <v>938</v>
      </c>
      <c r="Q234" s="1">
        <v>1400</v>
      </c>
      <c r="R234">
        <v>1</v>
      </c>
      <c r="S234" s="1">
        <f t="shared" si="15"/>
        <v>1400</v>
      </c>
      <c r="T234" s="1">
        <f t="shared" si="16"/>
        <v>0</v>
      </c>
      <c r="U234" s="14">
        <f>S234+T234</f>
        <v>1400</v>
      </c>
      <c r="V234" t="s">
        <v>34</v>
      </c>
      <c r="W234" t="s">
        <v>35</v>
      </c>
      <c r="X234">
        <v>2022</v>
      </c>
      <c r="Y234">
        <v>3022</v>
      </c>
      <c r="Z234" t="s">
        <v>81</v>
      </c>
      <c r="AA234" t="s">
        <v>37</v>
      </c>
      <c r="AB234">
        <v>29</v>
      </c>
    </row>
    <row r="235" spans="9:28">
      <c r="I235">
        <v>1011</v>
      </c>
      <c r="J235" t="s">
        <v>40</v>
      </c>
      <c r="K235" t="s">
        <v>82</v>
      </c>
      <c r="L235" t="s">
        <v>83</v>
      </c>
      <c r="M235" s="2">
        <v>45008</v>
      </c>
      <c r="N235">
        <f t="shared" si="13"/>
        <v>3</v>
      </c>
      <c r="O235">
        <f t="shared" si="14"/>
        <v>2023</v>
      </c>
      <c r="P235" s="1">
        <v>1190</v>
      </c>
      <c r="Q235" s="1">
        <v>1700</v>
      </c>
      <c r="R235">
        <v>3</v>
      </c>
      <c r="S235" s="1">
        <f t="shared" si="15"/>
        <v>5100</v>
      </c>
      <c r="T235" s="1">
        <f t="shared" si="16"/>
        <v>255</v>
      </c>
      <c r="U235" s="14">
        <f>S235+T235</f>
        <v>5355</v>
      </c>
      <c r="V235" t="s">
        <v>23</v>
      </c>
      <c r="W235" t="s">
        <v>43</v>
      </c>
      <c r="X235">
        <v>2023</v>
      </c>
      <c r="Y235">
        <v>3023</v>
      </c>
      <c r="Z235" t="s">
        <v>84</v>
      </c>
      <c r="AA235" t="s">
        <v>26</v>
      </c>
      <c r="AB235">
        <v>21</v>
      </c>
    </row>
    <row r="236" spans="9:28">
      <c r="I236">
        <v>1166</v>
      </c>
      <c r="J236" t="s">
        <v>40</v>
      </c>
      <c r="K236" t="s">
        <v>82</v>
      </c>
      <c r="L236" t="s">
        <v>83</v>
      </c>
      <c r="M236" s="2">
        <v>45008</v>
      </c>
      <c r="N236">
        <f t="shared" si="13"/>
        <v>3</v>
      </c>
      <c r="O236">
        <f t="shared" si="14"/>
        <v>2023</v>
      </c>
      <c r="P236" s="1">
        <v>1190</v>
      </c>
      <c r="Q236" s="1">
        <v>1700</v>
      </c>
      <c r="R236">
        <v>3</v>
      </c>
      <c r="S236" s="1">
        <f t="shared" si="15"/>
        <v>5100</v>
      </c>
      <c r="T236" s="1">
        <f t="shared" si="16"/>
        <v>255</v>
      </c>
      <c r="U236" s="14">
        <f>S236+T236</f>
        <v>5355</v>
      </c>
      <c r="V236" t="s">
        <v>23</v>
      </c>
      <c r="W236" t="s">
        <v>43</v>
      </c>
      <c r="X236">
        <v>2023</v>
      </c>
      <c r="Y236">
        <v>3023</v>
      </c>
      <c r="Z236" t="s">
        <v>84</v>
      </c>
      <c r="AA236" t="s">
        <v>26</v>
      </c>
      <c r="AB236">
        <v>19</v>
      </c>
    </row>
    <row r="237" spans="9:28">
      <c r="I237">
        <v>1012</v>
      </c>
      <c r="J237" t="s">
        <v>40</v>
      </c>
      <c r="K237" t="s">
        <v>82</v>
      </c>
      <c r="L237" t="s">
        <v>85</v>
      </c>
      <c r="M237" s="2">
        <v>45009</v>
      </c>
      <c r="N237">
        <f t="shared" si="13"/>
        <v>3</v>
      </c>
      <c r="O237">
        <f t="shared" si="14"/>
        <v>2023</v>
      </c>
      <c r="P237" s="1">
        <v>1400</v>
      </c>
      <c r="Q237" s="1">
        <v>2000</v>
      </c>
      <c r="R237">
        <v>1</v>
      </c>
      <c r="S237" s="1">
        <f t="shared" si="15"/>
        <v>2000</v>
      </c>
      <c r="T237" s="1">
        <f t="shared" si="16"/>
        <v>0</v>
      </c>
      <c r="U237" s="14">
        <f>S237+T237</f>
        <v>2000</v>
      </c>
      <c r="V237" t="s">
        <v>23</v>
      </c>
      <c r="W237" t="s">
        <v>24</v>
      </c>
      <c r="X237">
        <v>2024</v>
      </c>
      <c r="Y237">
        <v>3024</v>
      </c>
      <c r="Z237" t="s">
        <v>86</v>
      </c>
      <c r="AA237" t="s">
        <v>37</v>
      </c>
      <c r="AB237">
        <v>36</v>
      </c>
    </row>
    <row r="238" spans="9:28">
      <c r="I238">
        <v>1167</v>
      </c>
      <c r="J238" t="s">
        <v>40</v>
      </c>
      <c r="K238" t="s">
        <v>82</v>
      </c>
      <c r="L238" t="s">
        <v>85</v>
      </c>
      <c r="M238" s="2">
        <v>45009</v>
      </c>
      <c r="N238">
        <f t="shared" si="13"/>
        <v>3</v>
      </c>
      <c r="O238">
        <f t="shared" si="14"/>
        <v>2023</v>
      </c>
      <c r="P238" s="1">
        <v>1400</v>
      </c>
      <c r="Q238" s="1">
        <v>2000</v>
      </c>
      <c r="R238">
        <v>1</v>
      </c>
      <c r="S238" s="1">
        <f t="shared" si="15"/>
        <v>2000</v>
      </c>
      <c r="T238" s="1">
        <f t="shared" si="16"/>
        <v>0</v>
      </c>
      <c r="U238" s="14">
        <f>S238+T238</f>
        <v>2000</v>
      </c>
      <c r="V238" t="s">
        <v>23</v>
      </c>
      <c r="W238" t="s">
        <v>24</v>
      </c>
      <c r="X238">
        <v>2024</v>
      </c>
      <c r="Y238">
        <v>3024</v>
      </c>
      <c r="Z238" t="s">
        <v>86</v>
      </c>
      <c r="AA238" t="s">
        <v>37</v>
      </c>
      <c r="AB238">
        <v>34</v>
      </c>
    </row>
    <row r="239" spans="9:28">
      <c r="I239">
        <v>1013</v>
      </c>
      <c r="J239" t="s">
        <v>49</v>
      </c>
      <c r="K239" t="s">
        <v>87</v>
      </c>
      <c r="L239" t="s">
        <v>88</v>
      </c>
      <c r="M239" s="2">
        <v>45010</v>
      </c>
      <c r="N239">
        <f t="shared" si="13"/>
        <v>3</v>
      </c>
      <c r="O239">
        <f t="shared" si="14"/>
        <v>2023</v>
      </c>
      <c r="P239" s="1">
        <v>975</v>
      </c>
      <c r="Q239" s="1">
        <v>1500</v>
      </c>
      <c r="R239">
        <v>2</v>
      </c>
      <c r="S239" s="1">
        <f t="shared" si="15"/>
        <v>3000</v>
      </c>
      <c r="T239" s="1">
        <f t="shared" si="16"/>
        <v>150</v>
      </c>
      <c r="U239" s="14">
        <f>S239+T239</f>
        <v>3150</v>
      </c>
      <c r="V239" t="s">
        <v>34</v>
      </c>
      <c r="W239" t="s">
        <v>35</v>
      </c>
      <c r="X239">
        <v>2025</v>
      </c>
      <c r="Y239">
        <v>3025</v>
      </c>
      <c r="Z239" t="s">
        <v>89</v>
      </c>
      <c r="AA239" t="s">
        <v>26</v>
      </c>
      <c r="AB239">
        <v>40</v>
      </c>
    </row>
    <row r="240" spans="9:28">
      <c r="I240">
        <v>1168</v>
      </c>
      <c r="J240" t="s">
        <v>49</v>
      </c>
      <c r="K240" t="s">
        <v>87</v>
      </c>
      <c r="L240" t="s">
        <v>88</v>
      </c>
      <c r="M240" s="2">
        <v>45010</v>
      </c>
      <c r="N240">
        <f t="shared" si="13"/>
        <v>3</v>
      </c>
      <c r="O240">
        <f t="shared" si="14"/>
        <v>2023</v>
      </c>
      <c r="P240" s="1">
        <v>975</v>
      </c>
      <c r="Q240" s="1">
        <v>1500</v>
      </c>
      <c r="R240">
        <v>2</v>
      </c>
      <c r="S240" s="1">
        <f t="shared" si="15"/>
        <v>3000</v>
      </c>
      <c r="T240" s="1">
        <f t="shared" si="16"/>
        <v>150</v>
      </c>
      <c r="U240" s="14">
        <f>S240+T240</f>
        <v>3150</v>
      </c>
      <c r="V240" t="s">
        <v>34</v>
      </c>
      <c r="W240" t="s">
        <v>35</v>
      </c>
      <c r="X240">
        <v>2025</v>
      </c>
      <c r="Y240">
        <v>3025</v>
      </c>
      <c r="Z240" t="s">
        <v>89</v>
      </c>
      <c r="AA240" t="s">
        <v>26</v>
      </c>
      <c r="AB240">
        <v>38</v>
      </c>
    </row>
    <row r="241" spans="9:28">
      <c r="I241">
        <v>1014</v>
      </c>
      <c r="J241" t="s">
        <v>49</v>
      </c>
      <c r="K241" t="s">
        <v>87</v>
      </c>
      <c r="L241" t="s">
        <v>90</v>
      </c>
      <c r="M241" s="2">
        <v>45011</v>
      </c>
      <c r="N241">
        <f t="shared" si="13"/>
        <v>3</v>
      </c>
      <c r="O241">
        <f t="shared" si="14"/>
        <v>2023</v>
      </c>
      <c r="P241" s="1">
        <v>1170</v>
      </c>
      <c r="Q241" s="1">
        <v>1800</v>
      </c>
      <c r="R241">
        <v>1</v>
      </c>
      <c r="S241" s="1">
        <f t="shared" si="15"/>
        <v>1800</v>
      </c>
      <c r="T241" s="1">
        <f t="shared" si="16"/>
        <v>0</v>
      </c>
      <c r="U241" s="14">
        <f>S241+T241</f>
        <v>1800</v>
      </c>
      <c r="V241" t="s">
        <v>23</v>
      </c>
      <c r="W241" t="s">
        <v>24</v>
      </c>
      <c r="X241">
        <v>2026</v>
      </c>
      <c r="Y241">
        <v>3026</v>
      </c>
      <c r="Z241" t="s">
        <v>91</v>
      </c>
      <c r="AA241" t="s">
        <v>37</v>
      </c>
      <c r="AB241">
        <v>35</v>
      </c>
    </row>
    <row r="242" spans="9:28">
      <c r="I242">
        <v>1169</v>
      </c>
      <c r="J242" t="s">
        <v>49</v>
      </c>
      <c r="K242" t="s">
        <v>87</v>
      </c>
      <c r="L242" t="s">
        <v>90</v>
      </c>
      <c r="M242" s="2">
        <v>45011</v>
      </c>
      <c r="N242">
        <f t="shared" si="13"/>
        <v>3</v>
      </c>
      <c r="O242">
        <f t="shared" si="14"/>
        <v>2023</v>
      </c>
      <c r="P242" s="1">
        <v>1170</v>
      </c>
      <c r="Q242" s="1">
        <v>1800</v>
      </c>
      <c r="R242">
        <v>1</v>
      </c>
      <c r="S242" s="1">
        <f t="shared" si="15"/>
        <v>1800</v>
      </c>
      <c r="T242" s="1">
        <f t="shared" si="16"/>
        <v>0</v>
      </c>
      <c r="U242" s="14">
        <f>S242+T242</f>
        <v>1800</v>
      </c>
      <c r="V242" t="s">
        <v>23</v>
      </c>
      <c r="W242" t="s">
        <v>24</v>
      </c>
      <c r="X242">
        <v>2026</v>
      </c>
      <c r="Y242">
        <v>3026</v>
      </c>
      <c r="Z242" t="s">
        <v>91</v>
      </c>
      <c r="AA242" t="s">
        <v>37</v>
      </c>
      <c r="AB242">
        <v>33</v>
      </c>
    </row>
    <row r="243" spans="9:28">
      <c r="I243">
        <v>1015</v>
      </c>
      <c r="J243" t="s">
        <v>20</v>
      </c>
      <c r="K243" t="s">
        <v>92</v>
      </c>
      <c r="L243" t="s">
        <v>93</v>
      </c>
      <c r="M243" s="2">
        <v>45012</v>
      </c>
      <c r="N243">
        <f t="shared" si="13"/>
        <v>3</v>
      </c>
      <c r="O243">
        <f t="shared" si="14"/>
        <v>2023</v>
      </c>
      <c r="P243" s="1">
        <v>1656</v>
      </c>
      <c r="Q243" s="1">
        <v>2300</v>
      </c>
      <c r="R243">
        <v>2</v>
      </c>
      <c r="S243" s="1">
        <f t="shared" si="15"/>
        <v>4600</v>
      </c>
      <c r="T243" s="1">
        <f t="shared" si="16"/>
        <v>230</v>
      </c>
      <c r="U243" s="14">
        <f>S243+T243</f>
        <v>4830</v>
      </c>
      <c r="V243" t="s">
        <v>34</v>
      </c>
      <c r="W243" t="s">
        <v>24</v>
      </c>
      <c r="X243">
        <v>2027</v>
      </c>
      <c r="Y243">
        <v>3027</v>
      </c>
      <c r="Z243" t="s">
        <v>94</v>
      </c>
      <c r="AA243" t="s">
        <v>26</v>
      </c>
      <c r="AB243">
        <v>22</v>
      </c>
    </row>
    <row r="244" spans="9:28">
      <c r="I244">
        <v>1170</v>
      </c>
      <c r="J244" t="s">
        <v>20</v>
      </c>
      <c r="K244" t="s">
        <v>92</v>
      </c>
      <c r="L244" t="s">
        <v>93</v>
      </c>
      <c r="M244" s="2">
        <v>45012</v>
      </c>
      <c r="N244">
        <f t="shared" si="13"/>
        <v>3</v>
      </c>
      <c r="O244">
        <f t="shared" si="14"/>
        <v>2023</v>
      </c>
      <c r="P244" s="1">
        <v>1656</v>
      </c>
      <c r="Q244" s="1">
        <v>2300</v>
      </c>
      <c r="R244">
        <v>2</v>
      </c>
      <c r="S244" s="1">
        <f t="shared" si="15"/>
        <v>4600</v>
      </c>
      <c r="T244" s="1">
        <f t="shared" si="16"/>
        <v>230</v>
      </c>
      <c r="U244" s="14">
        <f>S244+T244</f>
        <v>4830</v>
      </c>
      <c r="V244" t="s">
        <v>34</v>
      </c>
      <c r="W244" t="s">
        <v>24</v>
      </c>
      <c r="X244">
        <v>2027</v>
      </c>
      <c r="Y244">
        <v>3027</v>
      </c>
      <c r="Z244" t="s">
        <v>94</v>
      </c>
      <c r="AA244" t="s">
        <v>26</v>
      </c>
      <c r="AB244">
        <v>20</v>
      </c>
    </row>
    <row r="245" spans="9:28">
      <c r="I245">
        <v>1016</v>
      </c>
      <c r="J245" t="s">
        <v>20</v>
      </c>
      <c r="K245" t="s">
        <v>92</v>
      </c>
      <c r="L245" t="s">
        <v>95</v>
      </c>
      <c r="M245" s="2">
        <v>45013</v>
      </c>
      <c r="N245">
        <f t="shared" si="13"/>
        <v>3</v>
      </c>
      <c r="O245">
        <f t="shared" si="14"/>
        <v>2023</v>
      </c>
      <c r="P245" s="1">
        <v>1872</v>
      </c>
      <c r="Q245" s="1">
        <v>1600</v>
      </c>
      <c r="R245">
        <v>1</v>
      </c>
      <c r="S245" s="1">
        <f t="shared" si="15"/>
        <v>1600</v>
      </c>
      <c r="T245" s="1">
        <f t="shared" si="16"/>
        <v>0</v>
      </c>
      <c r="U245" s="14">
        <f>S245+T245</f>
        <v>1600</v>
      </c>
      <c r="V245" t="s">
        <v>23</v>
      </c>
      <c r="W245" t="s">
        <v>35</v>
      </c>
      <c r="X245">
        <v>2028</v>
      </c>
      <c r="Y245">
        <v>3028</v>
      </c>
      <c r="Z245" t="s">
        <v>96</v>
      </c>
      <c r="AA245" t="s">
        <v>37</v>
      </c>
      <c r="AB245">
        <v>30</v>
      </c>
    </row>
    <row r="246" spans="9:28">
      <c r="I246">
        <v>1171</v>
      </c>
      <c r="J246" t="s">
        <v>20</v>
      </c>
      <c r="K246" t="s">
        <v>92</v>
      </c>
      <c r="L246" t="s">
        <v>95</v>
      </c>
      <c r="M246" s="2">
        <v>45013</v>
      </c>
      <c r="N246">
        <f t="shared" si="13"/>
        <v>3</v>
      </c>
      <c r="O246">
        <f t="shared" si="14"/>
        <v>2023</v>
      </c>
      <c r="P246" s="1">
        <v>1872</v>
      </c>
      <c r="Q246" s="1">
        <v>2600</v>
      </c>
      <c r="R246">
        <v>1</v>
      </c>
      <c r="S246" s="1">
        <f t="shared" si="15"/>
        <v>2600</v>
      </c>
      <c r="T246" s="1">
        <f t="shared" si="16"/>
        <v>130</v>
      </c>
      <c r="U246" s="14">
        <f>S246+T246</f>
        <v>2730</v>
      </c>
      <c r="V246" t="s">
        <v>23</v>
      </c>
      <c r="W246" t="s">
        <v>35</v>
      </c>
      <c r="X246">
        <v>2028</v>
      </c>
      <c r="Y246">
        <v>3028</v>
      </c>
      <c r="Z246" t="s">
        <v>96</v>
      </c>
      <c r="AA246" t="s">
        <v>37</v>
      </c>
      <c r="AB246">
        <v>28</v>
      </c>
    </row>
  </sheetData>
  <sortState xmlns:xlrd2="http://schemas.microsoft.com/office/spreadsheetml/2017/richdata2" ref="I2:AA246">
    <sortCondition ref="M2:M246"/>
  </sortState>
  <mergeCells count="2">
    <mergeCell ref="A4:D4"/>
    <mergeCell ref="A10:D10"/>
  </mergeCells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haredWithUsers xmlns="15179a99-4cef-4bac-ab20-a4c03d7ec5db">
      <UserInfo>
        <DisplayName/>
        <AccountId xsi:nil="true"/>
        <AccountType/>
      </UserInfo>
    </SharedWithUsers>
    <MediaLengthInSeconds xmlns="2aed4346-8012-4133-9837-e496d0f5c99a" xsi:nil="true"/>
    <Status xmlns="2aed4346-8012-4133-9837-e496d0f5c99a" xsi:nil="true"/>
  </documentManagement>
</p:properties>
</file>

<file path=customXml/itemProps1.xml><?xml version="1.0" encoding="utf-8"?>
<ds:datastoreItem xmlns:ds="http://schemas.openxmlformats.org/officeDocument/2006/customXml" ds:itemID="{5E81C907-F051-4E3D-9872-9A80AC2C58BB}"/>
</file>

<file path=customXml/itemProps2.xml><?xml version="1.0" encoding="utf-8"?>
<ds:datastoreItem xmlns:ds="http://schemas.openxmlformats.org/officeDocument/2006/customXml" ds:itemID="{AF1C3E33-F758-44EC-8869-E7E6DBE6E0A7}"/>
</file>

<file path=customXml/itemProps3.xml><?xml version="1.0" encoding="utf-8"?>
<ds:datastoreItem xmlns:ds="http://schemas.openxmlformats.org/officeDocument/2006/customXml" ds:itemID="{7C0F115A-431B-4DE8-8A36-BE4E8E00EC5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Margaret Brennan</dc:creator>
  <cp:keywords/>
  <dc:description/>
  <cp:lastModifiedBy>Leonardo Santos Miranda</cp:lastModifiedBy>
  <cp:revision/>
  <dcterms:created xsi:type="dcterms:W3CDTF">2023-05-23T18:13:08Z</dcterms:created>
  <dcterms:modified xsi:type="dcterms:W3CDTF">2024-06-17T05:50:25Z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Order">
    <vt:r8>285400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