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d\Desktop\"/>
    </mc:Choice>
  </mc:AlternateContent>
  <xr:revisionPtr revIDLastSave="0" documentId="13_ncr:1_{D939C902-71D1-44D3-99F0-BDB597644833}" xr6:coauthVersionLast="45" xr6:coauthVersionMax="45" xr10:uidLastSave="{00000000-0000-0000-0000-000000000000}"/>
  <bookViews>
    <workbookView xWindow="-132" yWindow="-132" windowWidth="23304" windowHeight="12624" activeTab="4" xr2:uid="{973464B3-69A3-46D8-9C72-CC9E2CFA1DE4}"/>
  </bookViews>
  <sheets>
    <sheet name="Sheet1" sheetId="1" r:id="rId1"/>
    <sheet name="Sheet2" sheetId="2" r:id="rId2"/>
    <sheet name="Sheet1 (2)" sheetId="4" r:id="rId3"/>
    <sheet name="Sheet2 (2)" sheetId="3" r:id="rId4"/>
    <sheet name="Sheet3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5" i="5"/>
  <c r="AF19" i="3" l="1"/>
  <c r="AF18" i="3"/>
  <c r="AF17" i="3"/>
  <c r="AF16" i="3"/>
  <c r="AF15" i="3"/>
  <c r="AF14" i="3"/>
  <c r="AF13" i="3"/>
  <c r="AF12" i="3"/>
  <c r="AF11" i="3"/>
  <c r="V16" i="3"/>
  <c r="V15" i="3"/>
  <c r="V14" i="3"/>
  <c r="V13" i="3"/>
  <c r="V12" i="3"/>
  <c r="V11" i="3"/>
  <c r="V10" i="3"/>
  <c r="V9" i="3"/>
  <c r="V8" i="3"/>
  <c r="J27" i="3"/>
  <c r="C35" i="3"/>
  <c r="M33" i="3"/>
  <c r="L33" i="3"/>
  <c r="K33" i="3"/>
  <c r="J33" i="3"/>
  <c r="C34" i="3"/>
  <c r="M32" i="3"/>
  <c r="L32" i="3"/>
  <c r="K32" i="3"/>
  <c r="J32" i="3"/>
  <c r="C33" i="3"/>
  <c r="M31" i="3"/>
  <c r="L31" i="3"/>
  <c r="K31" i="3"/>
  <c r="J31" i="3"/>
  <c r="C32" i="3"/>
  <c r="M30" i="3"/>
  <c r="L30" i="3"/>
  <c r="K30" i="3"/>
  <c r="J30" i="3"/>
  <c r="C31" i="3"/>
  <c r="M29" i="3"/>
  <c r="L29" i="3"/>
  <c r="K29" i="3"/>
  <c r="J29" i="3"/>
  <c r="C30" i="3"/>
  <c r="M28" i="3"/>
  <c r="L28" i="3"/>
  <c r="K28" i="3"/>
  <c r="J28" i="3"/>
  <c r="C29" i="3"/>
  <c r="M27" i="3"/>
  <c r="L27" i="3"/>
  <c r="K27" i="3"/>
  <c r="C28" i="3"/>
  <c r="M26" i="3"/>
  <c r="L26" i="3"/>
  <c r="K26" i="3"/>
  <c r="J26" i="3"/>
  <c r="C27" i="3"/>
  <c r="M25" i="3"/>
  <c r="L25" i="3"/>
  <c r="K25" i="3"/>
  <c r="J25" i="3"/>
  <c r="C15" i="3"/>
  <c r="M14" i="3"/>
  <c r="L14" i="3"/>
  <c r="K14" i="3"/>
  <c r="J14" i="3"/>
  <c r="C14" i="3"/>
  <c r="M13" i="3"/>
  <c r="L13" i="3"/>
  <c r="K13" i="3"/>
  <c r="J13" i="3"/>
  <c r="C13" i="3"/>
  <c r="M12" i="3"/>
  <c r="L12" i="3"/>
  <c r="K12" i="3"/>
  <c r="J12" i="3"/>
  <c r="C12" i="3"/>
  <c r="M11" i="3"/>
  <c r="L11" i="3"/>
  <c r="K11" i="3"/>
  <c r="J11" i="3"/>
  <c r="C11" i="3"/>
  <c r="M10" i="3"/>
  <c r="L10" i="3"/>
  <c r="K10" i="3"/>
  <c r="J10" i="3"/>
  <c r="C10" i="3"/>
  <c r="M9" i="3"/>
  <c r="L9" i="3"/>
  <c r="K9" i="3"/>
  <c r="J9" i="3"/>
  <c r="C9" i="3"/>
  <c r="M8" i="3"/>
  <c r="L8" i="3"/>
  <c r="K8" i="3"/>
  <c r="J8" i="3"/>
  <c r="C8" i="3"/>
  <c r="M7" i="3"/>
  <c r="L7" i="3"/>
  <c r="K7" i="3"/>
  <c r="J7" i="3"/>
  <c r="C7" i="3"/>
  <c r="M6" i="3"/>
  <c r="L6" i="3"/>
  <c r="K6" i="3"/>
  <c r="J6" i="3"/>
  <c r="AD32" i="2" l="1"/>
  <c r="AD31" i="2"/>
  <c r="AD30" i="2"/>
  <c r="AD29" i="2"/>
  <c r="AD28" i="2"/>
  <c r="AD27" i="2"/>
  <c r="AD26" i="2"/>
  <c r="AD25" i="2"/>
  <c r="AD24" i="2"/>
  <c r="C28" i="2"/>
  <c r="C29" i="2"/>
  <c r="C30" i="2"/>
  <c r="C31" i="2"/>
  <c r="C32" i="2"/>
  <c r="C33" i="2"/>
  <c r="C34" i="2"/>
  <c r="C35" i="2"/>
  <c r="C27" i="2"/>
  <c r="J6" i="2"/>
  <c r="J14" i="2"/>
  <c r="J13" i="2"/>
  <c r="J12" i="2"/>
  <c r="J11" i="2"/>
  <c r="J10" i="2"/>
  <c r="J9" i="2"/>
  <c r="J7" i="2"/>
  <c r="W16" i="2"/>
  <c r="W15" i="2"/>
  <c r="W14" i="2"/>
  <c r="W13" i="2"/>
  <c r="W12" i="2"/>
  <c r="W11" i="2"/>
  <c r="W10" i="2"/>
  <c r="W9" i="2"/>
  <c r="W8" i="2"/>
  <c r="M6" i="2"/>
  <c r="K7" i="2"/>
  <c r="L7" i="2"/>
  <c r="M7" i="2"/>
  <c r="J8" i="2"/>
  <c r="K8" i="2"/>
  <c r="L8" i="2"/>
  <c r="M8" i="2"/>
  <c r="K9" i="2"/>
  <c r="L9" i="2"/>
  <c r="M9" i="2"/>
  <c r="K10" i="2"/>
  <c r="L10" i="2"/>
  <c r="M10" i="2"/>
  <c r="K11" i="2"/>
  <c r="L11" i="2"/>
  <c r="M11" i="2"/>
  <c r="K12" i="2"/>
  <c r="L12" i="2"/>
  <c r="M12" i="2"/>
  <c r="K13" i="2"/>
  <c r="L13" i="2"/>
  <c r="M13" i="2"/>
  <c r="K14" i="2"/>
  <c r="L14" i="2"/>
  <c r="M14" i="2"/>
  <c r="K6" i="2"/>
  <c r="L6" i="2"/>
  <c r="C8" i="2"/>
  <c r="C9" i="2"/>
  <c r="C10" i="2"/>
  <c r="C11" i="2"/>
  <c r="C12" i="2"/>
  <c r="C13" i="2"/>
  <c r="C14" i="2"/>
  <c r="C15" i="2"/>
  <c r="C7" i="2"/>
</calcChain>
</file>

<file path=xl/sharedStrings.xml><?xml version="1.0" encoding="utf-8"?>
<sst xmlns="http://schemas.openxmlformats.org/spreadsheetml/2006/main" count="134" uniqueCount="16">
  <si>
    <t>Scenario 1</t>
  </si>
  <si>
    <t>N</t>
  </si>
  <si>
    <t>Time(nanoseconds)</t>
  </si>
  <si>
    <t>Scenario 2</t>
  </si>
  <si>
    <t>PivotPick2</t>
  </si>
  <si>
    <t>PivotPick3</t>
  </si>
  <si>
    <t>PivotPick5</t>
  </si>
  <si>
    <t>PivotPick4</t>
  </si>
  <si>
    <t>pivotPick1</t>
  </si>
  <si>
    <t>pivotPick2</t>
  </si>
  <si>
    <t>pivotPick3</t>
  </si>
  <si>
    <t>pivotPick4</t>
  </si>
  <si>
    <t>pivotPick5</t>
  </si>
  <si>
    <t>Log(n)</t>
  </si>
  <si>
    <t>log(n)</t>
  </si>
  <si>
    <t>pivotPick6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</si>
</sst>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0" fillId="3" borderId="7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8394926378016E-2"/>
          <c:y val="3.9898051418437358E-2"/>
          <c:w val="0.90197987123220325"/>
          <c:h val="0.75551403944610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pivotPick1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Sheet2!$D$7:$D$15</c:f>
              <c:numCache>
                <c:formatCode>General</c:formatCode>
                <c:ptCount val="9"/>
                <c:pt idx="0">
                  <c:v>3.8399999999999997E-2</c:v>
                </c:pt>
                <c:pt idx="1">
                  <c:v>0.19009999999999999</c:v>
                </c:pt>
                <c:pt idx="2">
                  <c:v>1.0776999999999999</c:v>
                </c:pt>
                <c:pt idx="3">
                  <c:v>5.1720999999999995</c:v>
                </c:pt>
                <c:pt idx="4">
                  <c:v>20.536099999999998</c:v>
                </c:pt>
                <c:pt idx="5">
                  <c:v>76.0167</c:v>
                </c:pt>
                <c:pt idx="6">
                  <c:v>84.712199999999996</c:v>
                </c:pt>
                <c:pt idx="7">
                  <c:v>282.77879999999999</c:v>
                </c:pt>
                <c:pt idx="8">
                  <c:v>1400.4261999999999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D-4D94-B909-6F07718A5D03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pivotPick2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Sheet2!$E$7:$E$15</c:f>
              <c:numCache>
                <c:formatCode>General</c:formatCode>
                <c:ptCount val="9"/>
                <c:pt idx="0">
                  <c:v>9.1000000000000004E-3</c:v>
                </c:pt>
                <c:pt idx="1">
                  <c:v>6.849899999999999E-2</c:v>
                </c:pt>
                <c:pt idx="2">
                  <c:v>0.32369999999999999</c:v>
                </c:pt>
                <c:pt idx="3">
                  <c:v>1.4086989999999999</c:v>
                </c:pt>
                <c:pt idx="4">
                  <c:v>3.3342000000000001</c:v>
                </c:pt>
                <c:pt idx="5">
                  <c:v>7.0830989999999998</c:v>
                </c:pt>
                <c:pt idx="6">
                  <c:v>19.076799999999999</c:v>
                </c:pt>
                <c:pt idx="7">
                  <c:v>31.3201</c:v>
                </c:pt>
                <c:pt idx="8">
                  <c:v>66.521799999999999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94-B909-6F07718A5D03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pivotPick3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Sheet2!$F$7:$F$15</c:f>
              <c:numCache>
                <c:formatCode>General</c:formatCode>
                <c:ptCount val="9"/>
                <c:pt idx="0">
                  <c:v>2.5298999999999999E-2</c:v>
                </c:pt>
                <c:pt idx="1">
                  <c:v>0.17419999999999999</c:v>
                </c:pt>
                <c:pt idx="2">
                  <c:v>0.83689999999999998</c:v>
                </c:pt>
                <c:pt idx="3">
                  <c:v>3.8925999999999998</c:v>
                </c:pt>
                <c:pt idx="4">
                  <c:v>7.548</c:v>
                </c:pt>
                <c:pt idx="5">
                  <c:v>27.034399999999998</c:v>
                </c:pt>
                <c:pt idx="6">
                  <c:v>31.055501</c:v>
                </c:pt>
                <c:pt idx="7">
                  <c:v>71.126800000000003</c:v>
                </c:pt>
                <c:pt idx="8">
                  <c:v>197.91909999999999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3D-4D94-B909-6F07718A5D03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pivotPick4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Sheet2!$G$7:$G$15</c:f>
              <c:numCache>
                <c:formatCode>General</c:formatCode>
                <c:ptCount val="9"/>
                <c:pt idx="0">
                  <c:v>1.2699999999999999E-2</c:v>
                </c:pt>
                <c:pt idx="1">
                  <c:v>0.10380099999999999</c:v>
                </c:pt>
                <c:pt idx="2">
                  <c:v>0.37229999999999996</c:v>
                </c:pt>
                <c:pt idx="3">
                  <c:v>1.406901</c:v>
                </c:pt>
                <c:pt idx="4">
                  <c:v>2.573699</c:v>
                </c:pt>
                <c:pt idx="5">
                  <c:v>5.6099999999999994</c:v>
                </c:pt>
                <c:pt idx="6">
                  <c:v>15.0602</c:v>
                </c:pt>
                <c:pt idx="7">
                  <c:v>32.0092</c:v>
                </c:pt>
                <c:pt idx="8">
                  <c:v>59.6706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94-B909-6F07718A5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02472"/>
        <c:axId val="720900832"/>
      </c:scatterChart>
      <c:valAx>
        <c:axId val="72090247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0832"/>
        <c:crosses val="autoZero"/>
        <c:crossBetween val="midCat"/>
      </c:valAx>
      <c:valAx>
        <c:axId val="72090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72633836949965E-2"/>
          <c:y val="9.2597933189137241E-2"/>
          <c:w val="0.89948278959415839"/>
          <c:h val="0.786637259744118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Sheet2!$D$26</c:f>
              <c:strCache>
                <c:ptCount val="1"/>
                <c:pt idx="0">
                  <c:v>pivotPick1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Sheet2!$D$27:$D$35</c:f>
              <c:numCache>
                <c:formatCode>General</c:formatCode>
                <c:ptCount val="9"/>
                <c:pt idx="0">
                  <c:v>7.7999999999999996E-3</c:v>
                </c:pt>
                <c:pt idx="1">
                  <c:v>7.0800000000000002E-2</c:v>
                </c:pt>
                <c:pt idx="2">
                  <c:v>0.341001</c:v>
                </c:pt>
                <c:pt idx="3">
                  <c:v>1.3300999999999998</c:v>
                </c:pt>
                <c:pt idx="4">
                  <c:v>3.1103000000000001</c:v>
                </c:pt>
                <c:pt idx="5">
                  <c:v>6.8427009999999999</c:v>
                </c:pt>
                <c:pt idx="6">
                  <c:v>16.343999999999998</c:v>
                </c:pt>
                <c:pt idx="7">
                  <c:v>28.781699999999997</c:v>
                </c:pt>
                <c:pt idx="8">
                  <c:v>365.91759999999999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D-48B7-9CF5-00E88AD6C88F}"/>
            </c:ext>
          </c:extLst>
        </c:ser>
        <c:ser>
          <c:idx val="1"/>
          <c:order val="1"/>
          <c:tx>
            <c:strRef>
              <c:f>Sheet2!$E$26</c:f>
              <c:strCache>
                <c:ptCount val="1"/>
                <c:pt idx="0">
                  <c:v>pivotPick2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Sheet2!$E$27:$E$35</c:f>
              <c:numCache>
                <c:formatCode>General</c:formatCode>
                <c:ptCount val="9"/>
                <c:pt idx="0">
                  <c:v>1.43E-2</c:v>
                </c:pt>
                <c:pt idx="1">
                  <c:v>9.0399999999999994E-2</c:v>
                </c:pt>
                <c:pt idx="2">
                  <c:v>0.41239899999999996</c:v>
                </c:pt>
                <c:pt idx="3">
                  <c:v>1.7521009999999999</c:v>
                </c:pt>
                <c:pt idx="4">
                  <c:v>3.5336999999999996</c:v>
                </c:pt>
                <c:pt idx="5">
                  <c:v>6.8143009999999995</c:v>
                </c:pt>
                <c:pt idx="6">
                  <c:v>14.171899999999999</c:v>
                </c:pt>
                <c:pt idx="7">
                  <c:v>26.875999</c:v>
                </c:pt>
                <c:pt idx="8">
                  <c:v>62.412799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D-48B7-9CF5-00E88AD6C88F}"/>
            </c:ext>
          </c:extLst>
        </c:ser>
        <c:ser>
          <c:idx val="2"/>
          <c:order val="2"/>
          <c:tx>
            <c:strRef>
              <c:f>Sheet2!$F$26</c:f>
              <c:strCache>
                <c:ptCount val="1"/>
                <c:pt idx="0">
                  <c:v>pivotPick3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Sheet2!$F$27:$F$35</c:f>
              <c:numCache>
                <c:formatCode>General</c:formatCode>
                <c:ptCount val="9"/>
                <c:pt idx="0">
                  <c:v>3.1501000000000001E-2</c:v>
                </c:pt>
                <c:pt idx="1">
                  <c:v>0.18510099999999999</c:v>
                </c:pt>
                <c:pt idx="2">
                  <c:v>0.89610000000000001</c:v>
                </c:pt>
                <c:pt idx="3">
                  <c:v>3.6383989999999997</c:v>
                </c:pt>
                <c:pt idx="4">
                  <c:v>8.988999999999999</c:v>
                </c:pt>
                <c:pt idx="5">
                  <c:v>15.634998999999999</c:v>
                </c:pt>
                <c:pt idx="6">
                  <c:v>32.876300000000001</c:v>
                </c:pt>
                <c:pt idx="7">
                  <c:v>73.398299999999992</c:v>
                </c:pt>
                <c:pt idx="8">
                  <c:v>150.96379899999999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CD-48B7-9CF5-00E88AD6C88F}"/>
            </c:ext>
          </c:extLst>
        </c:ser>
        <c:ser>
          <c:idx val="3"/>
          <c:order val="3"/>
          <c:tx>
            <c:strRef>
              <c:f>Sheet2!$G$26</c:f>
              <c:strCache>
                <c:ptCount val="1"/>
                <c:pt idx="0">
                  <c:v>pivotPick5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Sheet2!$C$27:$C$35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Sheet2!$G$27:$G$35</c:f>
              <c:numCache>
                <c:formatCode>General</c:formatCode>
                <c:ptCount val="9"/>
                <c:pt idx="0">
                  <c:v>27.815299999999997</c:v>
                </c:pt>
                <c:pt idx="1">
                  <c:v>292.83859999999999</c:v>
                </c:pt>
                <c:pt idx="2">
                  <c:v>1161.4081999999999</c:v>
                </c:pt>
                <c:pt idx="3">
                  <c:v>4610.0317999999997</c:v>
                </c:pt>
                <c:pt idx="4">
                  <c:v>9560.4282999999996</c:v>
                </c:pt>
                <c:pt idx="5">
                  <c:v>23106.305899999999</c:v>
                </c:pt>
                <c:pt idx="6">
                  <c:v>37029.123500000002</c:v>
                </c:pt>
                <c:pt idx="7">
                  <c:v>73402.565799999997</c:v>
                </c:pt>
                <c:pt idx="8">
                  <c:v>154998.4485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CD-48B7-9CF5-00E88AD6C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79016"/>
        <c:axId val="717478360"/>
      </c:scatterChart>
      <c:valAx>
        <c:axId val="717479016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8360"/>
        <c:crosses val="autoZero"/>
        <c:crossBetween val="midCat"/>
      </c:valAx>
      <c:valAx>
        <c:axId val="7174783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8394926378016E-2"/>
          <c:y val="3.9898051418437358E-2"/>
          <c:w val="0.90197987123220325"/>
          <c:h val="0.75551403944610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'Sheet2 (2)'!$D$6</c:f>
              <c:strCache>
                <c:ptCount val="1"/>
                <c:pt idx="0">
                  <c:v>pivotPick1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(2)'!$D$7:$D$15</c:f>
              <c:numCache>
                <c:formatCode>General</c:formatCode>
                <c:ptCount val="9"/>
                <c:pt idx="0">
                  <c:v>3.2099999999999997E-2</c:v>
                </c:pt>
                <c:pt idx="1">
                  <c:v>0.18739999999999998</c:v>
                </c:pt>
                <c:pt idx="2">
                  <c:v>0.7581</c:v>
                </c:pt>
                <c:pt idx="3">
                  <c:v>3.5373999999999999</c:v>
                </c:pt>
                <c:pt idx="4">
                  <c:v>12.8286</c:v>
                </c:pt>
                <c:pt idx="5">
                  <c:v>44.7898</c:v>
                </c:pt>
                <c:pt idx="6">
                  <c:v>54.207899999999995</c:v>
                </c:pt>
                <c:pt idx="7">
                  <c:v>215.04499999999999</c:v>
                </c:pt>
                <c:pt idx="8">
                  <c:v>859.87099999999998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B-4239-BA43-D0D6F46BDD5C}"/>
            </c:ext>
          </c:extLst>
        </c:ser>
        <c:ser>
          <c:idx val="1"/>
          <c:order val="1"/>
          <c:tx>
            <c:strRef>
              <c:f>'Sheet2 (2)'!$E$6</c:f>
              <c:strCache>
                <c:ptCount val="1"/>
                <c:pt idx="0">
                  <c:v>pivotPick2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(2)'!$E$7:$E$15</c:f>
              <c:numCache>
                <c:formatCode>General</c:formatCode>
                <c:ptCount val="9"/>
                <c:pt idx="0">
                  <c:v>2.4299999999999999E-2</c:v>
                </c:pt>
                <c:pt idx="1">
                  <c:v>0.12119999999999999</c:v>
                </c:pt>
                <c:pt idx="2">
                  <c:v>0.40149999999999997</c:v>
                </c:pt>
                <c:pt idx="3">
                  <c:v>1.8454999999999999</c:v>
                </c:pt>
                <c:pt idx="4">
                  <c:v>4.5827</c:v>
                </c:pt>
                <c:pt idx="5">
                  <c:v>10.5144</c:v>
                </c:pt>
                <c:pt idx="6">
                  <c:v>22.179299999999998</c:v>
                </c:pt>
                <c:pt idx="7">
                  <c:v>49.826599999999999</c:v>
                </c:pt>
                <c:pt idx="8">
                  <c:v>88.477400000000003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B-4239-BA43-D0D6F46BDD5C}"/>
            </c:ext>
          </c:extLst>
        </c:ser>
        <c:ser>
          <c:idx val="2"/>
          <c:order val="2"/>
          <c:tx>
            <c:strRef>
              <c:f>'Sheet2 (2)'!$F$6</c:f>
              <c:strCache>
                <c:ptCount val="1"/>
                <c:pt idx="0">
                  <c:v>pivotPick3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(2)'!$F$7:$F$15</c:f>
              <c:numCache>
                <c:formatCode>General</c:formatCode>
                <c:ptCount val="9"/>
                <c:pt idx="0">
                  <c:v>2.86E-2</c:v>
                </c:pt>
                <c:pt idx="1">
                  <c:v>0.20559999999999998</c:v>
                </c:pt>
                <c:pt idx="2">
                  <c:v>0.7591</c:v>
                </c:pt>
                <c:pt idx="3">
                  <c:v>3.8748</c:v>
                </c:pt>
                <c:pt idx="4">
                  <c:v>9.9345999999999997</c:v>
                </c:pt>
                <c:pt idx="5">
                  <c:v>19.258199999999999</c:v>
                </c:pt>
                <c:pt idx="6">
                  <c:v>38.437599999999996</c:v>
                </c:pt>
                <c:pt idx="7">
                  <c:v>85.313499999999991</c:v>
                </c:pt>
                <c:pt idx="8">
                  <c:v>179.22499999999999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4B-4239-BA43-D0D6F46BDD5C}"/>
            </c:ext>
          </c:extLst>
        </c:ser>
        <c:ser>
          <c:idx val="3"/>
          <c:order val="3"/>
          <c:tx>
            <c:strRef>
              <c:f>'Sheet2 (2)'!$G$6</c:f>
              <c:strCache>
                <c:ptCount val="1"/>
                <c:pt idx="0">
                  <c:v>pivotPick4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(2)'!$G$7:$G$15</c:f>
              <c:numCache>
                <c:formatCode>General</c:formatCode>
                <c:ptCount val="9"/>
                <c:pt idx="0">
                  <c:v>3.5199999999999995E-2</c:v>
                </c:pt>
                <c:pt idx="1">
                  <c:v>0.20899999999999999</c:v>
                </c:pt>
                <c:pt idx="2">
                  <c:v>0.89879999999999993</c:v>
                </c:pt>
                <c:pt idx="3">
                  <c:v>4.6463000000000001</c:v>
                </c:pt>
                <c:pt idx="4">
                  <c:v>8.729099999999999</c:v>
                </c:pt>
                <c:pt idx="5">
                  <c:v>20.905999999999999</c:v>
                </c:pt>
                <c:pt idx="6">
                  <c:v>45.713899999999995</c:v>
                </c:pt>
                <c:pt idx="7">
                  <c:v>84.604399999999998</c:v>
                </c:pt>
                <c:pt idx="8">
                  <c:v>194.18089999999998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4B-4239-BA43-D0D6F46BD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02472"/>
        <c:axId val="720900832"/>
      </c:scatterChart>
      <c:valAx>
        <c:axId val="72090247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0832"/>
        <c:crosses val="autoZero"/>
        <c:crossBetween val="midCat"/>
      </c:valAx>
      <c:valAx>
        <c:axId val="72090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'Sheet2 (2)'!$D$26</c:f>
              <c:strCache>
                <c:ptCount val="1"/>
                <c:pt idx="0">
                  <c:v>pivotPick1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(2)'!$D$27:$D$35</c:f>
              <c:numCache>
                <c:formatCode>General</c:formatCode>
                <c:ptCount val="9"/>
                <c:pt idx="0">
                  <c:v>1.7899999999999999E-2</c:v>
                </c:pt>
                <c:pt idx="1">
                  <c:v>0.14129999999999998</c:v>
                </c:pt>
                <c:pt idx="2">
                  <c:v>0.65079999999999993</c:v>
                </c:pt>
                <c:pt idx="3">
                  <c:v>3.0004</c:v>
                </c:pt>
                <c:pt idx="4">
                  <c:v>8.2241999999999997</c:v>
                </c:pt>
                <c:pt idx="5">
                  <c:v>16.5122</c:v>
                </c:pt>
                <c:pt idx="6">
                  <c:v>39.928199999999997</c:v>
                </c:pt>
                <c:pt idx="7">
                  <c:v>68.169200000000004</c:v>
                </c:pt>
                <c:pt idx="8">
                  <c:v>629.18049999999994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1-44F7-9119-8D3A72344DE5}"/>
            </c:ext>
          </c:extLst>
        </c:ser>
        <c:ser>
          <c:idx val="1"/>
          <c:order val="1"/>
          <c:tx>
            <c:strRef>
              <c:f>'Sheet2 (2)'!$E$26</c:f>
              <c:strCache>
                <c:ptCount val="1"/>
                <c:pt idx="0">
                  <c:v>pivotPick2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(2)'!$E$27:$E$35</c:f>
              <c:numCache>
                <c:formatCode>General</c:formatCode>
                <c:ptCount val="9"/>
                <c:pt idx="0">
                  <c:v>1.3999999999999999E-2</c:v>
                </c:pt>
                <c:pt idx="1">
                  <c:v>0.317</c:v>
                </c:pt>
                <c:pt idx="2">
                  <c:v>0.5091</c:v>
                </c:pt>
                <c:pt idx="3">
                  <c:v>2.9670000000000001</c:v>
                </c:pt>
                <c:pt idx="4">
                  <c:v>4.9638999999999998</c:v>
                </c:pt>
                <c:pt idx="5">
                  <c:v>13.611499999999999</c:v>
                </c:pt>
                <c:pt idx="6">
                  <c:v>25.5029</c:v>
                </c:pt>
                <c:pt idx="7">
                  <c:v>50.412700000000001</c:v>
                </c:pt>
                <c:pt idx="8">
                  <c:v>134.9221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1-44F7-9119-8D3A72344DE5}"/>
            </c:ext>
          </c:extLst>
        </c:ser>
        <c:ser>
          <c:idx val="2"/>
          <c:order val="2"/>
          <c:tx>
            <c:strRef>
              <c:f>'Sheet2 (2)'!$F$26</c:f>
              <c:strCache>
                <c:ptCount val="1"/>
                <c:pt idx="0">
                  <c:v>pivotPick3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(2)'!$F$27:$F$35</c:f>
              <c:numCache>
                <c:formatCode>General</c:formatCode>
                <c:ptCount val="9"/>
                <c:pt idx="0">
                  <c:v>2.64E-2</c:v>
                </c:pt>
                <c:pt idx="1">
                  <c:v>0.25169999999999998</c:v>
                </c:pt>
                <c:pt idx="2">
                  <c:v>4.9981</c:v>
                </c:pt>
                <c:pt idx="3">
                  <c:v>5.1388999999999996</c:v>
                </c:pt>
                <c:pt idx="4">
                  <c:v>10.139699999999999</c:v>
                </c:pt>
                <c:pt idx="5">
                  <c:v>18.945899999999998</c:v>
                </c:pt>
                <c:pt idx="6">
                  <c:v>41.509099999999997</c:v>
                </c:pt>
                <c:pt idx="7">
                  <c:v>87.178699999999992</c:v>
                </c:pt>
                <c:pt idx="8">
                  <c:v>245.56969999999998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1-44F7-9119-8D3A72344DE5}"/>
            </c:ext>
          </c:extLst>
        </c:ser>
        <c:ser>
          <c:idx val="3"/>
          <c:order val="3"/>
          <c:tx>
            <c:strRef>
              <c:f>'Sheet2 (2)'!$G$26</c:f>
              <c:strCache>
                <c:ptCount val="1"/>
                <c:pt idx="0">
                  <c:v>pivotPick5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(2)'!$G$27:$G$35</c:f>
              <c:numCache>
                <c:formatCode>General</c:formatCode>
                <c:ptCount val="9"/>
                <c:pt idx="0">
                  <c:v>3.4799999999999998E-2</c:v>
                </c:pt>
                <c:pt idx="1">
                  <c:v>0.19689999999999999</c:v>
                </c:pt>
                <c:pt idx="2">
                  <c:v>1.0851999999999999</c:v>
                </c:pt>
                <c:pt idx="3">
                  <c:v>3.6360999999999999</c:v>
                </c:pt>
                <c:pt idx="4">
                  <c:v>9.9445999999999994</c:v>
                </c:pt>
                <c:pt idx="5">
                  <c:v>17.186799999999998</c:v>
                </c:pt>
                <c:pt idx="6">
                  <c:v>45.608399999999996</c:v>
                </c:pt>
                <c:pt idx="7">
                  <c:v>78.897499999999994</c:v>
                </c:pt>
                <c:pt idx="8">
                  <c:v>241.625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1-44F7-9119-8D3A72344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16112"/>
        <c:axId val="299615128"/>
      </c:scatterChart>
      <c:valAx>
        <c:axId val="2996161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15128"/>
        <c:crosses val="autoZero"/>
        <c:crossBetween val="midCat"/>
      </c:valAx>
      <c:valAx>
        <c:axId val="299615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228394926378016E-2"/>
          <c:y val="3.9898051418437358E-2"/>
          <c:w val="0.90197987123220325"/>
          <c:h val="0.755514039446101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'Sheet2 (2)'!$D$6</c:f>
              <c:strCache>
                <c:ptCount val="1"/>
                <c:pt idx="0">
                  <c:v>pivotPick1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(2)'!$D$7:$D$15</c:f>
              <c:numCache>
                <c:formatCode>General</c:formatCode>
                <c:ptCount val="9"/>
                <c:pt idx="0">
                  <c:v>3.2099999999999997E-2</c:v>
                </c:pt>
                <c:pt idx="1">
                  <c:v>0.18739999999999998</c:v>
                </c:pt>
                <c:pt idx="2">
                  <c:v>0.7581</c:v>
                </c:pt>
                <c:pt idx="3">
                  <c:v>3.5373999999999999</c:v>
                </c:pt>
                <c:pt idx="4">
                  <c:v>12.8286</c:v>
                </c:pt>
                <c:pt idx="5">
                  <c:v>44.7898</c:v>
                </c:pt>
                <c:pt idx="6">
                  <c:v>54.207899999999995</c:v>
                </c:pt>
                <c:pt idx="7">
                  <c:v>215.04499999999999</c:v>
                </c:pt>
                <c:pt idx="8">
                  <c:v>859.87099999999998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14-4EB4-AB4A-7F8DE195334D}"/>
            </c:ext>
          </c:extLst>
        </c:ser>
        <c:ser>
          <c:idx val="1"/>
          <c:order val="1"/>
          <c:tx>
            <c:strRef>
              <c:f>'Sheet2 (2)'!$E$6</c:f>
              <c:strCache>
                <c:ptCount val="1"/>
                <c:pt idx="0">
                  <c:v>pivotPick2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(2)'!$E$7:$E$15</c:f>
              <c:numCache>
                <c:formatCode>General</c:formatCode>
                <c:ptCount val="9"/>
                <c:pt idx="0">
                  <c:v>2.4299999999999999E-2</c:v>
                </c:pt>
                <c:pt idx="1">
                  <c:v>0.12119999999999999</c:v>
                </c:pt>
                <c:pt idx="2">
                  <c:v>0.40149999999999997</c:v>
                </c:pt>
                <c:pt idx="3">
                  <c:v>1.8454999999999999</c:v>
                </c:pt>
                <c:pt idx="4">
                  <c:v>4.5827</c:v>
                </c:pt>
                <c:pt idx="5">
                  <c:v>10.5144</c:v>
                </c:pt>
                <c:pt idx="6">
                  <c:v>22.179299999999998</c:v>
                </c:pt>
                <c:pt idx="7">
                  <c:v>49.826599999999999</c:v>
                </c:pt>
                <c:pt idx="8">
                  <c:v>88.477400000000003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14-4EB4-AB4A-7F8DE195334D}"/>
            </c:ext>
          </c:extLst>
        </c:ser>
        <c:ser>
          <c:idx val="2"/>
          <c:order val="2"/>
          <c:tx>
            <c:strRef>
              <c:f>'Sheet2 (2)'!$F$6</c:f>
              <c:strCache>
                <c:ptCount val="1"/>
                <c:pt idx="0">
                  <c:v>pivotPick3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(2)'!$F$7:$F$15</c:f>
              <c:numCache>
                <c:formatCode>General</c:formatCode>
                <c:ptCount val="9"/>
                <c:pt idx="0">
                  <c:v>2.86E-2</c:v>
                </c:pt>
                <c:pt idx="1">
                  <c:v>0.20559999999999998</c:v>
                </c:pt>
                <c:pt idx="2">
                  <c:v>0.7591</c:v>
                </c:pt>
                <c:pt idx="3">
                  <c:v>3.8748</c:v>
                </c:pt>
                <c:pt idx="4">
                  <c:v>9.9345999999999997</c:v>
                </c:pt>
                <c:pt idx="5">
                  <c:v>19.258199999999999</c:v>
                </c:pt>
                <c:pt idx="6">
                  <c:v>38.437599999999996</c:v>
                </c:pt>
                <c:pt idx="7">
                  <c:v>85.313499999999991</c:v>
                </c:pt>
                <c:pt idx="8">
                  <c:v>179.22499999999999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14-4EB4-AB4A-7F8DE195334D}"/>
            </c:ext>
          </c:extLst>
        </c:ser>
        <c:ser>
          <c:idx val="3"/>
          <c:order val="3"/>
          <c:tx>
            <c:strRef>
              <c:f>'Sheet2 (2)'!$G$6</c:f>
              <c:strCache>
                <c:ptCount val="1"/>
                <c:pt idx="0">
                  <c:v>pivotPick4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(2)'!$C$7:$C$15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(2)'!$G$7:$G$15</c:f>
              <c:numCache>
                <c:formatCode>General</c:formatCode>
                <c:ptCount val="9"/>
                <c:pt idx="0">
                  <c:v>3.5199999999999995E-2</c:v>
                </c:pt>
                <c:pt idx="1">
                  <c:v>0.20899999999999999</c:v>
                </c:pt>
                <c:pt idx="2">
                  <c:v>0.89879999999999993</c:v>
                </c:pt>
                <c:pt idx="3">
                  <c:v>4.6463000000000001</c:v>
                </c:pt>
                <c:pt idx="4">
                  <c:v>8.729099999999999</c:v>
                </c:pt>
                <c:pt idx="5">
                  <c:v>20.905999999999999</c:v>
                </c:pt>
                <c:pt idx="6">
                  <c:v>45.713899999999995</c:v>
                </c:pt>
                <c:pt idx="7">
                  <c:v>84.604399999999998</c:v>
                </c:pt>
                <c:pt idx="8">
                  <c:v>194.18089999999998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14-4EB4-AB4A-7F8DE195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902472"/>
        <c:axId val="720900832"/>
      </c:scatterChart>
      <c:valAx>
        <c:axId val="72090247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0832"/>
        <c:crosses val="autoZero"/>
        <c:crossBetween val="midCat"/>
      </c:valAx>
      <c:valAx>
        <c:axId val="72090083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0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'Sheet2 (2)'!$D$26</c:f>
              <c:strCache>
                <c:ptCount val="1"/>
                <c:pt idx="0">
                  <c:v>pivotPick1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(2)'!$D$27:$D$35</c:f>
              <c:numCache>
                <c:formatCode>General</c:formatCode>
                <c:ptCount val="9"/>
                <c:pt idx="0">
                  <c:v>1.7899999999999999E-2</c:v>
                </c:pt>
                <c:pt idx="1">
                  <c:v>0.14129999999999998</c:v>
                </c:pt>
                <c:pt idx="2">
                  <c:v>0.65079999999999993</c:v>
                </c:pt>
                <c:pt idx="3">
                  <c:v>3.0004</c:v>
                </c:pt>
                <c:pt idx="4">
                  <c:v>8.2241999999999997</c:v>
                </c:pt>
                <c:pt idx="5">
                  <c:v>16.5122</c:v>
                </c:pt>
                <c:pt idx="6">
                  <c:v>39.928199999999997</c:v>
                </c:pt>
                <c:pt idx="7">
                  <c:v>68.169200000000004</c:v>
                </c:pt>
                <c:pt idx="8">
                  <c:v>629.18049999999994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BA-47FA-82B2-BACB427BFC96}"/>
            </c:ext>
          </c:extLst>
        </c:ser>
        <c:ser>
          <c:idx val="1"/>
          <c:order val="1"/>
          <c:tx>
            <c:strRef>
              <c:f>'Sheet2 (2)'!$E$26</c:f>
              <c:strCache>
                <c:ptCount val="1"/>
                <c:pt idx="0">
                  <c:v>pivotPick2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(2)'!$E$27:$E$35</c:f>
              <c:numCache>
                <c:formatCode>General</c:formatCode>
                <c:ptCount val="9"/>
                <c:pt idx="0">
                  <c:v>1.3999999999999999E-2</c:v>
                </c:pt>
                <c:pt idx="1">
                  <c:v>0.317</c:v>
                </c:pt>
                <c:pt idx="2">
                  <c:v>0.5091</c:v>
                </c:pt>
                <c:pt idx="3">
                  <c:v>2.9670000000000001</c:v>
                </c:pt>
                <c:pt idx="4">
                  <c:v>4.9638999999999998</c:v>
                </c:pt>
                <c:pt idx="5">
                  <c:v>13.611499999999999</c:v>
                </c:pt>
                <c:pt idx="6">
                  <c:v>25.5029</c:v>
                </c:pt>
                <c:pt idx="7">
                  <c:v>50.412700000000001</c:v>
                </c:pt>
                <c:pt idx="8">
                  <c:v>134.9221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BA-47FA-82B2-BACB427BFC96}"/>
            </c:ext>
          </c:extLst>
        </c:ser>
        <c:ser>
          <c:idx val="2"/>
          <c:order val="2"/>
          <c:tx>
            <c:strRef>
              <c:f>'Sheet2 (2)'!$F$26</c:f>
              <c:strCache>
                <c:ptCount val="1"/>
                <c:pt idx="0">
                  <c:v>pivotPick3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(2)'!$F$27:$F$35</c:f>
              <c:numCache>
                <c:formatCode>General</c:formatCode>
                <c:ptCount val="9"/>
                <c:pt idx="0">
                  <c:v>2.64E-2</c:v>
                </c:pt>
                <c:pt idx="1">
                  <c:v>0.25169999999999998</c:v>
                </c:pt>
                <c:pt idx="2">
                  <c:v>4.9981</c:v>
                </c:pt>
                <c:pt idx="3">
                  <c:v>5.1388999999999996</c:v>
                </c:pt>
                <c:pt idx="4">
                  <c:v>10.139699999999999</c:v>
                </c:pt>
                <c:pt idx="5">
                  <c:v>18.945899999999998</c:v>
                </c:pt>
                <c:pt idx="6">
                  <c:v>41.509099999999997</c:v>
                </c:pt>
                <c:pt idx="7">
                  <c:v>87.178699999999992</c:v>
                </c:pt>
                <c:pt idx="8">
                  <c:v>245.56969999999998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BA-47FA-82B2-BACB427BFC96}"/>
            </c:ext>
          </c:extLst>
        </c:ser>
        <c:ser>
          <c:idx val="3"/>
          <c:order val="3"/>
          <c:tx>
            <c:strRef>
              <c:f>'Sheet2 (2)'!$G$26</c:f>
              <c:strCache>
                <c:ptCount val="1"/>
                <c:pt idx="0">
                  <c:v>pivotPick5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'Sheet2 (2)'!$C$27:$C$35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'Sheet2 (2)'!$G$27:$G$35</c:f>
              <c:numCache>
                <c:formatCode>General</c:formatCode>
                <c:ptCount val="9"/>
                <c:pt idx="0">
                  <c:v>3.4799999999999998E-2</c:v>
                </c:pt>
                <c:pt idx="1">
                  <c:v>0.19689999999999999</c:v>
                </c:pt>
                <c:pt idx="2">
                  <c:v>1.0851999999999999</c:v>
                </c:pt>
                <c:pt idx="3">
                  <c:v>3.6360999999999999</c:v>
                </c:pt>
                <c:pt idx="4">
                  <c:v>9.9445999999999994</c:v>
                </c:pt>
                <c:pt idx="5">
                  <c:v>17.186799999999998</c:v>
                </c:pt>
                <c:pt idx="6">
                  <c:v>45.608399999999996</c:v>
                </c:pt>
                <c:pt idx="7">
                  <c:v>78.897499999999994</c:v>
                </c:pt>
                <c:pt idx="8">
                  <c:v>241.625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7BA-47FA-82B2-BACB427BF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16112"/>
        <c:axId val="299615128"/>
      </c:scatterChart>
      <c:valAx>
        <c:axId val="29961611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15128"/>
        <c:crosses val="autoZero"/>
        <c:crossBetween val="midCat"/>
      </c:valAx>
      <c:valAx>
        <c:axId val="29961512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1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pivotPick1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Sheet3!$B$5:$B$13</c:f>
              <c:numCache>
                <c:formatCode>General</c:formatCode>
                <c:ptCount val="9"/>
                <c:pt idx="0">
                  <c:v>3.2099999999999997E-2</c:v>
                </c:pt>
                <c:pt idx="1">
                  <c:v>0.18739999999999998</c:v>
                </c:pt>
                <c:pt idx="2">
                  <c:v>0.7581</c:v>
                </c:pt>
                <c:pt idx="3">
                  <c:v>3.5373999999999999</c:v>
                </c:pt>
                <c:pt idx="4">
                  <c:v>12.8286</c:v>
                </c:pt>
                <c:pt idx="5">
                  <c:v>44.7898</c:v>
                </c:pt>
                <c:pt idx="6">
                  <c:v>54.207899999999995</c:v>
                </c:pt>
                <c:pt idx="7">
                  <c:v>215.04499999999999</c:v>
                </c:pt>
                <c:pt idx="8">
                  <c:v>859.87099999999998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A-4938-9287-9408B5E87CAD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pivotPick2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Sheet3!$C$5:$C$13</c:f>
              <c:numCache>
                <c:formatCode>General</c:formatCode>
                <c:ptCount val="9"/>
                <c:pt idx="0">
                  <c:v>2.4299999999999999E-2</c:v>
                </c:pt>
                <c:pt idx="1">
                  <c:v>0.12119999999999999</c:v>
                </c:pt>
                <c:pt idx="2">
                  <c:v>0.40149999999999997</c:v>
                </c:pt>
                <c:pt idx="3">
                  <c:v>1.8454999999999999</c:v>
                </c:pt>
                <c:pt idx="4">
                  <c:v>4.5827</c:v>
                </c:pt>
                <c:pt idx="5">
                  <c:v>10.5144</c:v>
                </c:pt>
                <c:pt idx="6">
                  <c:v>22.179299999999998</c:v>
                </c:pt>
                <c:pt idx="7">
                  <c:v>49.826599999999999</c:v>
                </c:pt>
                <c:pt idx="8">
                  <c:v>88.477400000000003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A-4938-9287-9408B5E87CAD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pivotPick3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Sheet3!$D$5:$D$13</c:f>
              <c:numCache>
                <c:formatCode>General</c:formatCode>
                <c:ptCount val="9"/>
                <c:pt idx="0">
                  <c:v>2.86E-2</c:v>
                </c:pt>
                <c:pt idx="1">
                  <c:v>0.20559999999999998</c:v>
                </c:pt>
                <c:pt idx="2">
                  <c:v>0.7591</c:v>
                </c:pt>
                <c:pt idx="3">
                  <c:v>3.8748</c:v>
                </c:pt>
                <c:pt idx="4">
                  <c:v>9.9345999999999997</c:v>
                </c:pt>
                <c:pt idx="5">
                  <c:v>19.258199999999999</c:v>
                </c:pt>
                <c:pt idx="6">
                  <c:v>38.437599999999996</c:v>
                </c:pt>
                <c:pt idx="7">
                  <c:v>85.313499999999991</c:v>
                </c:pt>
                <c:pt idx="8">
                  <c:v>179.22499999999999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5A-4938-9287-9408B5E87CAD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pivotPick4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Sheet3!$E$5:$E$13</c:f>
              <c:numCache>
                <c:formatCode>General</c:formatCode>
                <c:ptCount val="9"/>
                <c:pt idx="0">
                  <c:v>3.5199999999999995E-2</c:v>
                </c:pt>
                <c:pt idx="1">
                  <c:v>0.20899999999999999</c:v>
                </c:pt>
                <c:pt idx="2">
                  <c:v>0.89879999999999993</c:v>
                </c:pt>
                <c:pt idx="3">
                  <c:v>4.6463000000000001</c:v>
                </c:pt>
                <c:pt idx="4">
                  <c:v>8.729099999999999</c:v>
                </c:pt>
                <c:pt idx="5">
                  <c:v>20.905999999999999</c:v>
                </c:pt>
                <c:pt idx="6">
                  <c:v>45.713899999999995</c:v>
                </c:pt>
                <c:pt idx="7">
                  <c:v>84.604399999999998</c:v>
                </c:pt>
                <c:pt idx="8">
                  <c:v>194.18089999999998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5A-4938-9287-9408B5E87CAD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pivotPick6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3.6020599913279625</c:v>
                </c:pt>
                <c:pt idx="3">
                  <c:v>4.204119982655925</c:v>
                </c:pt>
                <c:pt idx="4">
                  <c:v>4.5051499783199063</c:v>
                </c:pt>
                <c:pt idx="5">
                  <c:v>4.8061799739838875</c:v>
                </c:pt>
                <c:pt idx="6">
                  <c:v>5.1072099696478688</c:v>
                </c:pt>
                <c:pt idx="7">
                  <c:v>5.4082399653118491</c:v>
                </c:pt>
                <c:pt idx="8">
                  <c:v>5.7092699609758304</c:v>
                </c:pt>
              </c:numCache>
            </c:numRef>
          </c:xVal>
          <c:yVal>
            <c:numRef>
              <c:f>Sheet3!$F$5:$F$13</c:f>
              <c:numCache>
                <c:formatCode>General</c:formatCode>
                <c:ptCount val="9"/>
                <c:pt idx="0">
                  <c:v>8.0599999999999991E-2</c:v>
                </c:pt>
                <c:pt idx="1">
                  <c:v>8.5999999999999993E-2</c:v>
                </c:pt>
                <c:pt idx="2">
                  <c:v>0.4178</c:v>
                </c:pt>
                <c:pt idx="3">
                  <c:v>1.9294</c:v>
                </c:pt>
                <c:pt idx="4">
                  <c:v>3.6728999999999998</c:v>
                </c:pt>
                <c:pt idx="5">
                  <c:v>6.0835999999999997</c:v>
                </c:pt>
                <c:pt idx="6">
                  <c:v>13.929699999999999</c:v>
                </c:pt>
                <c:pt idx="7">
                  <c:v>30.8096</c:v>
                </c:pt>
                <c:pt idx="8">
                  <c:v>71.846400000000003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5A-4938-9287-9408B5E8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002392"/>
        <c:axId val="293000752"/>
      </c:scatterChart>
      <c:valAx>
        <c:axId val="29300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0752"/>
        <c:crosses val="autoZero"/>
        <c:crossBetween val="midCat"/>
      </c:valAx>
      <c:valAx>
        <c:axId val="2930007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0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133350</xdr:rowOff>
    </xdr:from>
    <xdr:to>
      <xdr:col>26</xdr:col>
      <xdr:colOff>770890</xdr:colOff>
      <xdr:row>43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35A1D-BBE4-4008-B095-F8A3A1CF9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101600</xdr:colOff>
      <xdr:row>43</xdr:row>
      <xdr:rowOff>26670</xdr:rowOff>
    </xdr:from>
    <xdr:to>
      <xdr:col>26</xdr:col>
      <xdr:colOff>773430</xdr:colOff>
      <xdr:row>71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4DA6CE-BB18-49BD-97F8-3C591CB85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17</xdr:row>
      <xdr:rowOff>133350</xdr:rowOff>
    </xdr:from>
    <xdr:to>
      <xdr:col>26</xdr:col>
      <xdr:colOff>770890</xdr:colOff>
      <xdr:row>43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C445F-B6C3-4FF0-8B5B-77137BAD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91521</xdr:colOff>
      <xdr:row>43</xdr:row>
      <xdr:rowOff>10481</xdr:rowOff>
    </xdr:from>
    <xdr:to>
      <xdr:col>26</xdr:col>
      <xdr:colOff>749904</xdr:colOff>
      <xdr:row>72</xdr:row>
      <xdr:rowOff>72573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1D641B-ACB0-4CC8-977F-A13623F04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3729</xdr:colOff>
      <xdr:row>136</xdr:row>
      <xdr:rowOff>0</xdr:rowOff>
    </xdr:from>
    <xdr:to>
      <xdr:col>30</xdr:col>
      <xdr:colOff>129036</xdr:colOff>
      <xdr:row>161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4D9636-9F8D-44CE-9052-3CA61E902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161</xdr:row>
      <xdr:rowOff>67631</xdr:rowOff>
    </xdr:from>
    <xdr:to>
      <xdr:col>30</xdr:col>
      <xdr:colOff>108050</xdr:colOff>
      <xdr:row>190</xdr:row>
      <xdr:rowOff>129723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AC462E-25E7-49C9-8197-29E4C8F53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33</xdr:row>
      <xdr:rowOff>79374</xdr:rowOff>
    </xdr:from>
    <xdr:to>
      <xdr:col>22</xdr:col>
      <xdr:colOff>520700</xdr:colOff>
      <xdr:row>57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BFF4C-ACB0-4515-9F82-471F040B3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374C-5FCE-4A4A-88DB-A0D7741B4520}">
  <dimension ref="A1:H73"/>
  <sheetViews>
    <sheetView topLeftCell="A19" workbookViewId="0">
      <selection activeCell="H61" sqref="H61:H69"/>
    </sheetView>
  </sheetViews>
  <sheetFormatPr defaultRowHeight="14.4" x14ac:dyDescent="0.3"/>
  <cols>
    <col min="1" max="1" width="18.21875" customWidth="1"/>
    <col min="2" max="2" width="20.33203125" customWidth="1"/>
    <col min="3" max="3" width="12.109375" customWidth="1"/>
    <col min="4" max="4" width="13.44140625" customWidth="1"/>
    <col min="5" max="5" width="4.21875" customWidth="1"/>
    <col min="6" max="6" width="12" customWidth="1"/>
    <col min="7" max="7" width="20.21875" customWidth="1"/>
    <col min="8" max="8" width="17.6640625" customWidth="1"/>
  </cols>
  <sheetData>
    <row r="1" spans="1:8" x14ac:dyDescent="0.3">
      <c r="E1" s="1"/>
    </row>
    <row r="2" spans="1:8" x14ac:dyDescent="0.3">
      <c r="B2" t="s">
        <v>0</v>
      </c>
      <c r="E2" s="1"/>
      <c r="G2" t="s">
        <v>3</v>
      </c>
    </row>
    <row r="3" spans="1:8" x14ac:dyDescent="0.3">
      <c r="A3" t="s">
        <v>1</v>
      </c>
      <c r="B3" t="s">
        <v>2</v>
      </c>
      <c r="E3" s="1"/>
      <c r="F3" t="s">
        <v>1</v>
      </c>
      <c r="G3" t="s">
        <v>2</v>
      </c>
    </row>
    <row r="4" spans="1:8" x14ac:dyDescent="0.3">
      <c r="A4">
        <v>100</v>
      </c>
      <c r="B4">
        <v>4179100</v>
      </c>
      <c r="C4">
        <v>1228300</v>
      </c>
      <c r="D4">
        <v>38400</v>
      </c>
      <c r="E4" s="1"/>
      <c r="F4">
        <v>100</v>
      </c>
      <c r="G4">
        <v>16500</v>
      </c>
      <c r="H4">
        <v>7800</v>
      </c>
    </row>
    <row r="5" spans="1:8" x14ac:dyDescent="0.3">
      <c r="A5">
        <v>1000</v>
      </c>
      <c r="B5">
        <v>3644500</v>
      </c>
      <c r="C5">
        <v>849500</v>
      </c>
      <c r="D5">
        <v>190100</v>
      </c>
      <c r="E5" s="1"/>
      <c r="F5">
        <v>1000</v>
      </c>
      <c r="G5">
        <v>178900</v>
      </c>
      <c r="H5">
        <v>70800</v>
      </c>
    </row>
    <row r="6" spans="1:8" x14ac:dyDescent="0.3">
      <c r="A6">
        <v>4000</v>
      </c>
      <c r="B6">
        <v>3568000</v>
      </c>
      <c r="C6">
        <v>665799</v>
      </c>
      <c r="D6">
        <v>1077700</v>
      </c>
      <c r="E6" s="1"/>
      <c r="F6">
        <v>4000</v>
      </c>
      <c r="G6">
        <v>829600</v>
      </c>
      <c r="H6">
        <v>341001</v>
      </c>
    </row>
    <row r="7" spans="1:8" x14ac:dyDescent="0.3">
      <c r="A7">
        <v>16000</v>
      </c>
      <c r="B7">
        <v>12445000</v>
      </c>
      <c r="C7">
        <v>2792000</v>
      </c>
      <c r="D7">
        <v>5172100</v>
      </c>
      <c r="E7" s="1"/>
      <c r="F7">
        <v>16000</v>
      </c>
      <c r="G7">
        <v>3642900</v>
      </c>
      <c r="H7">
        <v>1330100</v>
      </c>
    </row>
    <row r="8" spans="1:8" x14ac:dyDescent="0.3">
      <c r="A8">
        <v>32000</v>
      </c>
      <c r="B8">
        <v>28279800</v>
      </c>
      <c r="C8">
        <v>11072900</v>
      </c>
      <c r="D8">
        <v>20536100</v>
      </c>
      <c r="E8" s="1"/>
      <c r="F8">
        <v>32000</v>
      </c>
      <c r="G8">
        <v>9282900</v>
      </c>
      <c r="H8">
        <v>3110300</v>
      </c>
    </row>
    <row r="9" spans="1:8" x14ac:dyDescent="0.3">
      <c r="A9">
        <v>64000</v>
      </c>
      <c r="B9">
        <v>44453200</v>
      </c>
      <c r="C9">
        <v>19647600</v>
      </c>
      <c r="D9">
        <v>76016700</v>
      </c>
      <c r="E9" s="1"/>
      <c r="F9">
        <v>64000</v>
      </c>
      <c r="G9">
        <v>20339300</v>
      </c>
      <c r="H9">
        <v>6842701</v>
      </c>
    </row>
    <row r="10" spans="1:8" x14ac:dyDescent="0.3">
      <c r="A10">
        <v>128000</v>
      </c>
      <c r="B10">
        <v>59508600</v>
      </c>
      <c r="C10">
        <v>17126499</v>
      </c>
      <c r="D10">
        <v>84712200</v>
      </c>
      <c r="E10" s="1"/>
      <c r="F10">
        <v>128000</v>
      </c>
      <c r="G10">
        <v>45900100</v>
      </c>
      <c r="H10">
        <v>16344000</v>
      </c>
    </row>
    <row r="11" spans="1:8" x14ac:dyDescent="0.3">
      <c r="A11">
        <v>256000</v>
      </c>
      <c r="B11">
        <v>205026300</v>
      </c>
      <c r="C11">
        <v>72478199</v>
      </c>
      <c r="D11">
        <v>282778800</v>
      </c>
      <c r="E11" s="1"/>
      <c r="F11">
        <v>256000</v>
      </c>
      <c r="G11">
        <v>67313000</v>
      </c>
      <c r="H11">
        <v>28781700</v>
      </c>
    </row>
    <row r="12" spans="1:8" x14ac:dyDescent="0.3">
      <c r="A12">
        <v>512000</v>
      </c>
      <c r="B12">
        <v>825764800</v>
      </c>
      <c r="C12">
        <v>284422000</v>
      </c>
      <c r="D12">
        <v>1400426200</v>
      </c>
      <c r="E12" s="1"/>
      <c r="F12">
        <v>512000</v>
      </c>
      <c r="G12">
        <v>768104400</v>
      </c>
      <c r="H12">
        <v>365917600</v>
      </c>
    </row>
    <row r="13" spans="1:8" x14ac:dyDescent="0.3">
      <c r="E13" s="1"/>
    </row>
    <row r="14" spans="1:8" x14ac:dyDescent="0.3">
      <c r="E14" s="1"/>
    </row>
    <row r="15" spans="1:8" x14ac:dyDescent="0.3">
      <c r="B15" t="s">
        <v>4</v>
      </c>
      <c r="E15" s="1"/>
    </row>
    <row r="16" spans="1:8" x14ac:dyDescent="0.3">
      <c r="E16" s="1"/>
    </row>
    <row r="17" spans="1:8" x14ac:dyDescent="0.3">
      <c r="A17" t="s">
        <v>1</v>
      </c>
      <c r="B17" t="s">
        <v>2</v>
      </c>
      <c r="E17" s="1"/>
      <c r="F17" t="s">
        <v>1</v>
      </c>
      <c r="G17" t="s">
        <v>2</v>
      </c>
    </row>
    <row r="18" spans="1:8" x14ac:dyDescent="0.3">
      <c r="A18">
        <v>100</v>
      </c>
      <c r="B18">
        <v>1484400</v>
      </c>
      <c r="C18">
        <v>9100</v>
      </c>
      <c r="E18" s="1"/>
      <c r="F18">
        <v>100</v>
      </c>
      <c r="G18">
        <v>8800</v>
      </c>
      <c r="H18">
        <v>14300</v>
      </c>
    </row>
    <row r="19" spans="1:8" x14ac:dyDescent="0.3">
      <c r="A19">
        <v>1000</v>
      </c>
      <c r="B19">
        <v>1107500</v>
      </c>
      <c r="C19">
        <v>68499</v>
      </c>
      <c r="E19" s="1"/>
      <c r="F19">
        <v>1000</v>
      </c>
      <c r="G19">
        <v>84699</v>
      </c>
      <c r="H19">
        <v>90400</v>
      </c>
    </row>
    <row r="20" spans="1:8" x14ac:dyDescent="0.3">
      <c r="A20">
        <v>4000</v>
      </c>
      <c r="B20">
        <v>818800</v>
      </c>
      <c r="C20">
        <v>323700</v>
      </c>
      <c r="E20" s="1"/>
      <c r="F20">
        <v>4000</v>
      </c>
      <c r="G20">
        <v>385400</v>
      </c>
      <c r="H20">
        <v>412399</v>
      </c>
    </row>
    <row r="21" spans="1:8" x14ac:dyDescent="0.3">
      <c r="A21">
        <v>16000</v>
      </c>
      <c r="B21">
        <v>2882599</v>
      </c>
      <c r="C21">
        <v>1408699</v>
      </c>
      <c r="E21" s="1"/>
      <c r="F21">
        <v>16000</v>
      </c>
      <c r="G21">
        <v>1566401</v>
      </c>
      <c r="H21">
        <v>1752101</v>
      </c>
    </row>
    <row r="22" spans="1:8" x14ac:dyDescent="0.3">
      <c r="A22">
        <v>32000</v>
      </c>
      <c r="B22">
        <v>5469101</v>
      </c>
      <c r="C22">
        <v>3334200</v>
      </c>
      <c r="E22" s="1"/>
      <c r="F22">
        <v>32000</v>
      </c>
      <c r="G22">
        <v>2990301</v>
      </c>
      <c r="H22">
        <v>3533700</v>
      </c>
    </row>
    <row r="23" spans="1:8" x14ac:dyDescent="0.3">
      <c r="A23">
        <v>64000</v>
      </c>
      <c r="B23">
        <v>11197601</v>
      </c>
      <c r="C23">
        <v>7083099</v>
      </c>
      <c r="E23" s="1"/>
      <c r="F23">
        <v>64000</v>
      </c>
      <c r="G23">
        <v>6401901</v>
      </c>
      <c r="H23">
        <v>6814301</v>
      </c>
    </row>
    <row r="24" spans="1:8" x14ac:dyDescent="0.3">
      <c r="A24">
        <v>128000</v>
      </c>
      <c r="B24">
        <v>14237500</v>
      </c>
      <c r="C24">
        <v>19076800</v>
      </c>
      <c r="E24" s="1"/>
      <c r="F24">
        <v>128000</v>
      </c>
      <c r="G24">
        <v>13038101</v>
      </c>
      <c r="H24">
        <v>14171900</v>
      </c>
    </row>
    <row r="25" spans="1:8" x14ac:dyDescent="0.3">
      <c r="A25">
        <v>256000</v>
      </c>
      <c r="B25">
        <v>42492100</v>
      </c>
      <c r="C25">
        <v>31320100</v>
      </c>
      <c r="E25" s="1"/>
      <c r="F25">
        <v>256000</v>
      </c>
      <c r="G25">
        <v>28153100</v>
      </c>
      <c r="H25">
        <v>26875999</v>
      </c>
    </row>
    <row r="26" spans="1:8" x14ac:dyDescent="0.3">
      <c r="A26">
        <v>512000</v>
      </c>
      <c r="B26">
        <v>69790000</v>
      </c>
      <c r="C26">
        <v>66521800</v>
      </c>
      <c r="E26" s="1"/>
      <c r="F26">
        <v>512000</v>
      </c>
      <c r="G26">
        <v>66583000</v>
      </c>
      <c r="H26">
        <v>62412799</v>
      </c>
    </row>
    <row r="27" spans="1:8" x14ac:dyDescent="0.3">
      <c r="E27" s="1"/>
    </row>
    <row r="28" spans="1:8" x14ac:dyDescent="0.3">
      <c r="E28" s="1"/>
    </row>
    <row r="29" spans="1:8" x14ac:dyDescent="0.3">
      <c r="B29" t="s">
        <v>5</v>
      </c>
      <c r="E29" s="1"/>
    </row>
    <row r="30" spans="1:8" x14ac:dyDescent="0.3">
      <c r="E30" s="1"/>
    </row>
    <row r="31" spans="1:8" x14ac:dyDescent="0.3">
      <c r="A31" t="s">
        <v>1</v>
      </c>
      <c r="B31" t="s">
        <v>2</v>
      </c>
      <c r="E31" s="1"/>
      <c r="F31" t="s">
        <v>1</v>
      </c>
      <c r="G31" t="s">
        <v>2</v>
      </c>
    </row>
    <row r="32" spans="1:8" x14ac:dyDescent="0.3">
      <c r="A32">
        <v>100</v>
      </c>
      <c r="B32">
        <v>2695500</v>
      </c>
      <c r="C32">
        <v>25299</v>
      </c>
      <c r="E32" s="1"/>
      <c r="F32">
        <v>100</v>
      </c>
      <c r="G32">
        <v>25500</v>
      </c>
      <c r="H32">
        <v>31501</v>
      </c>
    </row>
    <row r="33" spans="1:8" x14ac:dyDescent="0.3">
      <c r="A33">
        <v>1000</v>
      </c>
      <c r="B33">
        <v>2025999</v>
      </c>
      <c r="C33">
        <v>174200</v>
      </c>
      <c r="E33" s="1"/>
      <c r="F33">
        <v>1000</v>
      </c>
      <c r="G33">
        <v>191300</v>
      </c>
      <c r="H33">
        <v>185101</v>
      </c>
    </row>
    <row r="34" spans="1:8" x14ac:dyDescent="0.3">
      <c r="A34">
        <v>4000</v>
      </c>
      <c r="B34">
        <v>1991300</v>
      </c>
      <c r="C34">
        <v>836900</v>
      </c>
      <c r="E34" s="1"/>
      <c r="F34">
        <v>4000</v>
      </c>
      <c r="G34">
        <v>834400</v>
      </c>
      <c r="H34">
        <v>896100</v>
      </c>
    </row>
    <row r="35" spans="1:8" x14ac:dyDescent="0.3">
      <c r="A35">
        <v>16000</v>
      </c>
      <c r="B35">
        <v>5934300</v>
      </c>
      <c r="C35">
        <v>3892600</v>
      </c>
      <c r="E35" s="1"/>
      <c r="F35">
        <v>16000</v>
      </c>
      <c r="G35">
        <v>4773199</v>
      </c>
      <c r="H35">
        <v>3638399</v>
      </c>
    </row>
    <row r="36" spans="1:8" x14ac:dyDescent="0.3">
      <c r="A36">
        <v>32000</v>
      </c>
      <c r="B36">
        <v>15546900</v>
      </c>
      <c r="C36">
        <v>7548000</v>
      </c>
      <c r="E36" s="1"/>
      <c r="F36">
        <v>32000</v>
      </c>
      <c r="G36">
        <v>7033200</v>
      </c>
      <c r="H36">
        <v>8989000</v>
      </c>
    </row>
    <row r="37" spans="1:8" x14ac:dyDescent="0.3">
      <c r="A37">
        <v>64000</v>
      </c>
      <c r="B37">
        <v>30431699</v>
      </c>
      <c r="C37">
        <v>27034400</v>
      </c>
      <c r="E37" s="1"/>
      <c r="F37">
        <v>64000</v>
      </c>
      <c r="G37">
        <v>16041000</v>
      </c>
      <c r="H37">
        <v>15634999</v>
      </c>
    </row>
    <row r="38" spans="1:8" x14ac:dyDescent="0.3">
      <c r="A38">
        <v>128000</v>
      </c>
      <c r="B38">
        <v>50422100</v>
      </c>
      <c r="C38">
        <v>31055501</v>
      </c>
      <c r="E38" s="1"/>
      <c r="F38">
        <v>128000</v>
      </c>
      <c r="G38">
        <v>32127401</v>
      </c>
      <c r="H38">
        <v>32876300</v>
      </c>
    </row>
    <row r="39" spans="1:8" x14ac:dyDescent="0.3">
      <c r="A39">
        <v>256000</v>
      </c>
      <c r="B39">
        <v>76048700</v>
      </c>
      <c r="C39">
        <v>71126800</v>
      </c>
      <c r="E39" s="1"/>
      <c r="F39">
        <v>256000</v>
      </c>
      <c r="G39">
        <v>69241400</v>
      </c>
      <c r="H39">
        <v>73398300</v>
      </c>
    </row>
    <row r="40" spans="1:8" x14ac:dyDescent="0.3">
      <c r="A40">
        <v>512000</v>
      </c>
      <c r="B40">
        <v>225521900</v>
      </c>
      <c r="C40">
        <v>197919100</v>
      </c>
      <c r="E40" s="1"/>
      <c r="F40">
        <v>512000</v>
      </c>
      <c r="G40">
        <v>146810699</v>
      </c>
      <c r="H40">
        <v>150963799</v>
      </c>
    </row>
    <row r="41" spans="1:8" x14ac:dyDescent="0.3">
      <c r="E41" s="1"/>
    </row>
    <row r="42" spans="1:8" x14ac:dyDescent="0.3">
      <c r="E42" s="1"/>
    </row>
    <row r="43" spans="1:8" x14ac:dyDescent="0.3">
      <c r="E43" s="1"/>
    </row>
    <row r="44" spans="1:8" x14ac:dyDescent="0.3">
      <c r="E44" s="1"/>
    </row>
    <row r="45" spans="1:8" x14ac:dyDescent="0.3">
      <c r="B45" t="s">
        <v>7</v>
      </c>
      <c r="E45" s="1"/>
    </row>
    <row r="46" spans="1:8" x14ac:dyDescent="0.3">
      <c r="A46" t="s">
        <v>1</v>
      </c>
      <c r="B46" t="s">
        <v>2</v>
      </c>
      <c r="E46" s="1"/>
      <c r="F46" t="s">
        <v>1</v>
      </c>
      <c r="G46" t="s">
        <v>2</v>
      </c>
    </row>
    <row r="47" spans="1:8" x14ac:dyDescent="0.3">
      <c r="A47">
        <v>100</v>
      </c>
      <c r="B47">
        <v>18700</v>
      </c>
      <c r="C47">
        <v>12700</v>
      </c>
      <c r="E47" s="1"/>
      <c r="F47">
        <v>100</v>
      </c>
      <c r="G47">
        <v>16700</v>
      </c>
      <c r="H47">
        <v>17401</v>
      </c>
    </row>
    <row r="48" spans="1:8" x14ac:dyDescent="0.3">
      <c r="A48">
        <v>1000</v>
      </c>
      <c r="B48">
        <v>112300</v>
      </c>
      <c r="C48">
        <v>103801</v>
      </c>
      <c r="E48" s="1"/>
      <c r="F48">
        <v>1000</v>
      </c>
      <c r="G48">
        <v>128600</v>
      </c>
      <c r="H48">
        <v>92399</v>
      </c>
    </row>
    <row r="49" spans="1:8" x14ac:dyDescent="0.3">
      <c r="A49">
        <v>4000</v>
      </c>
      <c r="B49">
        <v>450599</v>
      </c>
      <c r="C49">
        <v>372300</v>
      </c>
      <c r="E49" s="1"/>
      <c r="F49">
        <v>4000</v>
      </c>
      <c r="G49">
        <v>554999</v>
      </c>
      <c r="H49">
        <v>381800</v>
      </c>
    </row>
    <row r="50" spans="1:8" x14ac:dyDescent="0.3">
      <c r="A50">
        <v>16000</v>
      </c>
      <c r="B50">
        <v>2516900</v>
      </c>
      <c r="C50">
        <v>1406901</v>
      </c>
      <c r="E50" s="1"/>
      <c r="F50">
        <v>16000</v>
      </c>
      <c r="G50">
        <v>2118500</v>
      </c>
      <c r="H50">
        <v>1694099</v>
      </c>
    </row>
    <row r="51" spans="1:8" x14ac:dyDescent="0.3">
      <c r="A51">
        <v>32000</v>
      </c>
      <c r="B51">
        <v>5021100</v>
      </c>
      <c r="C51">
        <v>2573699</v>
      </c>
      <c r="E51" s="1"/>
      <c r="F51">
        <v>32000</v>
      </c>
      <c r="G51">
        <v>3559900</v>
      </c>
      <c r="H51">
        <v>3669600</v>
      </c>
    </row>
    <row r="52" spans="1:8" x14ac:dyDescent="0.3">
      <c r="A52">
        <v>64000</v>
      </c>
      <c r="B52">
        <v>10494200</v>
      </c>
      <c r="C52">
        <v>5610000</v>
      </c>
      <c r="E52" s="1"/>
      <c r="F52">
        <v>64000</v>
      </c>
      <c r="G52">
        <v>7362799</v>
      </c>
      <c r="H52">
        <v>6189600</v>
      </c>
    </row>
    <row r="53" spans="1:8" x14ac:dyDescent="0.3">
      <c r="A53">
        <v>128000</v>
      </c>
      <c r="B53">
        <v>22265900</v>
      </c>
      <c r="C53">
        <v>15060200</v>
      </c>
      <c r="E53" s="1"/>
      <c r="F53">
        <v>128000</v>
      </c>
      <c r="G53">
        <v>18032700</v>
      </c>
      <c r="H53">
        <v>14599800</v>
      </c>
    </row>
    <row r="54" spans="1:8" x14ac:dyDescent="0.3">
      <c r="A54">
        <v>256000</v>
      </c>
      <c r="B54">
        <v>40919500</v>
      </c>
      <c r="C54">
        <v>32009200</v>
      </c>
      <c r="E54" s="1"/>
      <c r="F54">
        <v>256000</v>
      </c>
      <c r="G54">
        <v>45730899</v>
      </c>
      <c r="H54">
        <v>30344100</v>
      </c>
    </row>
    <row r="55" spans="1:8" x14ac:dyDescent="0.3">
      <c r="A55">
        <v>512000</v>
      </c>
      <c r="B55">
        <v>89093299</v>
      </c>
      <c r="C55">
        <v>59670600</v>
      </c>
      <c r="E55" s="1"/>
      <c r="F55">
        <v>512000</v>
      </c>
      <c r="G55">
        <v>89033800</v>
      </c>
      <c r="H55">
        <v>82184800</v>
      </c>
    </row>
    <row r="56" spans="1:8" x14ac:dyDescent="0.3">
      <c r="E56" s="1"/>
    </row>
    <row r="57" spans="1:8" x14ac:dyDescent="0.3">
      <c r="E57" s="1"/>
    </row>
    <row r="58" spans="1:8" x14ac:dyDescent="0.3">
      <c r="E58" s="1"/>
    </row>
    <row r="59" spans="1:8" x14ac:dyDescent="0.3">
      <c r="B59" t="s">
        <v>6</v>
      </c>
      <c r="E59" s="1"/>
    </row>
    <row r="60" spans="1:8" x14ac:dyDescent="0.3">
      <c r="A60" t="s">
        <v>1</v>
      </c>
      <c r="B60" t="s">
        <v>2</v>
      </c>
      <c r="E60" s="1"/>
      <c r="F60" t="s">
        <v>1</v>
      </c>
      <c r="G60" t="s">
        <v>2</v>
      </c>
    </row>
    <row r="61" spans="1:8" x14ac:dyDescent="0.3">
      <c r="A61">
        <v>100</v>
      </c>
      <c r="E61" s="1"/>
      <c r="F61">
        <v>100</v>
      </c>
      <c r="G61">
        <v>42171600</v>
      </c>
      <c r="H61">
        <v>27815300</v>
      </c>
    </row>
    <row r="62" spans="1:8" x14ac:dyDescent="0.3">
      <c r="A62">
        <v>1000</v>
      </c>
      <c r="E62" s="1"/>
      <c r="F62">
        <v>1000</v>
      </c>
      <c r="G62">
        <v>262772800</v>
      </c>
      <c r="H62">
        <v>292838600</v>
      </c>
    </row>
    <row r="63" spans="1:8" x14ac:dyDescent="0.3">
      <c r="A63">
        <v>4000</v>
      </c>
      <c r="E63" s="1"/>
      <c r="F63">
        <v>4000</v>
      </c>
      <c r="G63">
        <v>1005900300</v>
      </c>
      <c r="H63">
        <v>1161408200</v>
      </c>
    </row>
    <row r="64" spans="1:8" x14ac:dyDescent="0.3">
      <c r="A64">
        <v>16000</v>
      </c>
      <c r="E64" s="1"/>
      <c r="F64">
        <v>16000</v>
      </c>
      <c r="G64">
        <v>3282072500</v>
      </c>
      <c r="H64">
        <v>4610031800</v>
      </c>
    </row>
    <row r="65" spans="1:8" x14ac:dyDescent="0.3">
      <c r="A65">
        <v>32000</v>
      </c>
      <c r="E65" s="1"/>
      <c r="F65">
        <v>32000</v>
      </c>
      <c r="G65">
        <v>7939296500</v>
      </c>
      <c r="H65">
        <v>9560428300</v>
      </c>
    </row>
    <row r="66" spans="1:8" x14ac:dyDescent="0.3">
      <c r="A66">
        <v>64000</v>
      </c>
      <c r="E66" s="1"/>
      <c r="F66">
        <v>64000</v>
      </c>
      <c r="G66">
        <v>17600496600</v>
      </c>
      <c r="H66">
        <v>23106305900</v>
      </c>
    </row>
    <row r="67" spans="1:8" x14ac:dyDescent="0.3">
      <c r="A67">
        <v>128000</v>
      </c>
      <c r="E67" s="1"/>
      <c r="F67">
        <v>128000</v>
      </c>
      <c r="G67">
        <v>34597675300</v>
      </c>
      <c r="H67">
        <v>37029123500</v>
      </c>
    </row>
    <row r="68" spans="1:8" x14ac:dyDescent="0.3">
      <c r="A68">
        <v>256000</v>
      </c>
      <c r="E68" s="1"/>
      <c r="F68">
        <v>256000</v>
      </c>
      <c r="G68">
        <v>70403115400</v>
      </c>
      <c r="H68">
        <v>73402565800</v>
      </c>
    </row>
    <row r="69" spans="1:8" x14ac:dyDescent="0.3">
      <c r="A69">
        <v>512000</v>
      </c>
      <c r="E69" s="1"/>
      <c r="F69">
        <v>512000</v>
      </c>
      <c r="G69">
        <v>143985550900</v>
      </c>
      <c r="H69">
        <v>154998448500</v>
      </c>
    </row>
    <row r="70" spans="1:8" x14ac:dyDescent="0.3">
      <c r="E70" s="1"/>
    </row>
    <row r="71" spans="1:8" x14ac:dyDescent="0.3">
      <c r="E71" s="1"/>
    </row>
    <row r="72" spans="1:8" x14ac:dyDescent="0.3">
      <c r="E72" s="1"/>
    </row>
    <row r="73" spans="1:8" x14ac:dyDescent="0.3">
      <c r="E7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2C4-2482-4490-AF8E-47A6416F36EF}">
  <dimension ref="B5:AH35"/>
  <sheetViews>
    <sheetView topLeftCell="B1" zoomScale="36" workbookViewId="0">
      <selection activeCell="K12" sqref="K12"/>
    </sheetView>
  </sheetViews>
  <sheetFormatPr defaultRowHeight="14.4" x14ac:dyDescent="0.3"/>
  <cols>
    <col min="2" max="2" width="13.33203125" customWidth="1"/>
    <col min="3" max="3" width="18.77734375" customWidth="1"/>
    <col min="4" max="4" width="14.21875" customWidth="1"/>
    <col min="5" max="5" width="15.33203125" customWidth="1"/>
    <col min="6" max="6" width="15.88671875" customWidth="1"/>
    <col min="7" max="7" width="17.33203125" customWidth="1"/>
    <col min="9" max="9" width="8.88671875" customWidth="1"/>
    <col min="10" max="13" width="14.88671875" bestFit="1" customWidth="1"/>
    <col min="22" max="22" width="9" bestFit="1" customWidth="1"/>
    <col min="23" max="23" width="12" customWidth="1"/>
    <col min="24" max="24" width="14.21875" customWidth="1"/>
    <col min="25" max="25" width="14" customWidth="1"/>
    <col min="26" max="26" width="13.88671875" customWidth="1"/>
    <col min="27" max="27" width="17.109375" customWidth="1"/>
  </cols>
  <sheetData>
    <row r="5" spans="2:27" x14ac:dyDescent="0.3">
      <c r="D5" t="s">
        <v>0</v>
      </c>
    </row>
    <row r="6" spans="2:27" x14ac:dyDescent="0.3">
      <c r="B6" t="s">
        <v>1</v>
      </c>
      <c r="C6" t="s">
        <v>13</v>
      </c>
      <c r="D6" t="s">
        <v>8</v>
      </c>
      <c r="E6" t="s">
        <v>9</v>
      </c>
      <c r="F6" t="s">
        <v>10</v>
      </c>
      <c r="G6" t="s">
        <v>11</v>
      </c>
      <c r="J6">
        <f xml:space="preserve"> D7 * 10^-6</f>
        <v>3.8399999999999993E-8</v>
      </c>
      <c r="K6">
        <f t="shared" ref="K6:L6" si="0" xml:space="preserve"> E7 * 10^-6</f>
        <v>9.1000000000000004E-9</v>
      </c>
      <c r="L6">
        <f t="shared" si="0"/>
        <v>2.5298999999999997E-8</v>
      </c>
      <c r="M6">
        <f xml:space="preserve"> G7 * 10^-6</f>
        <v>1.27E-8</v>
      </c>
      <c r="X6" t="s">
        <v>0</v>
      </c>
    </row>
    <row r="7" spans="2:27" x14ac:dyDescent="0.3">
      <c r="B7">
        <v>100</v>
      </c>
      <c r="C7">
        <f>LOG10(B7)</f>
        <v>2</v>
      </c>
      <c r="D7">
        <v>3.8399999999999997E-2</v>
      </c>
      <c r="E7">
        <v>9.1000000000000004E-3</v>
      </c>
      <c r="F7">
        <v>2.5298999999999999E-2</v>
      </c>
      <c r="G7">
        <v>1.2699999999999999E-2</v>
      </c>
      <c r="J7">
        <f t="shared" ref="J7:J14" si="1" xml:space="preserve"> D8 * 10^-6</f>
        <v>1.9009999999999999E-7</v>
      </c>
      <c r="K7">
        <f t="shared" ref="K7:K14" si="2" xml:space="preserve"> E8 * 10^-6</f>
        <v>6.8498999999999984E-8</v>
      </c>
      <c r="L7">
        <f t="shared" ref="L7:L14" si="3" xml:space="preserve"> F8 * 10^-6</f>
        <v>1.7419999999999998E-7</v>
      </c>
      <c r="M7">
        <f t="shared" ref="M7:M14" si="4" xml:space="preserve"> G8 * 10^-6</f>
        <v>1.0380099999999999E-7</v>
      </c>
      <c r="V7" t="s">
        <v>1</v>
      </c>
      <c r="W7" t="s">
        <v>13</v>
      </c>
      <c r="X7" t="s">
        <v>8</v>
      </c>
      <c r="Y7" t="s">
        <v>9</v>
      </c>
      <c r="Z7" t="s">
        <v>10</v>
      </c>
      <c r="AA7" t="s">
        <v>11</v>
      </c>
    </row>
    <row r="8" spans="2:27" x14ac:dyDescent="0.3">
      <c r="B8">
        <v>1000</v>
      </c>
      <c r="C8">
        <f t="shared" ref="C8:C15" si="5">LOG10(B8)</f>
        <v>3</v>
      </c>
      <c r="D8">
        <v>0.19009999999999999</v>
      </c>
      <c r="E8">
        <v>6.849899999999999E-2</v>
      </c>
      <c r="F8">
        <v>0.17419999999999999</v>
      </c>
      <c r="G8">
        <v>0.10380099999999999</v>
      </c>
      <c r="J8">
        <f t="shared" si="1"/>
        <v>1.0776999999999999E-6</v>
      </c>
      <c r="K8">
        <f t="shared" si="2"/>
        <v>3.2369999999999997E-7</v>
      </c>
      <c r="L8">
        <f t="shared" si="3"/>
        <v>8.3689999999999998E-7</v>
      </c>
      <c r="M8">
        <f t="shared" si="4"/>
        <v>3.7229999999999997E-7</v>
      </c>
      <c r="V8">
        <v>100</v>
      </c>
      <c r="W8">
        <f>LOG10(V8)</f>
        <v>2</v>
      </c>
      <c r="X8">
        <v>38400</v>
      </c>
      <c r="Y8">
        <v>9100</v>
      </c>
      <c r="Z8">
        <v>25299</v>
      </c>
      <c r="AA8">
        <v>12700</v>
      </c>
    </row>
    <row r="9" spans="2:27" x14ac:dyDescent="0.3">
      <c r="B9">
        <v>4000</v>
      </c>
      <c r="C9">
        <f t="shared" si="5"/>
        <v>3.6020599913279625</v>
      </c>
      <c r="D9">
        <v>1.0776999999999999</v>
      </c>
      <c r="E9">
        <v>0.32369999999999999</v>
      </c>
      <c r="F9">
        <v>0.83689999999999998</v>
      </c>
      <c r="G9">
        <v>0.37229999999999996</v>
      </c>
      <c r="J9">
        <f t="shared" si="1"/>
        <v>5.1720999999999992E-6</v>
      </c>
      <c r="K9">
        <f t="shared" si="2"/>
        <v>1.4086989999999999E-6</v>
      </c>
      <c r="L9">
        <f t="shared" si="3"/>
        <v>3.8925999999999998E-6</v>
      </c>
      <c r="M9">
        <f t="shared" si="4"/>
        <v>1.4069009999999998E-6</v>
      </c>
      <c r="V9">
        <v>1000</v>
      </c>
      <c r="W9">
        <f t="shared" ref="W9:W16" si="6">LOG10(V9)</f>
        <v>3</v>
      </c>
      <c r="X9">
        <v>190100</v>
      </c>
      <c r="Y9">
        <v>68499</v>
      </c>
      <c r="Z9">
        <v>174200</v>
      </c>
      <c r="AA9">
        <v>103801</v>
      </c>
    </row>
    <row r="10" spans="2:27" x14ac:dyDescent="0.3">
      <c r="B10">
        <v>16000</v>
      </c>
      <c r="C10">
        <f t="shared" si="5"/>
        <v>4.204119982655925</v>
      </c>
      <c r="D10">
        <v>5.1720999999999995</v>
      </c>
      <c r="E10">
        <v>1.4086989999999999</v>
      </c>
      <c r="F10">
        <v>3.8925999999999998</v>
      </c>
      <c r="G10">
        <v>1.406901</v>
      </c>
      <c r="J10">
        <f t="shared" si="1"/>
        <v>2.0536099999999998E-5</v>
      </c>
      <c r="K10">
        <f t="shared" si="2"/>
        <v>3.3341999999999998E-6</v>
      </c>
      <c r="L10">
        <f t="shared" si="3"/>
        <v>7.5479999999999996E-6</v>
      </c>
      <c r="M10">
        <f t="shared" si="4"/>
        <v>2.5736989999999998E-6</v>
      </c>
      <c r="V10">
        <v>4000</v>
      </c>
      <c r="W10">
        <f t="shared" si="6"/>
        <v>3.6020599913279625</v>
      </c>
      <c r="X10">
        <v>1077700</v>
      </c>
      <c r="Y10">
        <v>323700</v>
      </c>
      <c r="Z10">
        <v>836900</v>
      </c>
      <c r="AA10">
        <v>372300</v>
      </c>
    </row>
    <row r="11" spans="2:27" x14ac:dyDescent="0.3">
      <c r="B11">
        <v>32000</v>
      </c>
      <c r="C11">
        <f t="shared" si="5"/>
        <v>4.5051499783199063</v>
      </c>
      <c r="D11">
        <v>20.536099999999998</v>
      </c>
      <c r="E11">
        <v>3.3342000000000001</v>
      </c>
      <c r="F11">
        <v>7.548</v>
      </c>
      <c r="G11">
        <v>2.573699</v>
      </c>
      <c r="J11">
        <f t="shared" si="1"/>
        <v>7.6016699999999993E-5</v>
      </c>
      <c r="K11">
        <f t="shared" si="2"/>
        <v>7.0830989999999998E-6</v>
      </c>
      <c r="L11">
        <f t="shared" si="3"/>
        <v>2.7034399999999996E-5</v>
      </c>
      <c r="M11">
        <f t="shared" si="4"/>
        <v>5.6099999999999988E-6</v>
      </c>
      <c r="V11">
        <v>16000</v>
      </c>
      <c r="W11">
        <f t="shared" si="6"/>
        <v>4.204119982655925</v>
      </c>
      <c r="X11">
        <v>5172100</v>
      </c>
      <c r="Y11">
        <v>1408699</v>
      </c>
      <c r="Z11">
        <v>3892600</v>
      </c>
      <c r="AA11">
        <v>1406901</v>
      </c>
    </row>
    <row r="12" spans="2:27" x14ac:dyDescent="0.3">
      <c r="B12">
        <v>64000</v>
      </c>
      <c r="C12">
        <f t="shared" si="5"/>
        <v>4.8061799739838875</v>
      </c>
      <c r="D12">
        <v>76.0167</v>
      </c>
      <c r="E12">
        <v>7.0830989999999998</v>
      </c>
      <c r="F12">
        <v>27.034399999999998</v>
      </c>
      <c r="G12">
        <v>5.6099999999999994</v>
      </c>
      <c r="J12">
        <f t="shared" si="1"/>
        <v>8.4712199999999998E-5</v>
      </c>
      <c r="K12">
        <f t="shared" si="2"/>
        <v>1.9076799999999997E-5</v>
      </c>
      <c r="L12">
        <f t="shared" si="3"/>
        <v>3.1055500999999997E-5</v>
      </c>
      <c r="M12">
        <f t="shared" si="4"/>
        <v>1.5060199999999999E-5</v>
      </c>
      <c r="V12">
        <v>32000</v>
      </c>
      <c r="W12">
        <f t="shared" si="6"/>
        <v>4.5051499783199063</v>
      </c>
      <c r="X12">
        <v>20536100</v>
      </c>
      <c r="Y12">
        <v>3334200</v>
      </c>
      <c r="Z12">
        <v>7548000</v>
      </c>
      <c r="AA12">
        <v>2573699</v>
      </c>
    </row>
    <row r="13" spans="2:27" x14ac:dyDescent="0.3">
      <c r="B13">
        <v>128000</v>
      </c>
      <c r="C13">
        <f t="shared" si="5"/>
        <v>5.1072099696478688</v>
      </c>
      <c r="D13">
        <v>84.712199999999996</v>
      </c>
      <c r="E13">
        <v>19.076799999999999</v>
      </c>
      <c r="F13">
        <v>31.055501</v>
      </c>
      <c r="G13">
        <v>15.0602</v>
      </c>
      <c r="J13">
        <f t="shared" si="1"/>
        <v>2.8277879999999997E-4</v>
      </c>
      <c r="K13">
        <f t="shared" si="2"/>
        <v>3.1320099999999999E-5</v>
      </c>
      <c r="L13">
        <f t="shared" si="3"/>
        <v>7.1126799999999998E-5</v>
      </c>
      <c r="M13">
        <f t="shared" si="4"/>
        <v>3.2009199999999998E-5</v>
      </c>
      <c r="V13">
        <v>64000</v>
      </c>
      <c r="W13">
        <f t="shared" si="6"/>
        <v>4.8061799739838875</v>
      </c>
      <c r="X13">
        <v>76016700</v>
      </c>
      <c r="Y13">
        <v>7083099</v>
      </c>
      <c r="Z13">
        <v>27034400</v>
      </c>
      <c r="AA13">
        <v>5610000</v>
      </c>
    </row>
    <row r="14" spans="2:27" x14ac:dyDescent="0.3">
      <c r="B14">
        <v>256000</v>
      </c>
      <c r="C14">
        <f t="shared" si="5"/>
        <v>5.4082399653118491</v>
      </c>
      <c r="D14">
        <v>282.77879999999999</v>
      </c>
      <c r="E14">
        <v>31.3201</v>
      </c>
      <c r="F14">
        <v>71.126800000000003</v>
      </c>
      <c r="G14">
        <v>32.0092</v>
      </c>
      <c r="J14">
        <f t="shared" si="1"/>
        <v>1.4004261999999998E-3</v>
      </c>
      <c r="K14">
        <f t="shared" si="2"/>
        <v>6.6521799999999997E-5</v>
      </c>
      <c r="L14">
        <f t="shared" si="3"/>
        <v>1.9791909999999997E-4</v>
      </c>
      <c r="M14">
        <f t="shared" si="4"/>
        <v>5.9670599999999998E-5</v>
      </c>
      <c r="V14">
        <v>128000</v>
      </c>
      <c r="W14">
        <f t="shared" si="6"/>
        <v>5.1072099696478688</v>
      </c>
      <c r="X14">
        <v>84712200</v>
      </c>
      <c r="Y14">
        <v>19076800</v>
      </c>
      <c r="Z14">
        <v>31055501</v>
      </c>
      <c r="AA14">
        <v>15060200</v>
      </c>
    </row>
    <row r="15" spans="2:27" x14ac:dyDescent="0.3">
      <c r="B15">
        <v>512000</v>
      </c>
      <c r="C15">
        <f t="shared" si="5"/>
        <v>5.7092699609758304</v>
      </c>
      <c r="D15">
        <v>1400.4261999999999</v>
      </c>
      <c r="E15">
        <v>66.521799999999999</v>
      </c>
      <c r="F15">
        <v>197.91909999999999</v>
      </c>
      <c r="G15">
        <v>59.6706</v>
      </c>
      <c r="V15">
        <v>256000</v>
      </c>
      <c r="W15">
        <f t="shared" si="6"/>
        <v>5.4082399653118491</v>
      </c>
      <c r="X15">
        <v>282778800</v>
      </c>
      <c r="Y15">
        <v>31320100</v>
      </c>
      <c r="Z15">
        <v>71126800</v>
      </c>
      <c r="AA15">
        <v>32009200</v>
      </c>
    </row>
    <row r="16" spans="2:27" x14ac:dyDescent="0.3">
      <c r="V16">
        <v>512000</v>
      </c>
      <c r="W16">
        <f t="shared" si="6"/>
        <v>5.7092699609758304</v>
      </c>
      <c r="X16">
        <v>1400426200</v>
      </c>
      <c r="Y16">
        <v>66521800</v>
      </c>
      <c r="Z16">
        <v>197919100</v>
      </c>
      <c r="AA16">
        <v>59670600</v>
      </c>
    </row>
    <row r="22" spans="2:34" x14ac:dyDescent="0.3">
      <c r="AE22" t="s">
        <v>3</v>
      </c>
    </row>
    <row r="23" spans="2:34" x14ac:dyDescent="0.3">
      <c r="AC23" t="s">
        <v>1</v>
      </c>
      <c r="AD23" t="s">
        <v>14</v>
      </c>
      <c r="AE23" t="s">
        <v>8</v>
      </c>
      <c r="AF23" t="s">
        <v>9</v>
      </c>
      <c r="AG23" t="s">
        <v>10</v>
      </c>
      <c r="AH23" t="s">
        <v>12</v>
      </c>
    </row>
    <row r="24" spans="2:34" x14ac:dyDescent="0.3">
      <c r="AC24">
        <v>100</v>
      </c>
      <c r="AD24">
        <f>LOG10(AC24)</f>
        <v>2</v>
      </c>
      <c r="AE24">
        <v>7800</v>
      </c>
      <c r="AF24">
        <v>14300</v>
      </c>
      <c r="AG24">
        <v>31501</v>
      </c>
      <c r="AH24">
        <v>27815300</v>
      </c>
    </row>
    <row r="25" spans="2:34" x14ac:dyDescent="0.3">
      <c r="D25" t="s">
        <v>3</v>
      </c>
      <c r="AC25">
        <v>1000</v>
      </c>
      <c r="AD25">
        <f t="shared" ref="AD25:AD32" si="7">LOG10(AC25)</f>
        <v>3</v>
      </c>
      <c r="AE25">
        <v>70800</v>
      </c>
      <c r="AF25">
        <v>90400</v>
      </c>
      <c r="AG25">
        <v>185101</v>
      </c>
      <c r="AH25">
        <v>292838600</v>
      </c>
    </row>
    <row r="26" spans="2:34" x14ac:dyDescent="0.3">
      <c r="B26" t="s">
        <v>1</v>
      </c>
      <c r="C26" t="s">
        <v>14</v>
      </c>
      <c r="D26" t="s">
        <v>8</v>
      </c>
      <c r="E26" t="s">
        <v>9</v>
      </c>
      <c r="F26" t="s">
        <v>10</v>
      </c>
      <c r="G26" t="s">
        <v>12</v>
      </c>
      <c r="AC26">
        <v>4000</v>
      </c>
      <c r="AD26">
        <f t="shared" si="7"/>
        <v>3.6020599913279625</v>
      </c>
      <c r="AE26">
        <v>341001</v>
      </c>
      <c r="AF26">
        <v>412399</v>
      </c>
      <c r="AG26">
        <v>896100</v>
      </c>
      <c r="AH26">
        <v>1161408200</v>
      </c>
    </row>
    <row r="27" spans="2:34" x14ac:dyDescent="0.3">
      <c r="B27">
        <v>100</v>
      </c>
      <c r="C27">
        <f>LOG10(B27)</f>
        <v>2</v>
      </c>
      <c r="D27">
        <v>7.7999999999999996E-3</v>
      </c>
      <c r="E27">
        <v>1.43E-2</v>
      </c>
      <c r="F27">
        <v>3.1501000000000001E-2</v>
      </c>
      <c r="G27">
        <v>27.815299999999997</v>
      </c>
      <c r="AC27">
        <v>16000</v>
      </c>
      <c r="AD27">
        <f t="shared" si="7"/>
        <v>4.204119982655925</v>
      </c>
      <c r="AE27">
        <v>1330100</v>
      </c>
      <c r="AF27">
        <v>1752101</v>
      </c>
      <c r="AG27">
        <v>3638399</v>
      </c>
      <c r="AH27">
        <v>4610031800</v>
      </c>
    </row>
    <row r="28" spans="2:34" x14ac:dyDescent="0.3">
      <c r="B28">
        <v>1000</v>
      </c>
      <c r="C28">
        <f t="shared" ref="C28:C35" si="8">LOG10(B28)</f>
        <v>3</v>
      </c>
      <c r="D28">
        <v>7.0800000000000002E-2</v>
      </c>
      <c r="E28">
        <v>9.0399999999999994E-2</v>
      </c>
      <c r="F28">
        <v>0.18510099999999999</v>
      </c>
      <c r="G28">
        <v>292.83859999999999</v>
      </c>
      <c r="AC28">
        <v>32000</v>
      </c>
      <c r="AD28">
        <f t="shared" si="7"/>
        <v>4.5051499783199063</v>
      </c>
      <c r="AE28">
        <v>3110300</v>
      </c>
      <c r="AF28">
        <v>3533700</v>
      </c>
      <c r="AG28">
        <v>8989000</v>
      </c>
      <c r="AH28">
        <v>9560428300</v>
      </c>
    </row>
    <row r="29" spans="2:34" x14ac:dyDescent="0.3">
      <c r="B29">
        <v>4000</v>
      </c>
      <c r="C29">
        <f t="shared" si="8"/>
        <v>3.6020599913279625</v>
      </c>
      <c r="D29">
        <v>0.341001</v>
      </c>
      <c r="E29">
        <v>0.41239899999999996</v>
      </c>
      <c r="F29">
        <v>0.89610000000000001</v>
      </c>
      <c r="G29">
        <v>1161.4081999999999</v>
      </c>
      <c r="AC29">
        <v>64000</v>
      </c>
      <c r="AD29">
        <f t="shared" si="7"/>
        <v>4.8061799739838875</v>
      </c>
      <c r="AE29">
        <v>6842701</v>
      </c>
      <c r="AF29">
        <v>6814301</v>
      </c>
      <c r="AG29">
        <v>15634999</v>
      </c>
      <c r="AH29">
        <v>23106305900</v>
      </c>
    </row>
    <row r="30" spans="2:34" x14ac:dyDescent="0.3">
      <c r="B30">
        <v>16000</v>
      </c>
      <c r="C30">
        <f t="shared" si="8"/>
        <v>4.204119982655925</v>
      </c>
      <c r="D30">
        <v>1.3300999999999998</v>
      </c>
      <c r="E30">
        <v>1.7521009999999999</v>
      </c>
      <c r="F30">
        <v>3.6383989999999997</v>
      </c>
      <c r="G30">
        <v>4610.0317999999997</v>
      </c>
      <c r="AC30">
        <v>128000</v>
      </c>
      <c r="AD30">
        <f t="shared" si="7"/>
        <v>5.1072099696478688</v>
      </c>
      <c r="AE30">
        <v>16344000</v>
      </c>
      <c r="AF30">
        <v>14171900</v>
      </c>
      <c r="AG30">
        <v>32876300</v>
      </c>
      <c r="AH30">
        <v>37029123500</v>
      </c>
    </row>
    <row r="31" spans="2:34" x14ac:dyDescent="0.3">
      <c r="B31">
        <v>32000</v>
      </c>
      <c r="C31">
        <f t="shared" si="8"/>
        <v>4.5051499783199063</v>
      </c>
      <c r="D31">
        <v>3.1103000000000001</v>
      </c>
      <c r="E31">
        <v>3.5336999999999996</v>
      </c>
      <c r="F31">
        <v>8.988999999999999</v>
      </c>
      <c r="G31">
        <v>9560.4282999999996</v>
      </c>
      <c r="AC31">
        <v>256000</v>
      </c>
      <c r="AD31">
        <f t="shared" si="7"/>
        <v>5.4082399653118491</v>
      </c>
      <c r="AE31">
        <v>28781700</v>
      </c>
      <c r="AF31">
        <v>26875999</v>
      </c>
      <c r="AG31">
        <v>73398300</v>
      </c>
      <c r="AH31">
        <v>73402565800</v>
      </c>
    </row>
    <row r="32" spans="2:34" x14ac:dyDescent="0.3">
      <c r="B32">
        <v>64000</v>
      </c>
      <c r="C32">
        <f t="shared" si="8"/>
        <v>4.8061799739838875</v>
      </c>
      <c r="D32">
        <v>6.8427009999999999</v>
      </c>
      <c r="E32">
        <v>6.8143009999999995</v>
      </c>
      <c r="F32">
        <v>15.634998999999999</v>
      </c>
      <c r="G32">
        <v>23106.305899999999</v>
      </c>
      <c r="AC32">
        <v>512000</v>
      </c>
      <c r="AD32">
        <f t="shared" si="7"/>
        <v>5.7092699609758304</v>
      </c>
      <c r="AE32">
        <v>365917600</v>
      </c>
      <c r="AF32">
        <v>62412799</v>
      </c>
      <c r="AG32">
        <v>150963799</v>
      </c>
      <c r="AH32">
        <v>154998448500</v>
      </c>
    </row>
    <row r="33" spans="2:7" x14ac:dyDescent="0.3">
      <c r="B33">
        <v>128000</v>
      </c>
      <c r="C33">
        <f t="shared" si="8"/>
        <v>5.1072099696478688</v>
      </c>
      <c r="D33">
        <v>16.343999999999998</v>
      </c>
      <c r="E33">
        <v>14.171899999999999</v>
      </c>
      <c r="F33">
        <v>32.876300000000001</v>
      </c>
      <c r="G33">
        <v>37029.123500000002</v>
      </c>
    </row>
    <row r="34" spans="2:7" x14ac:dyDescent="0.3">
      <c r="B34">
        <v>256000</v>
      </c>
      <c r="C34">
        <f t="shared" si="8"/>
        <v>5.4082399653118491</v>
      </c>
      <c r="D34">
        <v>28.781699999999997</v>
      </c>
      <c r="E34">
        <v>26.875999</v>
      </c>
      <c r="F34">
        <v>73.398299999999992</v>
      </c>
      <c r="G34">
        <v>73402.565799999997</v>
      </c>
    </row>
    <row r="35" spans="2:7" x14ac:dyDescent="0.3">
      <c r="B35">
        <v>512000</v>
      </c>
      <c r="C35">
        <f t="shared" si="8"/>
        <v>5.7092699609758304</v>
      </c>
      <c r="D35">
        <v>365.91759999999999</v>
      </c>
      <c r="E35">
        <v>62.412799</v>
      </c>
      <c r="F35">
        <v>150.96379899999999</v>
      </c>
      <c r="G35">
        <v>154998.4485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1B41-AA48-4AF7-AE7A-A7B103BB0517}">
  <dimension ref="A1:H73"/>
  <sheetViews>
    <sheetView workbookViewId="0">
      <selection activeCell="B4" sqref="B4:B12"/>
    </sheetView>
  </sheetViews>
  <sheetFormatPr defaultRowHeight="14.4" x14ac:dyDescent="0.3"/>
  <cols>
    <col min="1" max="1" width="18.21875" customWidth="1"/>
    <col min="2" max="2" width="20.33203125" customWidth="1"/>
    <col min="3" max="3" width="12.109375" customWidth="1"/>
    <col min="4" max="4" width="13.44140625" customWidth="1"/>
    <col min="5" max="5" width="4.21875" customWidth="1"/>
    <col min="6" max="6" width="12" customWidth="1"/>
    <col min="7" max="7" width="20.21875" customWidth="1"/>
    <col min="8" max="8" width="17.6640625" customWidth="1"/>
  </cols>
  <sheetData>
    <row r="1" spans="1:8" x14ac:dyDescent="0.3">
      <c r="E1" s="1"/>
    </row>
    <row r="2" spans="1:8" x14ac:dyDescent="0.3">
      <c r="B2" t="s">
        <v>0</v>
      </c>
      <c r="E2" s="1"/>
      <c r="G2" t="s">
        <v>3</v>
      </c>
    </row>
    <row r="3" spans="1:8" x14ac:dyDescent="0.3">
      <c r="A3" t="s">
        <v>1</v>
      </c>
      <c r="B3" t="s">
        <v>2</v>
      </c>
      <c r="E3" s="1"/>
      <c r="F3" t="s">
        <v>1</v>
      </c>
      <c r="G3" t="s">
        <v>2</v>
      </c>
    </row>
    <row r="4" spans="1:8" x14ac:dyDescent="0.3">
      <c r="A4">
        <v>100</v>
      </c>
      <c r="B4">
        <v>32100</v>
      </c>
      <c r="C4">
        <v>11100</v>
      </c>
      <c r="E4" s="1"/>
      <c r="F4">
        <v>100</v>
      </c>
      <c r="G4">
        <v>17900</v>
      </c>
      <c r="H4">
        <v>12400</v>
      </c>
    </row>
    <row r="5" spans="1:8" x14ac:dyDescent="0.3">
      <c r="A5">
        <v>1000</v>
      </c>
      <c r="B5">
        <v>187400</v>
      </c>
      <c r="C5">
        <v>124700</v>
      </c>
      <c r="E5" s="1"/>
      <c r="F5">
        <v>1000</v>
      </c>
      <c r="G5">
        <v>141300</v>
      </c>
      <c r="H5">
        <v>61500</v>
      </c>
    </row>
    <row r="6" spans="1:8" x14ac:dyDescent="0.3">
      <c r="A6">
        <v>4000</v>
      </c>
      <c r="B6">
        <v>758100</v>
      </c>
      <c r="C6">
        <v>440200</v>
      </c>
      <c r="E6" s="1"/>
      <c r="F6">
        <v>4000</v>
      </c>
      <c r="G6">
        <v>650800</v>
      </c>
      <c r="H6">
        <v>415800</v>
      </c>
    </row>
    <row r="7" spans="1:8" x14ac:dyDescent="0.3">
      <c r="A7">
        <v>16000</v>
      </c>
      <c r="B7">
        <v>3537400</v>
      </c>
      <c r="C7">
        <v>2056400</v>
      </c>
      <c r="E7" s="1"/>
      <c r="F7">
        <v>16000</v>
      </c>
      <c r="G7">
        <v>3000400</v>
      </c>
      <c r="H7">
        <v>1770900</v>
      </c>
    </row>
    <row r="8" spans="1:8" x14ac:dyDescent="0.3">
      <c r="A8">
        <v>32000</v>
      </c>
      <c r="B8">
        <v>12828600</v>
      </c>
      <c r="C8">
        <v>5441800</v>
      </c>
      <c r="E8" s="1"/>
      <c r="F8">
        <v>32000</v>
      </c>
      <c r="G8">
        <v>8224200</v>
      </c>
      <c r="H8">
        <v>3695200</v>
      </c>
    </row>
    <row r="9" spans="1:8" x14ac:dyDescent="0.3">
      <c r="A9">
        <v>64000</v>
      </c>
      <c r="B9">
        <v>44789800</v>
      </c>
      <c r="C9">
        <v>17417700</v>
      </c>
      <c r="E9" s="1"/>
      <c r="F9">
        <v>64000</v>
      </c>
      <c r="G9">
        <v>16512200</v>
      </c>
      <c r="H9">
        <v>8030300</v>
      </c>
    </row>
    <row r="10" spans="1:8" x14ac:dyDescent="0.3">
      <c r="A10">
        <v>128000</v>
      </c>
      <c r="B10">
        <v>54207900</v>
      </c>
      <c r="C10">
        <v>22154800</v>
      </c>
      <c r="E10" s="1"/>
      <c r="F10">
        <v>128000</v>
      </c>
      <c r="G10">
        <v>39928200</v>
      </c>
      <c r="H10">
        <v>19330200</v>
      </c>
    </row>
    <row r="11" spans="1:8" x14ac:dyDescent="0.3">
      <c r="A11">
        <v>256000</v>
      </c>
      <c r="B11">
        <v>215045000</v>
      </c>
      <c r="C11">
        <v>73996700</v>
      </c>
      <c r="E11" s="1"/>
      <c r="F11">
        <v>256000</v>
      </c>
      <c r="G11">
        <v>68169200</v>
      </c>
      <c r="H11">
        <v>25950600</v>
      </c>
    </row>
    <row r="12" spans="1:8" x14ac:dyDescent="0.3">
      <c r="A12">
        <v>512000</v>
      </c>
      <c r="B12">
        <v>859871000</v>
      </c>
      <c r="C12">
        <v>371117800</v>
      </c>
      <c r="E12" s="1"/>
      <c r="F12">
        <v>512000</v>
      </c>
      <c r="G12">
        <v>629180500</v>
      </c>
      <c r="H12">
        <v>295663300</v>
      </c>
    </row>
    <row r="13" spans="1:8" x14ac:dyDescent="0.3">
      <c r="E13" s="1"/>
    </row>
    <row r="14" spans="1:8" x14ac:dyDescent="0.3">
      <c r="E14" s="1"/>
    </row>
    <row r="15" spans="1:8" x14ac:dyDescent="0.3">
      <c r="B15" t="s">
        <v>4</v>
      </c>
      <c r="E15" s="1"/>
    </row>
    <row r="16" spans="1:8" x14ac:dyDescent="0.3">
      <c r="E16" s="1"/>
    </row>
    <row r="17" spans="1:8" x14ac:dyDescent="0.3">
      <c r="A17" t="s">
        <v>1</v>
      </c>
      <c r="B17" t="s">
        <v>2</v>
      </c>
      <c r="E17" s="1"/>
      <c r="F17" t="s">
        <v>1</v>
      </c>
      <c r="G17" t="s">
        <v>2</v>
      </c>
    </row>
    <row r="18" spans="1:8" x14ac:dyDescent="0.3">
      <c r="A18">
        <v>100</v>
      </c>
      <c r="B18">
        <v>24300</v>
      </c>
      <c r="C18">
        <v>23600</v>
      </c>
      <c r="E18" s="1"/>
      <c r="F18">
        <v>100</v>
      </c>
      <c r="G18">
        <v>14000</v>
      </c>
      <c r="H18">
        <v>30600</v>
      </c>
    </row>
    <row r="19" spans="1:8" x14ac:dyDescent="0.3">
      <c r="A19">
        <v>1000</v>
      </c>
      <c r="B19">
        <v>121200</v>
      </c>
      <c r="C19">
        <v>199100</v>
      </c>
      <c r="E19" s="1"/>
      <c r="F19">
        <v>1000</v>
      </c>
      <c r="G19">
        <v>317000</v>
      </c>
      <c r="H19">
        <v>224200</v>
      </c>
    </row>
    <row r="20" spans="1:8" x14ac:dyDescent="0.3">
      <c r="A20">
        <v>4000</v>
      </c>
      <c r="B20">
        <v>401500</v>
      </c>
      <c r="C20">
        <v>941200</v>
      </c>
      <c r="E20" s="1"/>
      <c r="F20">
        <v>4000</v>
      </c>
      <c r="G20">
        <v>509100</v>
      </c>
      <c r="H20">
        <v>989000</v>
      </c>
    </row>
    <row r="21" spans="1:8" x14ac:dyDescent="0.3">
      <c r="A21">
        <v>16000</v>
      </c>
      <c r="B21">
        <v>1845500</v>
      </c>
      <c r="C21">
        <v>5104700</v>
      </c>
      <c r="E21" s="1"/>
      <c r="F21">
        <v>16000</v>
      </c>
      <c r="G21">
        <v>2967000</v>
      </c>
      <c r="H21">
        <v>3860600</v>
      </c>
    </row>
    <row r="22" spans="1:8" x14ac:dyDescent="0.3">
      <c r="A22">
        <v>32000</v>
      </c>
      <c r="B22">
        <v>4582700</v>
      </c>
      <c r="C22">
        <v>8939300</v>
      </c>
      <c r="E22" s="1"/>
      <c r="F22">
        <v>32000</v>
      </c>
      <c r="G22">
        <v>4963900</v>
      </c>
      <c r="H22">
        <v>11736200</v>
      </c>
    </row>
    <row r="23" spans="1:8" x14ac:dyDescent="0.3">
      <c r="A23">
        <v>64000</v>
      </c>
      <c r="B23">
        <v>10514400</v>
      </c>
      <c r="C23">
        <v>17417400</v>
      </c>
      <c r="E23" s="1"/>
      <c r="F23">
        <v>64000</v>
      </c>
      <c r="G23">
        <v>13611500</v>
      </c>
      <c r="H23">
        <v>19865100</v>
      </c>
    </row>
    <row r="24" spans="1:8" x14ac:dyDescent="0.3">
      <c r="A24">
        <v>128000</v>
      </c>
      <c r="B24">
        <v>22179300</v>
      </c>
      <c r="C24">
        <v>37750400</v>
      </c>
      <c r="E24" s="1"/>
      <c r="F24">
        <v>128000</v>
      </c>
      <c r="G24">
        <v>25502900</v>
      </c>
      <c r="H24">
        <v>49770400</v>
      </c>
    </row>
    <row r="25" spans="1:8" x14ac:dyDescent="0.3">
      <c r="A25">
        <v>256000</v>
      </c>
      <c r="B25">
        <v>49826600</v>
      </c>
      <c r="C25">
        <v>79433700</v>
      </c>
      <c r="E25" s="1"/>
      <c r="F25">
        <v>256000</v>
      </c>
      <c r="G25">
        <v>50412700</v>
      </c>
      <c r="H25">
        <v>84487900</v>
      </c>
    </row>
    <row r="26" spans="1:8" x14ac:dyDescent="0.3">
      <c r="A26">
        <v>512000</v>
      </c>
      <c r="B26">
        <v>88477400</v>
      </c>
      <c r="C26">
        <v>187505800</v>
      </c>
      <c r="E26" s="1"/>
      <c r="F26">
        <v>512000</v>
      </c>
      <c r="G26">
        <v>134922100</v>
      </c>
      <c r="H26">
        <v>206715200</v>
      </c>
    </row>
    <row r="27" spans="1:8" x14ac:dyDescent="0.3">
      <c r="E27" s="1"/>
    </row>
    <row r="28" spans="1:8" x14ac:dyDescent="0.3">
      <c r="E28" s="1"/>
    </row>
    <row r="29" spans="1:8" x14ac:dyDescent="0.3">
      <c r="B29" t="s">
        <v>5</v>
      </c>
      <c r="E29" s="1"/>
    </row>
    <row r="30" spans="1:8" x14ac:dyDescent="0.3">
      <c r="E30" s="1"/>
    </row>
    <row r="31" spans="1:8" x14ac:dyDescent="0.3">
      <c r="A31" t="s">
        <v>1</v>
      </c>
      <c r="B31" t="s">
        <v>2</v>
      </c>
      <c r="E31" s="1"/>
      <c r="F31" t="s">
        <v>1</v>
      </c>
      <c r="G31" t="s">
        <v>2</v>
      </c>
    </row>
    <row r="32" spans="1:8" x14ac:dyDescent="0.3">
      <c r="A32">
        <v>100</v>
      </c>
      <c r="B32">
        <v>28600</v>
      </c>
      <c r="C32">
        <v>27300</v>
      </c>
      <c r="E32" s="1"/>
      <c r="F32">
        <v>100</v>
      </c>
      <c r="G32">
        <v>26400</v>
      </c>
      <c r="H32">
        <v>30400</v>
      </c>
    </row>
    <row r="33" spans="1:8" x14ac:dyDescent="0.3">
      <c r="A33">
        <v>1000</v>
      </c>
      <c r="B33">
        <v>205600</v>
      </c>
      <c r="C33">
        <v>198100</v>
      </c>
      <c r="E33" s="1"/>
      <c r="F33">
        <v>1000</v>
      </c>
      <c r="G33">
        <v>251700</v>
      </c>
      <c r="H33">
        <v>244100</v>
      </c>
    </row>
    <row r="34" spans="1:8" x14ac:dyDescent="0.3">
      <c r="A34">
        <v>4000</v>
      </c>
      <c r="B34">
        <v>759100</v>
      </c>
      <c r="C34">
        <v>780300</v>
      </c>
      <c r="E34" s="1"/>
      <c r="F34">
        <v>4000</v>
      </c>
      <c r="G34">
        <v>4998100</v>
      </c>
      <c r="H34">
        <v>925000</v>
      </c>
    </row>
    <row r="35" spans="1:8" x14ac:dyDescent="0.3">
      <c r="A35">
        <v>16000</v>
      </c>
      <c r="B35">
        <v>3874800</v>
      </c>
      <c r="C35">
        <v>4456300</v>
      </c>
      <c r="E35" s="1"/>
      <c r="F35">
        <v>16000</v>
      </c>
      <c r="G35">
        <v>5138900</v>
      </c>
      <c r="H35">
        <v>7873000</v>
      </c>
    </row>
    <row r="36" spans="1:8" x14ac:dyDescent="0.3">
      <c r="A36">
        <v>32000</v>
      </c>
      <c r="B36">
        <v>9934600</v>
      </c>
      <c r="C36">
        <v>7447400</v>
      </c>
      <c r="E36" s="1"/>
      <c r="F36">
        <v>32000</v>
      </c>
      <c r="G36">
        <v>10139700</v>
      </c>
      <c r="H36">
        <v>15880500</v>
      </c>
    </row>
    <row r="37" spans="1:8" x14ac:dyDescent="0.3">
      <c r="A37">
        <v>64000</v>
      </c>
      <c r="B37">
        <v>19258200</v>
      </c>
      <c r="C37">
        <v>16717100</v>
      </c>
      <c r="E37" s="1"/>
      <c r="F37">
        <v>64000</v>
      </c>
      <c r="G37">
        <v>18945900</v>
      </c>
      <c r="H37">
        <v>18768700</v>
      </c>
    </row>
    <row r="38" spans="1:8" x14ac:dyDescent="0.3">
      <c r="A38">
        <v>128000</v>
      </c>
      <c r="B38">
        <v>38437600</v>
      </c>
      <c r="C38">
        <v>33359100</v>
      </c>
      <c r="E38" s="1"/>
      <c r="F38">
        <v>128000</v>
      </c>
      <c r="G38">
        <v>41509100</v>
      </c>
      <c r="H38">
        <v>45041500</v>
      </c>
    </row>
    <row r="39" spans="1:8" x14ac:dyDescent="0.3">
      <c r="A39">
        <v>256000</v>
      </c>
      <c r="B39">
        <v>85313500</v>
      </c>
      <c r="C39">
        <v>71195900</v>
      </c>
      <c r="E39" s="1"/>
      <c r="F39">
        <v>256000</v>
      </c>
      <c r="G39">
        <v>87178700</v>
      </c>
      <c r="H39">
        <v>75462600</v>
      </c>
    </row>
    <row r="40" spans="1:8" x14ac:dyDescent="0.3">
      <c r="A40">
        <v>512000</v>
      </c>
      <c r="B40">
        <v>179225000</v>
      </c>
      <c r="C40">
        <v>163047400</v>
      </c>
      <c r="E40" s="1"/>
      <c r="F40">
        <v>512000</v>
      </c>
      <c r="G40">
        <v>245569700</v>
      </c>
      <c r="H40">
        <v>177053800</v>
      </c>
    </row>
    <row r="41" spans="1:8" x14ac:dyDescent="0.3">
      <c r="E41" s="1"/>
    </row>
    <row r="42" spans="1:8" x14ac:dyDescent="0.3">
      <c r="E42" s="1"/>
    </row>
    <row r="43" spans="1:8" x14ac:dyDescent="0.3">
      <c r="E43" s="1"/>
    </row>
    <row r="44" spans="1:8" x14ac:dyDescent="0.3">
      <c r="E44" s="1"/>
    </row>
    <row r="45" spans="1:8" x14ac:dyDescent="0.3">
      <c r="B45" t="s">
        <v>7</v>
      </c>
      <c r="E45" s="1"/>
    </row>
    <row r="46" spans="1:8" x14ac:dyDescent="0.3">
      <c r="A46" t="s">
        <v>1</v>
      </c>
      <c r="B46" t="s">
        <v>2</v>
      </c>
      <c r="E46" s="1"/>
      <c r="F46" t="s">
        <v>1</v>
      </c>
      <c r="G46" t="s">
        <v>2</v>
      </c>
    </row>
    <row r="47" spans="1:8" x14ac:dyDescent="0.3">
      <c r="A47">
        <v>100</v>
      </c>
      <c r="B47">
        <v>35200</v>
      </c>
      <c r="C47">
        <v>36600</v>
      </c>
      <c r="E47" s="1"/>
      <c r="F47">
        <v>100</v>
      </c>
      <c r="G47">
        <v>20000</v>
      </c>
      <c r="H47">
        <v>30400</v>
      </c>
    </row>
    <row r="48" spans="1:8" x14ac:dyDescent="0.3">
      <c r="A48">
        <v>1000</v>
      </c>
      <c r="B48">
        <v>209000</v>
      </c>
      <c r="C48">
        <v>245500</v>
      </c>
      <c r="E48" s="1"/>
      <c r="F48">
        <v>1000</v>
      </c>
      <c r="G48">
        <v>158100</v>
      </c>
      <c r="H48">
        <v>221500</v>
      </c>
    </row>
    <row r="49" spans="1:8" x14ac:dyDescent="0.3">
      <c r="A49">
        <v>4000</v>
      </c>
      <c r="B49">
        <v>898800</v>
      </c>
      <c r="C49">
        <v>788800</v>
      </c>
      <c r="E49" s="1"/>
      <c r="F49">
        <v>4000</v>
      </c>
      <c r="G49">
        <v>759100</v>
      </c>
      <c r="H49">
        <v>840800</v>
      </c>
    </row>
    <row r="50" spans="1:8" x14ac:dyDescent="0.3">
      <c r="A50">
        <v>16000</v>
      </c>
      <c r="B50">
        <v>4646300</v>
      </c>
      <c r="C50">
        <v>4346800</v>
      </c>
      <c r="E50" s="1"/>
      <c r="F50">
        <v>16000</v>
      </c>
      <c r="G50">
        <v>4293800</v>
      </c>
      <c r="H50">
        <v>4796200</v>
      </c>
    </row>
    <row r="51" spans="1:8" x14ac:dyDescent="0.3">
      <c r="A51">
        <v>32000</v>
      </c>
      <c r="B51">
        <v>8729100</v>
      </c>
      <c r="C51">
        <v>8906600</v>
      </c>
      <c r="E51" s="1"/>
      <c r="F51">
        <v>32000</v>
      </c>
      <c r="G51">
        <v>9348000</v>
      </c>
      <c r="H51">
        <v>13902500</v>
      </c>
    </row>
    <row r="52" spans="1:8" x14ac:dyDescent="0.3">
      <c r="A52">
        <v>64000</v>
      </c>
      <c r="B52">
        <v>20906000</v>
      </c>
      <c r="C52">
        <v>20082100</v>
      </c>
      <c r="E52" s="1"/>
      <c r="F52">
        <v>64000</v>
      </c>
      <c r="G52">
        <v>18797200</v>
      </c>
      <c r="H52">
        <v>32386000</v>
      </c>
    </row>
    <row r="53" spans="1:8" x14ac:dyDescent="0.3">
      <c r="A53">
        <v>128000</v>
      </c>
      <c r="B53">
        <v>45713900</v>
      </c>
      <c r="C53">
        <v>42217200</v>
      </c>
      <c r="E53" s="1"/>
      <c r="F53">
        <v>128000</v>
      </c>
      <c r="G53">
        <v>35588000</v>
      </c>
      <c r="H53">
        <v>90556700</v>
      </c>
    </row>
    <row r="54" spans="1:8" x14ac:dyDescent="0.3">
      <c r="A54">
        <v>256000</v>
      </c>
      <c r="B54">
        <v>84604400</v>
      </c>
      <c r="C54">
        <v>78008100</v>
      </c>
      <c r="E54" s="1"/>
      <c r="F54">
        <v>256000</v>
      </c>
      <c r="G54">
        <v>87116700</v>
      </c>
      <c r="H54">
        <v>133663600</v>
      </c>
    </row>
    <row r="55" spans="1:8" x14ac:dyDescent="0.3">
      <c r="A55">
        <v>512000</v>
      </c>
      <c r="B55">
        <v>194180900</v>
      </c>
      <c r="C55">
        <v>194446400</v>
      </c>
      <c r="E55" s="1"/>
      <c r="F55">
        <v>512000</v>
      </c>
      <c r="G55">
        <v>266436300</v>
      </c>
      <c r="H55">
        <v>219992000</v>
      </c>
    </row>
    <row r="56" spans="1:8" x14ac:dyDescent="0.3">
      <c r="E56" s="1"/>
    </row>
    <row r="57" spans="1:8" x14ac:dyDescent="0.3">
      <c r="E57" s="1"/>
    </row>
    <row r="58" spans="1:8" x14ac:dyDescent="0.3">
      <c r="E58" s="1"/>
    </row>
    <row r="59" spans="1:8" x14ac:dyDescent="0.3">
      <c r="B59" t="s">
        <v>6</v>
      </c>
      <c r="E59" s="1"/>
    </row>
    <row r="60" spans="1:8" x14ac:dyDescent="0.3">
      <c r="A60" t="s">
        <v>1</v>
      </c>
      <c r="B60" t="s">
        <v>2</v>
      </c>
      <c r="E60" s="1"/>
      <c r="F60" t="s">
        <v>1</v>
      </c>
      <c r="G60" t="s">
        <v>2</v>
      </c>
    </row>
    <row r="61" spans="1:8" x14ac:dyDescent="0.3">
      <c r="A61">
        <v>100</v>
      </c>
      <c r="B61">
        <v>31100</v>
      </c>
      <c r="C61">
        <v>35600</v>
      </c>
      <c r="E61" s="1"/>
      <c r="F61">
        <v>100</v>
      </c>
      <c r="G61">
        <v>34800</v>
      </c>
      <c r="H61">
        <v>181000</v>
      </c>
    </row>
    <row r="62" spans="1:8" x14ac:dyDescent="0.3">
      <c r="A62">
        <v>1000</v>
      </c>
      <c r="B62">
        <v>283700</v>
      </c>
      <c r="C62">
        <v>183000</v>
      </c>
      <c r="E62" s="1"/>
      <c r="F62">
        <v>1000</v>
      </c>
      <c r="G62">
        <v>196900</v>
      </c>
      <c r="H62">
        <v>224200</v>
      </c>
    </row>
    <row r="63" spans="1:8" x14ac:dyDescent="0.3">
      <c r="A63">
        <v>4000</v>
      </c>
      <c r="B63">
        <v>867800</v>
      </c>
      <c r="C63">
        <v>939400</v>
      </c>
      <c r="E63" s="1"/>
      <c r="F63">
        <v>4000</v>
      </c>
      <c r="G63">
        <v>1085200</v>
      </c>
      <c r="H63">
        <v>1370500</v>
      </c>
    </row>
    <row r="64" spans="1:8" x14ac:dyDescent="0.3">
      <c r="A64">
        <v>16000</v>
      </c>
      <c r="B64">
        <v>5213300</v>
      </c>
      <c r="C64">
        <v>3642200</v>
      </c>
      <c r="E64" s="1"/>
      <c r="F64">
        <v>16000</v>
      </c>
      <c r="G64">
        <v>3636100</v>
      </c>
      <c r="H64">
        <v>9014800</v>
      </c>
    </row>
    <row r="65" spans="1:8" x14ac:dyDescent="0.3">
      <c r="A65">
        <v>32000</v>
      </c>
      <c r="B65">
        <v>7772700</v>
      </c>
      <c r="C65">
        <v>6589900</v>
      </c>
      <c r="E65" s="1"/>
      <c r="F65">
        <v>32000</v>
      </c>
      <c r="G65">
        <v>9944600</v>
      </c>
      <c r="H65">
        <v>15938700</v>
      </c>
    </row>
    <row r="66" spans="1:8" x14ac:dyDescent="0.3">
      <c r="A66">
        <v>64000</v>
      </c>
      <c r="B66">
        <v>17898400</v>
      </c>
      <c r="C66">
        <v>15967500</v>
      </c>
      <c r="E66" s="1"/>
      <c r="F66">
        <v>64000</v>
      </c>
      <c r="G66">
        <v>17186800</v>
      </c>
      <c r="H66">
        <v>20096500</v>
      </c>
    </row>
    <row r="67" spans="1:8" x14ac:dyDescent="0.3">
      <c r="A67">
        <v>128000</v>
      </c>
      <c r="B67">
        <v>37363300</v>
      </c>
      <c r="C67">
        <v>34687000</v>
      </c>
      <c r="E67" s="1"/>
      <c r="F67">
        <v>128000</v>
      </c>
      <c r="G67">
        <v>45608400</v>
      </c>
      <c r="H67">
        <v>42708100</v>
      </c>
    </row>
    <row r="68" spans="1:8" x14ac:dyDescent="0.3">
      <c r="A68">
        <v>256000</v>
      </c>
      <c r="B68">
        <v>78199100</v>
      </c>
      <c r="C68">
        <v>61500700</v>
      </c>
      <c r="E68" s="1"/>
      <c r="F68">
        <v>256000</v>
      </c>
      <c r="G68">
        <v>78897500</v>
      </c>
      <c r="H68">
        <v>104700100</v>
      </c>
    </row>
    <row r="69" spans="1:8" x14ac:dyDescent="0.3">
      <c r="A69">
        <v>512000</v>
      </c>
      <c r="B69">
        <v>171948900</v>
      </c>
      <c r="C69">
        <v>163920800</v>
      </c>
      <c r="E69" s="1"/>
      <c r="F69">
        <v>512000</v>
      </c>
      <c r="G69">
        <v>241625000</v>
      </c>
      <c r="H69">
        <v>279443000</v>
      </c>
    </row>
    <row r="70" spans="1:8" x14ac:dyDescent="0.3">
      <c r="E70" s="1"/>
    </row>
    <row r="71" spans="1:8" x14ac:dyDescent="0.3">
      <c r="E71" s="1"/>
    </row>
    <row r="72" spans="1:8" x14ac:dyDescent="0.3">
      <c r="E72" s="1"/>
    </row>
    <row r="73" spans="1:8" x14ac:dyDescent="0.3">
      <c r="E7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0791-A617-4F5F-BF75-DC38676E5B74}">
  <dimension ref="B5:AJ191"/>
  <sheetViews>
    <sheetView topLeftCell="I134" zoomScaleNormal="100" workbookViewId="0">
      <selection activeCell="N149" sqref="N149:R158"/>
    </sheetView>
  </sheetViews>
  <sheetFormatPr defaultRowHeight="14.4" x14ac:dyDescent="0.3"/>
  <cols>
    <col min="2" max="2" width="13.33203125" customWidth="1"/>
    <col min="3" max="3" width="18.77734375" customWidth="1"/>
    <col min="4" max="4" width="14.21875" customWidth="1"/>
    <col min="5" max="5" width="15.33203125" customWidth="1"/>
    <col min="6" max="6" width="15.88671875" customWidth="1"/>
    <col min="7" max="7" width="17.33203125" customWidth="1"/>
    <col min="9" max="9" width="8.88671875" customWidth="1"/>
    <col min="10" max="10" width="15.109375" bestFit="1" customWidth="1"/>
    <col min="11" max="11" width="15.21875" bestFit="1" customWidth="1"/>
    <col min="12" max="12" width="17.44140625" customWidth="1"/>
    <col min="13" max="13" width="15.21875" customWidth="1"/>
    <col min="14" max="14" width="14.88671875" customWidth="1"/>
    <col min="15" max="15" width="12.88671875" customWidth="1"/>
    <col min="16" max="16" width="12.33203125" customWidth="1"/>
    <col min="17" max="17" width="11.88671875" customWidth="1"/>
    <col min="18" max="18" width="11.5546875" customWidth="1"/>
    <col min="21" max="21" width="9" bestFit="1" customWidth="1"/>
    <col min="22" max="22" width="9.21875" bestFit="1" customWidth="1"/>
    <col min="23" max="23" width="12" customWidth="1"/>
    <col min="24" max="24" width="14.21875" customWidth="1"/>
    <col min="25" max="25" width="14" customWidth="1"/>
    <col min="26" max="26" width="13.88671875" customWidth="1"/>
    <col min="27" max="27" width="17.109375" customWidth="1"/>
    <col min="29" max="30" width="9" bestFit="1" customWidth="1"/>
    <col min="31" max="31" width="11.88671875" bestFit="1" customWidth="1"/>
    <col min="32" max="32" width="10.77734375" bestFit="1" customWidth="1"/>
    <col min="33" max="33" width="12.6640625" bestFit="1" customWidth="1"/>
    <col min="34" max="34" width="14.21875" bestFit="1" customWidth="1"/>
    <col min="35" max="36" width="12.6640625" bestFit="1" customWidth="1"/>
  </cols>
  <sheetData>
    <row r="5" spans="2:36" x14ac:dyDescent="0.3">
      <c r="D5" t="s">
        <v>0</v>
      </c>
    </row>
    <row r="6" spans="2:36" x14ac:dyDescent="0.3">
      <c r="B6" t="s">
        <v>1</v>
      </c>
      <c r="C6" t="s">
        <v>13</v>
      </c>
      <c r="D6" t="s">
        <v>8</v>
      </c>
      <c r="E6" t="s">
        <v>9</v>
      </c>
      <c r="F6" t="s">
        <v>10</v>
      </c>
      <c r="G6" t="s">
        <v>11</v>
      </c>
      <c r="J6">
        <f xml:space="preserve"> D7 * 10^-6</f>
        <v>3.2099999999999996E-8</v>
      </c>
      <c r="K6">
        <f t="shared" ref="K6:M14" si="0" xml:space="preserve"> E7 * 10^-6</f>
        <v>2.4299999999999999E-8</v>
      </c>
      <c r="L6">
        <f t="shared" si="0"/>
        <v>2.8599999999999998E-8</v>
      </c>
      <c r="M6">
        <f xml:space="preserve"> G7 * 10^-6</f>
        <v>3.5199999999999991E-8</v>
      </c>
      <c r="W6" t="s">
        <v>0</v>
      </c>
    </row>
    <row r="7" spans="2:36" x14ac:dyDescent="0.3">
      <c r="B7">
        <v>100</v>
      </c>
      <c r="C7">
        <f>LOG10(B7)</f>
        <v>2</v>
      </c>
      <c r="D7">
        <v>3.2099999999999997E-2</v>
      </c>
      <c r="E7">
        <v>2.4299999999999999E-2</v>
      </c>
      <c r="F7">
        <v>2.86E-2</v>
      </c>
      <c r="G7">
        <v>3.5199999999999995E-2</v>
      </c>
      <c r="J7">
        <f t="shared" ref="J7:J14" si="1" xml:space="preserve"> D8 * 10^-6</f>
        <v>1.8739999999999997E-7</v>
      </c>
      <c r="K7">
        <f t="shared" si="0"/>
        <v>1.2119999999999997E-7</v>
      </c>
      <c r="L7">
        <f t="shared" si="0"/>
        <v>2.0559999999999996E-7</v>
      </c>
      <c r="M7">
        <f t="shared" si="0"/>
        <v>2.0899999999999998E-7</v>
      </c>
      <c r="U7" t="s">
        <v>1</v>
      </c>
      <c r="V7" t="s">
        <v>13</v>
      </c>
      <c r="W7" t="s">
        <v>8</v>
      </c>
      <c r="X7" t="s">
        <v>9</v>
      </c>
      <c r="Y7" t="s">
        <v>10</v>
      </c>
      <c r="Z7" t="s">
        <v>11</v>
      </c>
    </row>
    <row r="8" spans="2:36" x14ac:dyDescent="0.3">
      <c r="B8">
        <v>1000</v>
      </c>
      <c r="C8">
        <f t="shared" ref="C8:C15" si="2">LOG10(B8)</f>
        <v>3</v>
      </c>
      <c r="D8">
        <v>0.18739999999999998</v>
      </c>
      <c r="E8">
        <v>0.12119999999999999</v>
      </c>
      <c r="F8">
        <v>0.20559999999999998</v>
      </c>
      <c r="G8">
        <v>0.20899999999999999</v>
      </c>
      <c r="J8">
        <f t="shared" si="1"/>
        <v>7.5809999999999999E-7</v>
      </c>
      <c r="K8">
        <f t="shared" si="0"/>
        <v>4.0149999999999994E-7</v>
      </c>
      <c r="L8">
        <f t="shared" si="0"/>
        <v>7.5909999999999996E-7</v>
      </c>
      <c r="M8">
        <f t="shared" si="0"/>
        <v>8.9879999999999987E-7</v>
      </c>
      <c r="U8">
        <v>100</v>
      </c>
      <c r="V8">
        <f>LOG10(U8)</f>
        <v>2</v>
      </c>
      <c r="W8">
        <v>32100</v>
      </c>
      <c r="X8">
        <v>24300</v>
      </c>
      <c r="Y8">
        <v>28600</v>
      </c>
      <c r="Z8">
        <v>35200</v>
      </c>
    </row>
    <row r="9" spans="2:36" x14ac:dyDescent="0.3">
      <c r="B9">
        <v>4000</v>
      </c>
      <c r="C9">
        <f t="shared" si="2"/>
        <v>3.6020599913279625</v>
      </c>
      <c r="D9">
        <v>0.7581</v>
      </c>
      <c r="E9">
        <v>0.40149999999999997</v>
      </c>
      <c r="F9">
        <v>0.7591</v>
      </c>
      <c r="G9">
        <v>0.89879999999999993</v>
      </c>
      <c r="J9">
        <f t="shared" si="1"/>
        <v>3.5373999999999998E-6</v>
      </c>
      <c r="K9">
        <f t="shared" si="0"/>
        <v>1.8454999999999997E-6</v>
      </c>
      <c r="L9">
        <f t="shared" si="0"/>
        <v>3.8747999999999997E-6</v>
      </c>
      <c r="M9">
        <f t="shared" si="0"/>
        <v>4.6462999999999999E-6</v>
      </c>
      <c r="U9">
        <v>1000</v>
      </c>
      <c r="V9">
        <f t="shared" ref="V9:V16" si="3">LOG10(U9)</f>
        <v>3</v>
      </c>
      <c r="W9">
        <v>187400</v>
      </c>
      <c r="X9">
        <v>121200</v>
      </c>
      <c r="Y9">
        <v>205600</v>
      </c>
      <c r="Z9">
        <v>209000</v>
      </c>
      <c r="AG9" t="s">
        <v>3</v>
      </c>
    </row>
    <row r="10" spans="2:36" x14ac:dyDescent="0.3">
      <c r="B10">
        <v>16000</v>
      </c>
      <c r="C10">
        <f t="shared" si="2"/>
        <v>4.204119982655925</v>
      </c>
      <c r="D10">
        <v>3.5373999999999999</v>
      </c>
      <c r="E10">
        <v>1.8454999999999999</v>
      </c>
      <c r="F10">
        <v>3.8748</v>
      </c>
      <c r="G10">
        <v>4.6463000000000001</v>
      </c>
      <c r="J10">
        <f t="shared" si="1"/>
        <v>1.2828599999999999E-5</v>
      </c>
      <c r="K10">
        <f t="shared" si="0"/>
        <v>4.5827000000000002E-6</v>
      </c>
      <c r="L10">
        <f t="shared" si="0"/>
        <v>9.9345999999999997E-6</v>
      </c>
      <c r="M10">
        <f t="shared" si="0"/>
        <v>8.7290999999999991E-6</v>
      </c>
      <c r="U10">
        <v>4000</v>
      </c>
      <c r="V10">
        <f t="shared" si="3"/>
        <v>3.6020599913279625</v>
      </c>
      <c r="W10">
        <v>758100</v>
      </c>
      <c r="X10">
        <v>401500</v>
      </c>
      <c r="Y10">
        <v>759100</v>
      </c>
      <c r="Z10">
        <v>898800</v>
      </c>
      <c r="AE10" t="s">
        <v>1</v>
      </c>
      <c r="AF10" t="s">
        <v>13</v>
      </c>
      <c r="AG10" t="s">
        <v>8</v>
      </c>
      <c r="AH10" t="s">
        <v>9</v>
      </c>
      <c r="AI10" t="s">
        <v>10</v>
      </c>
      <c r="AJ10" t="s">
        <v>12</v>
      </c>
    </row>
    <row r="11" spans="2:36" x14ac:dyDescent="0.3">
      <c r="B11">
        <v>32000</v>
      </c>
      <c r="C11">
        <f t="shared" si="2"/>
        <v>4.5051499783199063</v>
      </c>
      <c r="D11">
        <v>12.8286</v>
      </c>
      <c r="E11">
        <v>4.5827</v>
      </c>
      <c r="F11">
        <v>9.9345999999999997</v>
      </c>
      <c r="G11">
        <v>8.729099999999999</v>
      </c>
      <c r="J11">
        <f t="shared" si="1"/>
        <v>4.4789799999999996E-5</v>
      </c>
      <c r="K11">
        <f t="shared" si="0"/>
        <v>1.0514400000000001E-5</v>
      </c>
      <c r="L11">
        <f t="shared" si="0"/>
        <v>1.9258199999999998E-5</v>
      </c>
      <c r="M11">
        <f t="shared" si="0"/>
        <v>2.0905999999999999E-5</v>
      </c>
      <c r="U11">
        <v>16000</v>
      </c>
      <c r="V11">
        <f t="shared" si="3"/>
        <v>4.204119982655925</v>
      </c>
      <c r="W11">
        <v>3537400</v>
      </c>
      <c r="X11">
        <v>1845500</v>
      </c>
      <c r="Y11">
        <v>3874800</v>
      </c>
      <c r="Z11">
        <v>4646300</v>
      </c>
      <c r="AE11">
        <v>100</v>
      </c>
      <c r="AF11">
        <f>LOG10(AE11)</f>
        <v>2</v>
      </c>
      <c r="AG11">
        <v>17900</v>
      </c>
      <c r="AH11">
        <v>14000</v>
      </c>
      <c r="AI11">
        <v>26400</v>
      </c>
      <c r="AJ11">
        <v>34800</v>
      </c>
    </row>
    <row r="12" spans="2:36" x14ac:dyDescent="0.3">
      <c r="B12">
        <v>64000</v>
      </c>
      <c r="C12">
        <f t="shared" si="2"/>
        <v>4.8061799739838875</v>
      </c>
      <c r="D12">
        <v>44.7898</v>
      </c>
      <c r="E12">
        <v>10.5144</v>
      </c>
      <c r="F12">
        <v>19.258199999999999</v>
      </c>
      <c r="G12">
        <v>20.905999999999999</v>
      </c>
      <c r="J12">
        <f t="shared" si="1"/>
        <v>5.4207899999999993E-5</v>
      </c>
      <c r="K12">
        <f t="shared" si="0"/>
        <v>2.2179299999999996E-5</v>
      </c>
      <c r="L12">
        <f t="shared" si="0"/>
        <v>3.8437599999999993E-5</v>
      </c>
      <c r="M12">
        <f t="shared" si="0"/>
        <v>4.5713899999999996E-5</v>
      </c>
      <c r="U12">
        <v>32000</v>
      </c>
      <c r="V12">
        <f t="shared" si="3"/>
        <v>4.5051499783199063</v>
      </c>
      <c r="W12">
        <v>12828600</v>
      </c>
      <c r="X12">
        <v>4582700</v>
      </c>
      <c r="Y12">
        <v>9934600</v>
      </c>
      <c r="Z12">
        <v>8729100</v>
      </c>
      <c r="AE12">
        <v>1000</v>
      </c>
      <c r="AF12">
        <f t="shared" ref="AF12:AF19" si="4">LOG10(AE12)</f>
        <v>3</v>
      </c>
      <c r="AG12">
        <v>141300</v>
      </c>
      <c r="AH12">
        <v>317000</v>
      </c>
      <c r="AI12">
        <v>251700</v>
      </c>
      <c r="AJ12">
        <v>196900</v>
      </c>
    </row>
    <row r="13" spans="2:36" x14ac:dyDescent="0.3">
      <c r="B13">
        <v>128000</v>
      </c>
      <c r="C13">
        <f t="shared" si="2"/>
        <v>5.1072099696478688</v>
      </c>
      <c r="D13">
        <v>54.207899999999995</v>
      </c>
      <c r="E13">
        <v>22.179299999999998</v>
      </c>
      <c r="F13">
        <v>38.437599999999996</v>
      </c>
      <c r="G13">
        <v>45.713899999999995</v>
      </c>
      <c r="J13">
        <f t="shared" si="1"/>
        <v>2.1504499999999997E-4</v>
      </c>
      <c r="K13">
        <f t="shared" si="0"/>
        <v>4.9826599999999995E-5</v>
      </c>
      <c r="L13">
        <f t="shared" si="0"/>
        <v>8.5313499999999982E-5</v>
      </c>
      <c r="M13">
        <f t="shared" si="0"/>
        <v>8.4604399999999992E-5</v>
      </c>
      <c r="U13">
        <v>64000</v>
      </c>
      <c r="V13">
        <f t="shared" si="3"/>
        <v>4.8061799739838875</v>
      </c>
      <c r="W13">
        <v>44789800</v>
      </c>
      <c r="X13">
        <v>10514400</v>
      </c>
      <c r="Y13">
        <v>19258200</v>
      </c>
      <c r="Z13">
        <v>20906000</v>
      </c>
      <c r="AE13">
        <v>4000</v>
      </c>
      <c r="AF13">
        <f t="shared" si="4"/>
        <v>3.6020599913279625</v>
      </c>
      <c r="AG13">
        <v>650800</v>
      </c>
      <c r="AH13">
        <v>509100</v>
      </c>
      <c r="AI13">
        <v>4998100</v>
      </c>
      <c r="AJ13">
        <v>1085200</v>
      </c>
    </row>
    <row r="14" spans="2:36" x14ac:dyDescent="0.3">
      <c r="B14">
        <v>256000</v>
      </c>
      <c r="C14">
        <f t="shared" si="2"/>
        <v>5.4082399653118491</v>
      </c>
      <c r="D14">
        <v>215.04499999999999</v>
      </c>
      <c r="E14">
        <v>49.826599999999999</v>
      </c>
      <c r="F14">
        <v>85.313499999999991</v>
      </c>
      <c r="G14">
        <v>84.604399999999998</v>
      </c>
      <c r="J14">
        <f t="shared" si="1"/>
        <v>8.598709999999999E-4</v>
      </c>
      <c r="K14">
        <f t="shared" si="0"/>
        <v>8.8477400000000001E-5</v>
      </c>
      <c r="L14">
        <f t="shared" si="0"/>
        <v>1.7922499999999998E-4</v>
      </c>
      <c r="M14">
        <f t="shared" si="0"/>
        <v>1.9418089999999997E-4</v>
      </c>
      <c r="U14">
        <v>128000</v>
      </c>
      <c r="V14">
        <f t="shared" si="3"/>
        <v>5.1072099696478688</v>
      </c>
      <c r="W14">
        <v>54207900</v>
      </c>
      <c r="X14">
        <v>22179300</v>
      </c>
      <c r="Y14">
        <v>38437600</v>
      </c>
      <c r="Z14">
        <v>45713900</v>
      </c>
      <c r="AE14">
        <v>16000</v>
      </c>
      <c r="AF14">
        <f t="shared" si="4"/>
        <v>4.204119982655925</v>
      </c>
      <c r="AG14">
        <v>3000400</v>
      </c>
      <c r="AH14">
        <v>2967000</v>
      </c>
      <c r="AI14">
        <v>5138900</v>
      </c>
      <c r="AJ14">
        <v>3636100</v>
      </c>
    </row>
    <row r="15" spans="2:36" x14ac:dyDescent="0.3">
      <c r="B15">
        <v>512000</v>
      </c>
      <c r="C15">
        <f t="shared" si="2"/>
        <v>5.7092699609758304</v>
      </c>
      <c r="D15">
        <v>859.87099999999998</v>
      </c>
      <c r="E15">
        <v>88.477400000000003</v>
      </c>
      <c r="F15">
        <v>179.22499999999999</v>
      </c>
      <c r="G15">
        <v>194.18089999999998</v>
      </c>
      <c r="U15">
        <v>256000</v>
      </c>
      <c r="V15">
        <f t="shared" si="3"/>
        <v>5.4082399653118491</v>
      </c>
      <c r="W15">
        <v>215045000</v>
      </c>
      <c r="X15">
        <v>49826600</v>
      </c>
      <c r="Y15">
        <v>85313500</v>
      </c>
      <c r="Z15">
        <v>84604400</v>
      </c>
      <c r="AE15">
        <v>32000</v>
      </c>
      <c r="AF15">
        <f t="shared" si="4"/>
        <v>4.5051499783199063</v>
      </c>
      <c r="AG15">
        <v>8224200</v>
      </c>
      <c r="AH15">
        <v>4963900</v>
      </c>
      <c r="AI15">
        <v>10139700</v>
      </c>
      <c r="AJ15">
        <v>9944600</v>
      </c>
    </row>
    <row r="16" spans="2:36" x14ac:dyDescent="0.3">
      <c r="U16">
        <v>512000</v>
      </c>
      <c r="V16">
        <f t="shared" si="3"/>
        <v>5.7092699609758304</v>
      </c>
      <c r="W16">
        <v>859871000</v>
      </c>
      <c r="X16">
        <v>88477400</v>
      </c>
      <c r="Y16">
        <v>179225000</v>
      </c>
      <c r="Z16">
        <v>194180900</v>
      </c>
      <c r="AE16">
        <v>64000</v>
      </c>
      <c r="AF16">
        <f t="shared" si="4"/>
        <v>4.8061799739838875</v>
      </c>
      <c r="AG16">
        <v>16512200</v>
      </c>
      <c r="AH16">
        <v>13611500</v>
      </c>
      <c r="AI16">
        <v>18945900</v>
      </c>
      <c r="AJ16">
        <v>17186800</v>
      </c>
    </row>
    <row r="17" spans="2:36" x14ac:dyDescent="0.3">
      <c r="AE17">
        <v>128000</v>
      </c>
      <c r="AF17">
        <f t="shared" si="4"/>
        <v>5.1072099696478688</v>
      </c>
      <c r="AG17">
        <v>39928200</v>
      </c>
      <c r="AH17">
        <v>25502900</v>
      </c>
      <c r="AI17">
        <v>41509100</v>
      </c>
      <c r="AJ17">
        <v>45608400</v>
      </c>
    </row>
    <row r="18" spans="2:36" x14ac:dyDescent="0.3">
      <c r="AE18">
        <v>256000</v>
      </c>
      <c r="AF18">
        <f t="shared" si="4"/>
        <v>5.4082399653118491</v>
      </c>
      <c r="AG18">
        <v>68169200</v>
      </c>
      <c r="AH18">
        <v>50412700</v>
      </c>
      <c r="AI18">
        <v>87178700</v>
      </c>
      <c r="AJ18">
        <v>78897500</v>
      </c>
    </row>
    <row r="19" spans="2:36" x14ac:dyDescent="0.3">
      <c r="AE19">
        <v>512000</v>
      </c>
      <c r="AF19">
        <f t="shared" si="4"/>
        <v>5.7092699609758304</v>
      </c>
      <c r="AG19">
        <v>629180500</v>
      </c>
      <c r="AH19">
        <v>134922100</v>
      </c>
      <c r="AI19">
        <v>245569700</v>
      </c>
      <c r="AJ19">
        <v>241625000</v>
      </c>
    </row>
    <row r="25" spans="2:36" x14ac:dyDescent="0.3">
      <c r="D25" t="s">
        <v>3</v>
      </c>
      <c r="J25">
        <f t="shared" ref="J25:J33" si="5" xml:space="preserve"> D27 * 10^-6</f>
        <v>1.7899999999999998E-8</v>
      </c>
      <c r="K25">
        <f t="shared" ref="K25:K33" si="6" xml:space="preserve"> E27 * 10^-6</f>
        <v>1.3999999999999998E-8</v>
      </c>
      <c r="L25">
        <f t="shared" ref="L25:L33" si="7" xml:space="preserve"> F27 * 10^-6</f>
        <v>2.6399999999999998E-8</v>
      </c>
      <c r="M25">
        <f t="shared" ref="M25:M33" si="8" xml:space="preserve"> G27 * 10^-6</f>
        <v>3.4799999999999994E-8</v>
      </c>
    </row>
    <row r="26" spans="2:36" x14ac:dyDescent="0.3">
      <c r="B26" t="s">
        <v>1</v>
      </c>
      <c r="C26" t="s">
        <v>13</v>
      </c>
      <c r="D26" t="s">
        <v>8</v>
      </c>
      <c r="E26" t="s">
        <v>9</v>
      </c>
      <c r="F26" t="s">
        <v>10</v>
      </c>
      <c r="G26" t="s">
        <v>12</v>
      </c>
      <c r="J26">
        <f t="shared" si="5"/>
        <v>1.4129999999999997E-7</v>
      </c>
      <c r="K26">
        <f t="shared" si="6"/>
        <v>3.1699999999999999E-7</v>
      </c>
      <c r="L26">
        <f t="shared" si="7"/>
        <v>2.5169999999999996E-7</v>
      </c>
      <c r="M26">
        <f t="shared" si="8"/>
        <v>1.9689999999999997E-7</v>
      </c>
    </row>
    <row r="27" spans="2:36" x14ac:dyDescent="0.3">
      <c r="B27">
        <v>100</v>
      </c>
      <c r="C27">
        <f>LOG10(B27)</f>
        <v>2</v>
      </c>
      <c r="D27">
        <v>1.7899999999999999E-2</v>
      </c>
      <c r="E27">
        <v>1.3999999999999999E-2</v>
      </c>
      <c r="F27">
        <v>2.64E-2</v>
      </c>
      <c r="G27">
        <v>3.4799999999999998E-2</v>
      </c>
      <c r="J27">
        <f t="shared" si="5"/>
        <v>6.5079999999999987E-7</v>
      </c>
      <c r="K27">
        <f t="shared" si="6"/>
        <v>5.0910000000000003E-7</v>
      </c>
      <c r="L27">
        <f t="shared" si="7"/>
        <v>4.9980999999999996E-6</v>
      </c>
      <c r="M27">
        <f t="shared" si="8"/>
        <v>1.0851999999999998E-6</v>
      </c>
    </row>
    <row r="28" spans="2:36" x14ac:dyDescent="0.3">
      <c r="B28">
        <v>1000</v>
      </c>
      <c r="C28">
        <f t="shared" ref="C28:C35" si="9">LOG10(B28)</f>
        <v>3</v>
      </c>
      <c r="D28">
        <v>0.14129999999999998</v>
      </c>
      <c r="E28">
        <v>0.317</v>
      </c>
      <c r="F28">
        <v>0.25169999999999998</v>
      </c>
      <c r="G28">
        <v>0.19689999999999999</v>
      </c>
      <c r="J28">
        <f t="shared" si="5"/>
        <v>3.0003999999999997E-6</v>
      </c>
      <c r="K28">
        <f t="shared" si="6"/>
        <v>2.9670000000000001E-6</v>
      </c>
      <c r="L28">
        <f t="shared" si="7"/>
        <v>5.1388999999999992E-6</v>
      </c>
      <c r="M28">
        <f t="shared" si="8"/>
        <v>3.6360999999999998E-6</v>
      </c>
    </row>
    <row r="29" spans="2:36" x14ac:dyDescent="0.3">
      <c r="B29">
        <v>4000</v>
      </c>
      <c r="C29">
        <f t="shared" si="9"/>
        <v>3.6020599913279625</v>
      </c>
      <c r="D29">
        <v>0.65079999999999993</v>
      </c>
      <c r="E29">
        <v>0.5091</v>
      </c>
      <c r="F29">
        <v>4.9981</v>
      </c>
      <c r="G29">
        <v>1.0851999999999999</v>
      </c>
      <c r="J29">
        <f t="shared" si="5"/>
        <v>8.2242E-6</v>
      </c>
      <c r="K29">
        <f t="shared" si="6"/>
        <v>4.9638999999999992E-6</v>
      </c>
      <c r="L29">
        <f t="shared" si="7"/>
        <v>1.0139699999999999E-5</v>
      </c>
      <c r="M29">
        <f t="shared" si="8"/>
        <v>9.9445999999999996E-6</v>
      </c>
    </row>
    <row r="30" spans="2:36" x14ac:dyDescent="0.3">
      <c r="B30">
        <v>16000</v>
      </c>
      <c r="C30">
        <f t="shared" si="9"/>
        <v>4.204119982655925</v>
      </c>
      <c r="D30">
        <v>3.0004</v>
      </c>
      <c r="E30">
        <v>2.9670000000000001</v>
      </c>
      <c r="F30">
        <v>5.1388999999999996</v>
      </c>
      <c r="G30">
        <v>3.6360999999999999</v>
      </c>
      <c r="J30">
        <f t="shared" si="5"/>
        <v>1.6512200000000001E-5</v>
      </c>
      <c r="K30">
        <f t="shared" si="6"/>
        <v>1.3611499999999998E-5</v>
      </c>
      <c r="L30">
        <f t="shared" si="7"/>
        <v>1.8945899999999998E-5</v>
      </c>
      <c r="M30">
        <f t="shared" si="8"/>
        <v>1.7186799999999996E-5</v>
      </c>
    </row>
    <row r="31" spans="2:36" x14ac:dyDescent="0.3">
      <c r="B31">
        <v>32000</v>
      </c>
      <c r="C31">
        <f t="shared" si="9"/>
        <v>4.5051499783199063</v>
      </c>
      <c r="D31">
        <v>8.2241999999999997</v>
      </c>
      <c r="E31">
        <v>4.9638999999999998</v>
      </c>
      <c r="F31">
        <v>10.139699999999999</v>
      </c>
      <c r="G31">
        <v>9.9445999999999994</v>
      </c>
      <c r="J31">
        <f t="shared" si="5"/>
        <v>3.9928199999999995E-5</v>
      </c>
      <c r="K31">
        <f t="shared" si="6"/>
        <v>2.5502899999999999E-5</v>
      </c>
      <c r="L31">
        <f t="shared" si="7"/>
        <v>4.1509099999999992E-5</v>
      </c>
      <c r="M31">
        <f t="shared" si="8"/>
        <v>4.5608399999999995E-5</v>
      </c>
    </row>
    <row r="32" spans="2:36" x14ac:dyDescent="0.3">
      <c r="B32">
        <v>64000</v>
      </c>
      <c r="C32">
        <f t="shared" si="9"/>
        <v>4.8061799739838875</v>
      </c>
      <c r="D32">
        <v>16.5122</v>
      </c>
      <c r="E32">
        <v>13.611499999999999</v>
      </c>
      <c r="F32">
        <v>18.945899999999998</v>
      </c>
      <c r="G32">
        <v>17.186799999999998</v>
      </c>
      <c r="J32">
        <f t="shared" si="5"/>
        <v>6.8169200000000005E-5</v>
      </c>
      <c r="K32">
        <f t="shared" si="6"/>
        <v>5.0412699999999999E-5</v>
      </c>
      <c r="L32">
        <f t="shared" si="7"/>
        <v>8.7178699999999993E-5</v>
      </c>
      <c r="M32">
        <f t="shared" si="8"/>
        <v>7.8897499999999995E-5</v>
      </c>
    </row>
    <row r="33" spans="2:13" x14ac:dyDescent="0.3">
      <c r="B33">
        <v>128000</v>
      </c>
      <c r="C33">
        <f t="shared" si="9"/>
        <v>5.1072099696478688</v>
      </c>
      <c r="D33">
        <v>39.928199999999997</v>
      </c>
      <c r="E33">
        <v>25.5029</v>
      </c>
      <c r="F33">
        <v>41.509099999999997</v>
      </c>
      <c r="G33">
        <v>45.608399999999996</v>
      </c>
      <c r="J33">
        <f t="shared" si="5"/>
        <v>6.2918049999999986E-4</v>
      </c>
      <c r="K33">
        <f t="shared" si="6"/>
        <v>1.349221E-4</v>
      </c>
      <c r="L33">
        <f t="shared" si="7"/>
        <v>2.4556969999999997E-4</v>
      </c>
      <c r="M33">
        <f t="shared" si="8"/>
        <v>2.4162499999999998E-4</v>
      </c>
    </row>
    <row r="34" spans="2:13" x14ac:dyDescent="0.3">
      <c r="B34">
        <v>256000</v>
      </c>
      <c r="C34">
        <f t="shared" si="9"/>
        <v>5.4082399653118491</v>
      </c>
      <c r="D34">
        <v>68.169200000000004</v>
      </c>
      <c r="E34">
        <v>50.412700000000001</v>
      </c>
      <c r="F34">
        <v>87.178699999999992</v>
      </c>
      <c r="G34">
        <v>78.897499999999994</v>
      </c>
    </row>
    <row r="35" spans="2:13" x14ac:dyDescent="0.3">
      <c r="B35">
        <v>512000</v>
      </c>
      <c r="C35">
        <f t="shared" si="9"/>
        <v>5.7092699609758304</v>
      </c>
      <c r="D35">
        <v>629.18049999999994</v>
      </c>
      <c r="E35">
        <v>134.9221</v>
      </c>
      <c r="F35">
        <v>245.56969999999998</v>
      </c>
      <c r="G35">
        <v>241.625</v>
      </c>
    </row>
    <row r="105" spans="10:10" x14ac:dyDescent="0.3">
      <c r="J105" s="3"/>
    </row>
    <row r="115" spans="8:8" x14ac:dyDescent="0.3">
      <c r="H115" s="2"/>
    </row>
    <row r="116" spans="8:8" x14ac:dyDescent="0.3">
      <c r="H116" s="2"/>
    </row>
    <row r="117" spans="8:8" x14ac:dyDescent="0.3">
      <c r="H117" s="2"/>
    </row>
    <row r="118" spans="8:8" x14ac:dyDescent="0.3">
      <c r="H118" s="2"/>
    </row>
    <row r="119" spans="8:8" x14ac:dyDescent="0.3">
      <c r="H119" s="2"/>
    </row>
    <row r="120" spans="8:8" x14ac:dyDescent="0.3">
      <c r="H120" s="2"/>
    </row>
    <row r="121" spans="8:8" x14ac:dyDescent="0.3">
      <c r="H121" s="2"/>
    </row>
    <row r="122" spans="8:8" x14ac:dyDescent="0.3">
      <c r="H122" s="2"/>
    </row>
    <row r="123" spans="8:8" x14ac:dyDescent="0.3">
      <c r="H123" s="2"/>
    </row>
    <row r="124" spans="8:8" x14ac:dyDescent="0.3">
      <c r="H124" s="2"/>
    </row>
    <row r="132" spans="8:31" x14ac:dyDescent="0.3"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8:31" x14ac:dyDescent="0.3"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5" spans="8:31" x14ac:dyDescent="0.3">
      <c r="H135" s="2"/>
    </row>
    <row r="136" spans="8:31" x14ac:dyDescent="0.3">
      <c r="H136" s="2"/>
    </row>
    <row r="137" spans="8:31" x14ac:dyDescent="0.3">
      <c r="H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8:31" x14ac:dyDescent="0.3">
      <c r="H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8:31" x14ac:dyDescent="0.3">
      <c r="H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8:31" x14ac:dyDescent="0.3">
      <c r="H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8:31" x14ac:dyDescent="0.3">
      <c r="H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8:31" x14ac:dyDescent="0.3">
      <c r="H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8:31" x14ac:dyDescent="0.3">
      <c r="H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8:31" x14ac:dyDescent="0.3">
      <c r="H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3:31" x14ac:dyDescent="0.3"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3:31" x14ac:dyDescent="0.3"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3:31" x14ac:dyDescent="0.3"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3:31" x14ac:dyDescent="0.3">
      <c r="M148" s="3"/>
      <c r="N148" s="3" t="s">
        <v>0</v>
      </c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3:31" x14ac:dyDescent="0.3">
      <c r="M149" s="3"/>
      <c r="N149" s="10" t="s">
        <v>13</v>
      </c>
      <c r="O149" s="10" t="s">
        <v>8</v>
      </c>
      <c r="P149" s="10" t="s">
        <v>9</v>
      </c>
      <c r="Q149" s="10" t="s">
        <v>10</v>
      </c>
      <c r="R149" s="11" t="s">
        <v>11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3:31" x14ac:dyDescent="0.3">
      <c r="M150" s="3"/>
      <c r="N150" s="4">
        <v>2</v>
      </c>
      <c r="O150" s="6">
        <v>3.2099999999999997E-2</v>
      </c>
      <c r="P150" s="6">
        <v>2.4299999999999999E-2</v>
      </c>
      <c r="Q150" s="6">
        <v>2.86E-2</v>
      </c>
      <c r="R150" s="7">
        <v>3.5199999999999995E-2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3:31" x14ac:dyDescent="0.3">
      <c r="M151" s="3"/>
      <c r="N151" s="4">
        <v>3</v>
      </c>
      <c r="O151" s="6">
        <v>0.18739999999999998</v>
      </c>
      <c r="P151" s="6">
        <v>0.12119999999999999</v>
      </c>
      <c r="Q151" s="6">
        <v>0.20559999999999998</v>
      </c>
      <c r="R151" s="7">
        <v>0.20899999999999999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3:31" x14ac:dyDescent="0.3">
      <c r="M152" s="3"/>
      <c r="N152" s="4">
        <v>3.6020599913279625</v>
      </c>
      <c r="O152" s="6">
        <v>0.7581</v>
      </c>
      <c r="P152" s="6">
        <v>0.40149999999999997</v>
      </c>
      <c r="Q152" s="6">
        <v>0.7591</v>
      </c>
      <c r="R152" s="7">
        <v>0.89879999999999993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3:31" x14ac:dyDescent="0.3">
      <c r="M153" s="3"/>
      <c r="N153" s="4">
        <v>4.204119982655925</v>
      </c>
      <c r="O153" s="6">
        <v>3.5373999999999999</v>
      </c>
      <c r="P153" s="6">
        <v>1.8454999999999999</v>
      </c>
      <c r="Q153" s="6">
        <v>3.8748</v>
      </c>
      <c r="R153" s="7">
        <v>4.6463000000000001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3:31" x14ac:dyDescent="0.3">
      <c r="M154" s="3"/>
      <c r="N154" s="4">
        <v>4.5051499783199063</v>
      </c>
      <c r="O154" s="6">
        <v>12.8286</v>
      </c>
      <c r="P154" s="6">
        <v>4.5827</v>
      </c>
      <c r="Q154" s="6">
        <v>9.9345999999999997</v>
      </c>
      <c r="R154" s="7">
        <v>8.729099999999999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3:31" x14ac:dyDescent="0.3">
      <c r="M155" s="3"/>
      <c r="N155" s="4">
        <v>4.8061799739838875</v>
      </c>
      <c r="O155" s="6">
        <v>44.7898</v>
      </c>
      <c r="P155" s="6">
        <v>10.5144</v>
      </c>
      <c r="Q155" s="6">
        <v>19.258199999999999</v>
      </c>
      <c r="R155" s="7">
        <v>20.905999999999999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3:31" x14ac:dyDescent="0.3">
      <c r="M156" s="3"/>
      <c r="N156" s="4">
        <v>5.1072099696478688</v>
      </c>
      <c r="O156" s="6">
        <v>54.207899999999995</v>
      </c>
      <c r="P156" s="6">
        <v>22.179299999999998</v>
      </c>
      <c r="Q156" s="6">
        <v>38.437599999999996</v>
      </c>
      <c r="R156" s="7">
        <v>45.713899999999995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3:31" x14ac:dyDescent="0.3">
      <c r="M157" s="3"/>
      <c r="N157" s="4">
        <v>5.4082399653118491</v>
      </c>
      <c r="O157" s="6">
        <v>215.04499999999999</v>
      </c>
      <c r="P157" s="6">
        <v>49.826599999999999</v>
      </c>
      <c r="Q157" s="6">
        <v>85.313499999999991</v>
      </c>
      <c r="R157" s="7">
        <v>84.604399999999998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3:31" x14ac:dyDescent="0.3">
      <c r="M158" s="3"/>
      <c r="N158" s="5">
        <v>5.7092699609758304</v>
      </c>
      <c r="O158" s="8">
        <v>859.87099999999998</v>
      </c>
      <c r="P158" s="8">
        <v>88.477400000000003</v>
      </c>
      <c r="Q158" s="8">
        <v>179.22499999999999</v>
      </c>
      <c r="R158" s="9">
        <v>194.18089999999998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3:31" x14ac:dyDescent="0.3"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3:31" x14ac:dyDescent="0.3"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3:31" x14ac:dyDescent="0.3"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3:31" x14ac:dyDescent="0.3"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3:31" x14ac:dyDescent="0.3"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3:31" x14ac:dyDescent="0.3"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3:31" x14ac:dyDescent="0.3"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3:31" x14ac:dyDescent="0.3"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3:31" x14ac:dyDescent="0.3"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3:31" x14ac:dyDescent="0.3">
      <c r="M168" s="3"/>
      <c r="N168" s="3" t="s">
        <v>3</v>
      </c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3:31" x14ac:dyDescent="0.3">
      <c r="M169" s="3"/>
      <c r="N169" s="10" t="s">
        <v>13</v>
      </c>
      <c r="O169" s="10" t="s">
        <v>8</v>
      </c>
      <c r="P169" s="10" t="s">
        <v>9</v>
      </c>
      <c r="Q169" s="10" t="s">
        <v>10</v>
      </c>
      <c r="R169" s="11" t="s">
        <v>12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3:31" x14ac:dyDescent="0.3">
      <c r="M170" s="3"/>
      <c r="N170" s="4">
        <v>2</v>
      </c>
      <c r="O170" s="6">
        <v>1.7899999999999999E-2</v>
      </c>
      <c r="P170" s="6">
        <v>1.3999999999999999E-2</v>
      </c>
      <c r="Q170" s="6">
        <v>2.64E-2</v>
      </c>
      <c r="R170" s="7">
        <v>3.4799999999999998E-2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3:31" x14ac:dyDescent="0.3">
      <c r="M171" s="3"/>
      <c r="N171" s="4">
        <v>3</v>
      </c>
      <c r="O171" s="6">
        <v>0.14129999999999998</v>
      </c>
      <c r="P171" s="6">
        <v>0.317</v>
      </c>
      <c r="Q171" s="6">
        <v>0.25169999999999998</v>
      </c>
      <c r="R171" s="7">
        <v>0.19689999999999999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3:31" x14ac:dyDescent="0.3">
      <c r="M172" s="3"/>
      <c r="N172" s="4">
        <v>3.6020599913279625</v>
      </c>
      <c r="O172" s="6">
        <v>0.65079999999999993</v>
      </c>
      <c r="P172" s="6">
        <v>0.5091</v>
      </c>
      <c r="Q172" s="6">
        <v>4.9981</v>
      </c>
      <c r="R172" s="7">
        <v>1.0851999999999999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3:31" x14ac:dyDescent="0.3">
      <c r="M173" s="3"/>
      <c r="N173" s="4">
        <v>4.204119982655925</v>
      </c>
      <c r="O173" s="6">
        <v>3.0004</v>
      </c>
      <c r="P173" s="6">
        <v>2.9670000000000001</v>
      </c>
      <c r="Q173" s="6">
        <v>5.1388999999999996</v>
      </c>
      <c r="R173" s="7">
        <v>3.6360999999999999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3:31" x14ac:dyDescent="0.3">
      <c r="M174" s="3"/>
      <c r="N174" s="4">
        <v>4.5051499783199063</v>
      </c>
      <c r="O174" s="6">
        <v>8.2241999999999997</v>
      </c>
      <c r="P174" s="6">
        <v>4.9638999999999998</v>
      </c>
      <c r="Q174" s="6">
        <v>10.139699999999999</v>
      </c>
      <c r="R174" s="7">
        <v>9.9445999999999994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3:31" x14ac:dyDescent="0.3">
      <c r="M175" s="3"/>
      <c r="N175" s="4">
        <v>4.8061799739838875</v>
      </c>
      <c r="O175" s="6">
        <v>16.5122</v>
      </c>
      <c r="P175" s="6">
        <v>13.611499999999999</v>
      </c>
      <c r="Q175" s="6">
        <v>18.945899999999998</v>
      </c>
      <c r="R175" s="7">
        <v>17.186799999999998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3:31" x14ac:dyDescent="0.3">
      <c r="M176" s="3"/>
      <c r="N176" s="4">
        <v>5.1072099696478688</v>
      </c>
      <c r="O176" s="6">
        <v>39.928199999999997</v>
      </c>
      <c r="P176" s="6">
        <v>25.5029</v>
      </c>
      <c r="Q176" s="6">
        <v>41.509099999999997</v>
      </c>
      <c r="R176" s="7">
        <v>45.608399999999996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3:31" x14ac:dyDescent="0.3">
      <c r="M177" s="3"/>
      <c r="N177" s="4">
        <v>5.4082399653118491</v>
      </c>
      <c r="O177" s="6">
        <v>68.169200000000004</v>
      </c>
      <c r="P177" s="6">
        <v>50.412700000000001</v>
      </c>
      <c r="Q177" s="6">
        <v>87.178699999999992</v>
      </c>
      <c r="R177" s="7">
        <v>78.897499999999994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3:31" x14ac:dyDescent="0.3">
      <c r="M178" s="3"/>
      <c r="N178" s="5">
        <v>5.7092699609758304</v>
      </c>
      <c r="O178" s="8">
        <v>629.18049999999994</v>
      </c>
      <c r="P178" s="8">
        <v>134.9221</v>
      </c>
      <c r="Q178" s="8">
        <v>245.56969999999998</v>
      </c>
      <c r="R178" s="9">
        <v>241.625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3:31" x14ac:dyDescent="0.3"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3:31" x14ac:dyDescent="0.3"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3:31" x14ac:dyDescent="0.3"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3:31" x14ac:dyDescent="0.3"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3:31" x14ac:dyDescent="0.3"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3:31" x14ac:dyDescent="0.3"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3:31" x14ac:dyDescent="0.3"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3:31" x14ac:dyDescent="0.3"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3:31" x14ac:dyDescent="0.3"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3:31" x14ac:dyDescent="0.3"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3:31" x14ac:dyDescent="0.3"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3:31" x14ac:dyDescent="0.3"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3:31" x14ac:dyDescent="0.3"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E0B6-3200-4C2E-99EA-016A775AC9BC}">
  <dimension ref="A3:Z61"/>
  <sheetViews>
    <sheetView tabSelected="1" topLeftCell="A6" workbookViewId="0">
      <selection activeCell="V66" sqref="V66"/>
    </sheetView>
  </sheetViews>
  <sheetFormatPr defaultRowHeight="14.4" x14ac:dyDescent="0.3"/>
  <cols>
    <col min="1" max="1" width="13.77734375" customWidth="1"/>
    <col min="2" max="3" width="12.88671875" customWidth="1"/>
    <col min="4" max="4" width="14.44140625" customWidth="1"/>
    <col min="5" max="5" width="13.109375" customWidth="1"/>
    <col min="6" max="6" width="10.88671875" customWidth="1"/>
    <col min="14" max="14" width="5.77734375" customWidth="1"/>
    <col min="15" max="15" width="16.88671875" customWidth="1"/>
    <col min="16" max="16" width="12.77734375" customWidth="1"/>
    <col min="17" max="18" width="12.5546875" customWidth="1"/>
    <col min="19" max="19" width="12.33203125" customWidth="1"/>
    <col min="20" max="20" width="12.77734375" customWidth="1"/>
  </cols>
  <sheetData>
    <row r="3" spans="1:9" x14ac:dyDescent="0.3">
      <c r="B3" t="s">
        <v>0</v>
      </c>
    </row>
    <row r="4" spans="1:9" x14ac:dyDescent="0.3">
      <c r="A4" s="10" t="s">
        <v>13</v>
      </c>
      <c r="B4" s="10" t="s">
        <v>8</v>
      </c>
      <c r="C4" s="10" t="s">
        <v>9</v>
      </c>
      <c r="D4" s="10" t="s">
        <v>10</v>
      </c>
      <c r="E4" s="11" t="s">
        <v>11</v>
      </c>
      <c r="F4" s="10" t="s">
        <v>15</v>
      </c>
    </row>
    <row r="5" spans="1:9" x14ac:dyDescent="0.3">
      <c r="A5" s="4">
        <v>2</v>
      </c>
      <c r="B5" s="6">
        <v>3.2099999999999997E-2</v>
      </c>
      <c r="C5" s="6">
        <v>2.4299999999999999E-2</v>
      </c>
      <c r="D5" s="6">
        <v>2.86E-2</v>
      </c>
      <c r="E5" s="7">
        <v>3.5199999999999995E-2</v>
      </c>
      <c r="F5" s="12">
        <v>8.0599999999999991E-2</v>
      </c>
      <c r="I5">
        <f>F5 * 10^-6</f>
        <v>8.0599999999999994E-8</v>
      </c>
    </row>
    <row r="6" spans="1:9" x14ac:dyDescent="0.3">
      <c r="A6" s="4">
        <v>3</v>
      </c>
      <c r="B6" s="6">
        <v>0.18739999999999998</v>
      </c>
      <c r="C6" s="6">
        <v>0.12119999999999999</v>
      </c>
      <c r="D6" s="6">
        <v>0.20559999999999998</v>
      </c>
      <c r="E6" s="7">
        <v>0.20899999999999999</v>
      </c>
      <c r="F6" s="13">
        <v>8.5999999999999993E-2</v>
      </c>
      <c r="I6">
        <f t="shared" ref="I6:I13" si="0">F6 * 10^-6</f>
        <v>8.5999999999999989E-8</v>
      </c>
    </row>
    <row r="7" spans="1:9" x14ac:dyDescent="0.3">
      <c r="A7" s="4">
        <v>3.6020599913279625</v>
      </c>
      <c r="B7" s="6">
        <v>0.7581</v>
      </c>
      <c r="C7" s="6">
        <v>0.40149999999999997</v>
      </c>
      <c r="D7" s="6">
        <v>0.7591</v>
      </c>
      <c r="E7" s="7">
        <v>0.89879999999999993</v>
      </c>
      <c r="F7" s="13">
        <v>0.4178</v>
      </c>
      <c r="I7">
        <f t="shared" si="0"/>
        <v>4.178E-7</v>
      </c>
    </row>
    <row r="8" spans="1:9" x14ac:dyDescent="0.3">
      <c r="A8" s="4">
        <v>4.204119982655925</v>
      </c>
      <c r="B8" s="6">
        <v>3.5373999999999999</v>
      </c>
      <c r="C8" s="6">
        <v>1.8454999999999999</v>
      </c>
      <c r="D8" s="6">
        <v>3.8748</v>
      </c>
      <c r="E8" s="7">
        <v>4.6463000000000001</v>
      </c>
      <c r="F8" s="13">
        <v>1.9294</v>
      </c>
      <c r="I8">
        <f t="shared" si="0"/>
        <v>1.9294000000000001E-6</v>
      </c>
    </row>
    <row r="9" spans="1:9" x14ac:dyDescent="0.3">
      <c r="A9" s="4">
        <v>4.5051499783199063</v>
      </c>
      <c r="B9" s="6">
        <v>12.8286</v>
      </c>
      <c r="C9" s="6">
        <v>4.5827</v>
      </c>
      <c r="D9" s="6">
        <v>9.9345999999999997</v>
      </c>
      <c r="E9" s="7">
        <v>8.729099999999999</v>
      </c>
      <c r="F9" s="13">
        <v>3.6728999999999998</v>
      </c>
      <c r="I9">
        <f t="shared" si="0"/>
        <v>3.6728999999999996E-6</v>
      </c>
    </row>
    <row r="10" spans="1:9" x14ac:dyDescent="0.3">
      <c r="A10" s="4">
        <v>4.8061799739838875</v>
      </c>
      <c r="B10" s="6">
        <v>44.7898</v>
      </c>
      <c r="C10" s="6">
        <v>10.5144</v>
      </c>
      <c r="D10" s="6">
        <v>19.258199999999999</v>
      </c>
      <c r="E10" s="7">
        <v>20.905999999999999</v>
      </c>
      <c r="F10" s="13">
        <v>6.0835999999999997</v>
      </c>
      <c r="I10">
        <f t="shared" si="0"/>
        <v>6.0835999999999997E-6</v>
      </c>
    </row>
    <row r="11" spans="1:9" x14ac:dyDescent="0.3">
      <c r="A11" s="4">
        <v>5.1072099696478688</v>
      </c>
      <c r="B11" s="6">
        <v>54.207899999999995</v>
      </c>
      <c r="C11" s="6">
        <v>22.179299999999998</v>
      </c>
      <c r="D11" s="6">
        <v>38.437599999999996</v>
      </c>
      <c r="E11" s="7">
        <v>45.713899999999995</v>
      </c>
      <c r="F11" s="13">
        <v>13.929699999999999</v>
      </c>
      <c r="I11">
        <f t="shared" si="0"/>
        <v>1.3929699999999998E-5</v>
      </c>
    </row>
    <row r="12" spans="1:9" x14ac:dyDescent="0.3">
      <c r="A12" s="4">
        <v>5.4082399653118491</v>
      </c>
      <c r="B12" s="6">
        <v>215.04499999999999</v>
      </c>
      <c r="C12" s="6">
        <v>49.826599999999999</v>
      </c>
      <c r="D12" s="6">
        <v>85.313499999999991</v>
      </c>
      <c r="E12" s="7">
        <v>84.604399999999998</v>
      </c>
      <c r="F12" s="13">
        <v>30.8096</v>
      </c>
      <c r="I12">
        <f t="shared" si="0"/>
        <v>3.0809599999999997E-5</v>
      </c>
    </row>
    <row r="13" spans="1:9" x14ac:dyDescent="0.3">
      <c r="A13" s="5">
        <v>5.7092699609758304</v>
      </c>
      <c r="B13" s="8">
        <v>859.87099999999998</v>
      </c>
      <c r="C13" s="8">
        <v>88.477400000000003</v>
      </c>
      <c r="D13" s="8">
        <v>179.22499999999999</v>
      </c>
      <c r="E13" s="9">
        <v>194.18089999999998</v>
      </c>
      <c r="F13" s="14">
        <v>71.846400000000003</v>
      </c>
      <c r="I13">
        <f t="shared" si="0"/>
        <v>7.1846400000000004E-5</v>
      </c>
    </row>
    <row r="21" spans="10:26" x14ac:dyDescent="0.3"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0:26" x14ac:dyDescent="0.3"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0:26" x14ac:dyDescent="0.3">
      <c r="J23" s="3"/>
      <c r="K23" s="3"/>
      <c r="L23" s="3"/>
      <c r="M23" s="3"/>
      <c r="N23" s="3"/>
      <c r="O23" s="3" t="s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0:26" x14ac:dyDescent="0.3">
      <c r="J24" s="3"/>
      <c r="K24" s="3"/>
      <c r="L24" s="3"/>
      <c r="M24" s="3"/>
      <c r="N24" s="3"/>
      <c r="O24" s="18" t="s">
        <v>13</v>
      </c>
      <c r="P24" s="18" t="s">
        <v>8</v>
      </c>
      <c r="Q24" s="18" t="s">
        <v>9</v>
      </c>
      <c r="R24" s="18" t="s">
        <v>10</v>
      </c>
      <c r="S24" s="19" t="s">
        <v>11</v>
      </c>
      <c r="T24" s="18" t="s">
        <v>15</v>
      </c>
      <c r="U24" s="3"/>
      <c r="V24" s="3"/>
      <c r="W24" s="3"/>
      <c r="X24" s="3"/>
      <c r="Y24" s="3"/>
      <c r="Z24" s="3"/>
    </row>
    <row r="25" spans="10:26" x14ac:dyDescent="0.3">
      <c r="J25" s="3"/>
      <c r="K25" s="3"/>
      <c r="L25" s="3"/>
      <c r="M25" s="3"/>
      <c r="N25" s="3"/>
      <c r="O25" s="4">
        <v>2</v>
      </c>
      <c r="P25" s="6">
        <v>3.2099999999999997E-2</v>
      </c>
      <c r="Q25" s="6">
        <v>2.4299999999999999E-2</v>
      </c>
      <c r="R25" s="6">
        <v>2.86E-2</v>
      </c>
      <c r="S25" s="7">
        <v>3.5199999999999995E-2</v>
      </c>
      <c r="T25" s="15">
        <v>8.0599999999999991E-2</v>
      </c>
      <c r="U25" s="3"/>
      <c r="V25" s="3"/>
      <c r="W25" s="3"/>
      <c r="X25" s="3"/>
      <c r="Y25" s="3"/>
      <c r="Z25" s="3"/>
    </row>
    <row r="26" spans="10:26" x14ac:dyDescent="0.3">
      <c r="J26" s="3"/>
      <c r="K26" s="3"/>
      <c r="L26" s="3"/>
      <c r="M26" s="3"/>
      <c r="N26" s="3"/>
      <c r="O26" s="4">
        <v>3</v>
      </c>
      <c r="P26" s="6">
        <v>0.18739999999999998</v>
      </c>
      <c r="Q26" s="6">
        <v>0.12119999999999999</v>
      </c>
      <c r="R26" s="6">
        <v>0.20559999999999998</v>
      </c>
      <c r="S26" s="7">
        <v>0.20899999999999999</v>
      </c>
      <c r="T26" s="16">
        <v>8.5999999999999993E-2</v>
      </c>
      <c r="U26" s="3"/>
      <c r="V26" s="3"/>
      <c r="W26" s="3"/>
      <c r="X26" s="3"/>
      <c r="Y26" s="3"/>
      <c r="Z26" s="3"/>
    </row>
    <row r="27" spans="10:26" x14ac:dyDescent="0.3">
      <c r="J27" s="3"/>
      <c r="K27" s="3"/>
      <c r="L27" s="3"/>
      <c r="M27" s="3"/>
      <c r="N27" s="3"/>
      <c r="O27" s="4">
        <v>3.6020599913279625</v>
      </c>
      <c r="P27" s="6">
        <v>0.7581</v>
      </c>
      <c r="Q27" s="6">
        <v>0.40149999999999997</v>
      </c>
      <c r="R27" s="6">
        <v>0.7591</v>
      </c>
      <c r="S27" s="7">
        <v>0.89879999999999993</v>
      </c>
      <c r="T27" s="16">
        <v>0.4178</v>
      </c>
      <c r="U27" s="3"/>
      <c r="V27" s="3"/>
      <c r="W27" s="3"/>
      <c r="X27" s="3"/>
      <c r="Y27" s="3"/>
      <c r="Z27" s="3"/>
    </row>
    <row r="28" spans="10:26" x14ac:dyDescent="0.3">
      <c r="J28" s="3"/>
      <c r="K28" s="3"/>
      <c r="L28" s="3"/>
      <c r="M28" s="3"/>
      <c r="N28" s="3"/>
      <c r="O28" s="4">
        <v>4.204119982655925</v>
      </c>
      <c r="P28" s="6">
        <v>3.5373999999999999</v>
      </c>
      <c r="Q28" s="6">
        <v>1.8454999999999999</v>
      </c>
      <c r="R28" s="6">
        <v>3.8748</v>
      </c>
      <c r="S28" s="7">
        <v>4.6463000000000001</v>
      </c>
      <c r="T28" s="16">
        <v>1.9294</v>
      </c>
      <c r="U28" s="3"/>
      <c r="V28" s="3"/>
      <c r="W28" s="3"/>
      <c r="X28" s="3"/>
      <c r="Y28" s="3"/>
      <c r="Z28" s="3"/>
    </row>
    <row r="29" spans="10:26" x14ac:dyDescent="0.3">
      <c r="J29" s="3"/>
      <c r="K29" s="3"/>
      <c r="L29" s="3"/>
      <c r="M29" s="3"/>
      <c r="N29" s="3"/>
      <c r="O29" s="4">
        <v>4.5051499783199063</v>
      </c>
      <c r="P29" s="6">
        <v>12.8286</v>
      </c>
      <c r="Q29" s="6">
        <v>4.5827</v>
      </c>
      <c r="R29" s="6">
        <v>9.9345999999999997</v>
      </c>
      <c r="S29" s="7">
        <v>8.729099999999999</v>
      </c>
      <c r="T29" s="16">
        <v>3.6728999999999998</v>
      </c>
      <c r="U29" s="3"/>
      <c r="V29" s="3"/>
      <c r="W29" s="3"/>
      <c r="X29" s="3"/>
      <c r="Y29" s="3"/>
      <c r="Z29" s="3"/>
    </row>
    <row r="30" spans="10:26" x14ac:dyDescent="0.3">
      <c r="J30" s="3"/>
      <c r="K30" s="3"/>
      <c r="L30" s="3"/>
      <c r="M30" s="3"/>
      <c r="N30" s="3"/>
      <c r="O30" s="4">
        <v>4.8061799739838875</v>
      </c>
      <c r="P30" s="6">
        <v>44.7898</v>
      </c>
      <c r="Q30" s="6">
        <v>10.5144</v>
      </c>
      <c r="R30" s="6">
        <v>19.258199999999999</v>
      </c>
      <c r="S30" s="7">
        <v>20.905999999999999</v>
      </c>
      <c r="T30" s="16">
        <v>6.0835999999999997</v>
      </c>
      <c r="U30" s="3"/>
      <c r="V30" s="3"/>
      <c r="W30" s="3"/>
      <c r="X30" s="3"/>
      <c r="Y30" s="3"/>
      <c r="Z30" s="3"/>
    </row>
    <row r="31" spans="10:26" x14ac:dyDescent="0.3">
      <c r="J31" s="3"/>
      <c r="K31" s="3"/>
      <c r="L31" s="3"/>
      <c r="M31" s="3"/>
      <c r="N31" s="3"/>
      <c r="O31" s="4">
        <v>5.1072099696478688</v>
      </c>
      <c r="P31" s="6">
        <v>54.207899999999995</v>
      </c>
      <c r="Q31" s="6">
        <v>22.179299999999998</v>
      </c>
      <c r="R31" s="6">
        <v>38.437599999999996</v>
      </c>
      <c r="S31" s="7">
        <v>45.713899999999995</v>
      </c>
      <c r="T31" s="16">
        <v>13.929699999999999</v>
      </c>
      <c r="U31" s="3"/>
      <c r="V31" s="3"/>
      <c r="W31" s="3"/>
      <c r="X31" s="3"/>
      <c r="Y31" s="3"/>
      <c r="Z31" s="3"/>
    </row>
    <row r="32" spans="10:26" x14ac:dyDescent="0.3">
      <c r="J32" s="3"/>
      <c r="K32" s="3"/>
      <c r="L32" s="3"/>
      <c r="M32" s="3"/>
      <c r="N32" s="3"/>
      <c r="O32" s="4">
        <v>5.4082399653118491</v>
      </c>
      <c r="P32" s="6">
        <v>215.04499999999999</v>
      </c>
      <c r="Q32" s="6">
        <v>49.826599999999999</v>
      </c>
      <c r="R32" s="6">
        <v>85.313499999999991</v>
      </c>
      <c r="S32" s="7">
        <v>84.604399999999998</v>
      </c>
      <c r="T32" s="16">
        <v>30.8096</v>
      </c>
      <c r="U32" s="3"/>
      <c r="V32" s="3"/>
      <c r="W32" s="3"/>
      <c r="X32" s="3"/>
      <c r="Y32" s="3"/>
      <c r="Z32" s="3"/>
    </row>
    <row r="33" spans="10:26" x14ac:dyDescent="0.3">
      <c r="J33" s="3"/>
      <c r="K33" s="3"/>
      <c r="L33" s="3"/>
      <c r="M33" s="3"/>
      <c r="N33" s="3"/>
      <c r="O33" s="5">
        <v>5.7092699609758304</v>
      </c>
      <c r="P33" s="8">
        <v>859.87099999999998</v>
      </c>
      <c r="Q33" s="8">
        <v>88.477400000000003</v>
      </c>
      <c r="R33" s="8">
        <v>179.22499999999999</v>
      </c>
      <c r="S33" s="9">
        <v>194.18089999999998</v>
      </c>
      <c r="T33" s="17">
        <v>71.846400000000003</v>
      </c>
      <c r="U33" s="3"/>
      <c r="V33" s="3"/>
      <c r="W33" s="3"/>
      <c r="X33" s="3"/>
      <c r="Y33" s="3"/>
      <c r="Z33" s="3"/>
    </row>
    <row r="34" spans="10:26" x14ac:dyDescent="0.3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0:26" x14ac:dyDescent="0.3"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0:26" x14ac:dyDescent="0.3"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0:26" x14ac:dyDescent="0.3"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0:26" x14ac:dyDescent="0.3"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0:26" x14ac:dyDescent="0.3"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0:26" x14ac:dyDescent="0.3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0:26" x14ac:dyDescent="0.3"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0:26" x14ac:dyDescent="0.3"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0:26" x14ac:dyDescent="0.3"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0:26" x14ac:dyDescent="0.3"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0:26" x14ac:dyDescent="0.3"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0:26" x14ac:dyDescent="0.3"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0:26" x14ac:dyDescent="0.3"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0:26" x14ac:dyDescent="0.3"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0:26" x14ac:dyDescent="0.3"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0:26" x14ac:dyDescent="0.3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0:26" x14ac:dyDescent="0.3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0:26" x14ac:dyDescent="0.3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0:26" x14ac:dyDescent="0.3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0:26" x14ac:dyDescent="0.3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0:26" x14ac:dyDescent="0.3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0:26" x14ac:dyDescent="0.3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0:26" x14ac:dyDescent="0.3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0:26" x14ac:dyDescent="0.3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0:26" x14ac:dyDescent="0.3"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0:26" x14ac:dyDescent="0.3"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0:26" x14ac:dyDescent="0.3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Sheet1 (2)</vt:lpstr>
      <vt:lpstr>Sheet2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socarras</dc:creator>
  <cp:lastModifiedBy>luis socarras</cp:lastModifiedBy>
  <cp:lastPrinted>2020-06-17T19:20:02Z</cp:lastPrinted>
  <dcterms:created xsi:type="dcterms:W3CDTF">2020-06-17T01:58:05Z</dcterms:created>
  <dcterms:modified xsi:type="dcterms:W3CDTF">2020-06-18T02:01:22Z</dcterms:modified>
</cp:coreProperties>
</file>