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Policy\Nature Conservation Policy\CPR\Govt\Initiatives and Projects\Mulligans Flat Woodlands Sanctuary\Monitoring Plan continued - Luke OLoughlin\Bulb_rapid_monitoring\"/>
    </mc:Choice>
  </mc:AlternateContent>
  <xr:revisionPtr revIDLastSave="0" documentId="13_ncr:1_{0C225DEF-3599-4D05-911C-06B22BB48BF0}" xr6:coauthVersionLast="47" xr6:coauthVersionMax="47" xr10:uidLastSave="{00000000-0000-0000-0000-000000000000}"/>
  <bookViews>
    <workbookView xWindow="5940" yWindow="2955" windowWidth="21600" windowHeight="12735" xr2:uid="{2744A6A0-912E-E248-8D3E-EC7AE712D2B5}"/>
  </bookViews>
  <sheets>
    <sheet name="data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1" l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2" i="1"/>
  <c r="T13" i="1"/>
  <c r="T14" i="1"/>
  <c r="T15" i="1"/>
  <c r="T16" i="1"/>
  <c r="T17" i="1"/>
  <c r="T18" i="1"/>
  <c r="T19" i="1"/>
  <c r="T20" i="1"/>
  <c r="T6" i="1"/>
  <c r="T7" i="1"/>
  <c r="T8" i="1"/>
  <c r="T9" i="1"/>
  <c r="T10" i="1"/>
  <c r="T11" i="1"/>
  <c r="T3" i="1"/>
  <c r="T4" i="1"/>
  <c r="T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2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3" i="1"/>
  <c r="AV4" i="1"/>
  <c r="AV5" i="1"/>
  <c r="AV6" i="1"/>
  <c r="AV2" i="1"/>
</calcChain>
</file>

<file path=xl/sharedStrings.xml><?xml version="1.0" encoding="utf-8"?>
<sst xmlns="http://schemas.openxmlformats.org/spreadsheetml/2006/main" count="1061" uniqueCount="338">
  <si>
    <t>x</t>
  </si>
  <si>
    <t>y</t>
  </si>
  <si>
    <t>Area</t>
  </si>
  <si>
    <t>Exp.Treat</t>
  </si>
  <si>
    <t>Polygon</t>
  </si>
  <si>
    <t>Plot</t>
  </si>
  <si>
    <t>Date</t>
  </si>
  <si>
    <t>Observers</t>
  </si>
  <si>
    <t>Canopy.Cov</t>
  </si>
  <si>
    <t>Start.time</t>
  </si>
  <si>
    <t>End.time</t>
  </si>
  <si>
    <t>UnderS.Cov</t>
  </si>
  <si>
    <t>Lilies</t>
  </si>
  <si>
    <t>Orchids</t>
  </si>
  <si>
    <t>Daisies.T</t>
  </si>
  <si>
    <t>Daisies.C</t>
  </si>
  <si>
    <t>Stackhousia</t>
  </si>
  <si>
    <t>Notes</t>
  </si>
  <si>
    <t>MULL_OUT</t>
  </si>
  <si>
    <t>MF-HM-02</t>
  </si>
  <si>
    <t>MF-HM-02e</t>
  </si>
  <si>
    <t>2021-10-25</t>
  </si>
  <si>
    <t>LO</t>
  </si>
  <si>
    <t>Weed lawn.</t>
  </si>
  <si>
    <t>MF-HM-02s</t>
  </si>
  <si>
    <t>MF-HM-01</t>
  </si>
  <si>
    <t>MF-HM-01s</t>
  </si>
  <si>
    <t>2021-10-26</t>
  </si>
  <si>
    <t>GOO</t>
  </si>
  <si>
    <t>Low grazing</t>
  </si>
  <si>
    <t>GO-HM-05</t>
  </si>
  <si>
    <t>GO-HM-05e</t>
  </si>
  <si>
    <t>GO-HM-05s</t>
  </si>
  <si>
    <t>2021-10-28</t>
  </si>
  <si>
    <t>MF-HM-01e</t>
  </si>
  <si>
    <t>MULL</t>
  </si>
  <si>
    <t>MF-HM-03</t>
  </si>
  <si>
    <t>MF-HM-03s</t>
  </si>
  <si>
    <t>MF-HM-03e</t>
  </si>
  <si>
    <t>CWD in quadrat. Lilies only in CWD</t>
  </si>
  <si>
    <t>MF11A-2B</t>
  </si>
  <si>
    <t>MF11A</t>
  </si>
  <si>
    <t>MF11A-3A</t>
  </si>
  <si>
    <t xml:space="preserve">within Low grazing </t>
  </si>
  <si>
    <t>MF11A-3B</t>
  </si>
  <si>
    <t>LO_GB</t>
  </si>
  <si>
    <t>MF9A</t>
  </si>
  <si>
    <t>MF9A-2A</t>
  </si>
  <si>
    <t>MF9A-2B</t>
  </si>
  <si>
    <t>High grazing</t>
  </si>
  <si>
    <t>MF-HM-04</t>
  </si>
  <si>
    <t>MF-HM-04e</t>
  </si>
  <si>
    <t>MF-HM-04s</t>
  </si>
  <si>
    <t>GO-HM-19</t>
  </si>
  <si>
    <t>GO-HM-19s</t>
  </si>
  <si>
    <t>High biomass weedy. Plot moved 5m north to avoid ditch</t>
  </si>
  <si>
    <t>GO-HM-19e</t>
  </si>
  <si>
    <t>Fallen tree sticks of mammal</t>
  </si>
  <si>
    <t>GO-HM-20</t>
  </si>
  <si>
    <t>GO-HM-20e</t>
  </si>
  <si>
    <t>GO-HM-20s</t>
  </si>
  <si>
    <t>High biomass thick grass</t>
  </si>
  <si>
    <t>MF16A</t>
  </si>
  <si>
    <t>MF16A-4B</t>
  </si>
  <si>
    <t>2021-10-29</t>
  </si>
  <si>
    <t xml:space="preserve">within Low grazing. High biomass </t>
  </si>
  <si>
    <t>MF16A-4A</t>
  </si>
  <si>
    <t xml:space="preserve">within Low grazing. MURNONG incedental </t>
  </si>
  <si>
    <t>MF-HM-05</t>
  </si>
  <si>
    <t>MF-HM-05e</t>
  </si>
  <si>
    <t>MF-HM-05s</t>
  </si>
  <si>
    <t>Wallaby seen</t>
  </si>
  <si>
    <t>High bettong activity</t>
  </si>
  <si>
    <t>MF19A</t>
  </si>
  <si>
    <t>MF19A-3A</t>
  </si>
  <si>
    <t>MF19A-3B</t>
  </si>
  <si>
    <t>within High grazing</t>
  </si>
  <si>
    <t>within High grazing. MURNONG incedential</t>
  </si>
  <si>
    <t>MF-HM-07</t>
  </si>
  <si>
    <t>MF-HM-07e</t>
  </si>
  <si>
    <t>MF-HM-07s</t>
  </si>
  <si>
    <t>MF38</t>
  </si>
  <si>
    <t>MF38-2B</t>
  </si>
  <si>
    <t>Bettong in quadrat</t>
  </si>
  <si>
    <t>MF38-2A</t>
  </si>
  <si>
    <t>OFF</t>
  </si>
  <si>
    <t>TN_16_C</t>
  </si>
  <si>
    <t>TH-HM-07</t>
  </si>
  <si>
    <t>Obs</t>
  </si>
  <si>
    <t>GO-HM-04</t>
  </si>
  <si>
    <t>GO-HM-04e</t>
  </si>
  <si>
    <t>2021-11-02</t>
  </si>
  <si>
    <t>GO-HM-04s</t>
  </si>
  <si>
    <t>GO-HM-03</t>
  </si>
  <si>
    <t>GO-HM-03e</t>
  </si>
  <si>
    <t>GO-HM-03s</t>
  </si>
  <si>
    <t>Plot moved 11m away from track. Rocky.</t>
  </si>
  <si>
    <t>GO-HM-01</t>
  </si>
  <si>
    <t>GO-HM-01s</t>
  </si>
  <si>
    <t>GO-HM-01e</t>
  </si>
  <si>
    <t>GO-HM-02</t>
  </si>
  <si>
    <t>GO-HM-02s</t>
  </si>
  <si>
    <t>GO-HM-02e</t>
  </si>
  <si>
    <t>GO-HM-11</t>
  </si>
  <si>
    <t>GO-HM-11e</t>
  </si>
  <si>
    <t>Thick weedy GC</t>
  </si>
  <si>
    <t>GO-HM-11s</t>
  </si>
  <si>
    <t>Same thick weedy. SCW present. Right on WG152-4A</t>
  </si>
  <si>
    <t>GO-HM-16</t>
  </si>
  <si>
    <t>GO-HM-16s</t>
  </si>
  <si>
    <t>2021-11-04</t>
  </si>
  <si>
    <t>Plot moved 20m west of drainage line</t>
  </si>
  <si>
    <t>GO-HM-16e</t>
  </si>
  <si>
    <t>GO-HM-14</t>
  </si>
  <si>
    <t>GO-HM-14s</t>
  </si>
  <si>
    <t>GO-HM-14e</t>
  </si>
  <si>
    <t>GO-HM-10</t>
  </si>
  <si>
    <t>GO-HM-10e</t>
  </si>
  <si>
    <t>GO-HM-10s</t>
  </si>
  <si>
    <t>GO-HM-12</t>
  </si>
  <si>
    <t>GO-HM-12s</t>
  </si>
  <si>
    <t>GO-HM-12e</t>
  </si>
  <si>
    <t>MF-HM-12</t>
  </si>
  <si>
    <t>MF-HM-12e</t>
  </si>
  <si>
    <t>MF-HM-12s</t>
  </si>
  <si>
    <t>2021-11-05</t>
  </si>
  <si>
    <t>Longest thickest waist-high grass. Roos present</t>
  </si>
  <si>
    <t>Long and thickest grass</t>
  </si>
  <si>
    <t>MF-HM-13</t>
  </si>
  <si>
    <t>Stach and lepto abundnat nesar track</t>
  </si>
  <si>
    <t>MF-HM-13e</t>
  </si>
  <si>
    <t>MF-HM-13s</t>
  </si>
  <si>
    <t>Lots of roo poo. And Stach near plot</t>
  </si>
  <si>
    <t>MF-HM-14</t>
  </si>
  <si>
    <t>MF-HM-14s</t>
  </si>
  <si>
    <t>Hyp.glab domiated. Rocky shallow soil</t>
  </si>
  <si>
    <t>MF-HM-14e</t>
  </si>
  <si>
    <t>Plot moved 10m out of thistles. Craspedia present pear plot</t>
  </si>
  <si>
    <t>2021-11-09</t>
  </si>
  <si>
    <t>Bettong fence HG</t>
  </si>
  <si>
    <t>Bettong fence LG</t>
  </si>
  <si>
    <t>MF27A</t>
  </si>
  <si>
    <t>MF27A-4B</t>
  </si>
  <si>
    <t>MF27A-4A</t>
  </si>
  <si>
    <t>MF-HM-10</t>
  </si>
  <si>
    <t>MF-HM-10s</t>
  </si>
  <si>
    <t>MF-HM-10e</t>
  </si>
  <si>
    <t>MF25A</t>
  </si>
  <si>
    <t>MF25A-1B</t>
  </si>
  <si>
    <t>Quoll poo on log</t>
  </si>
  <si>
    <t>MF25A-1A</t>
  </si>
  <si>
    <t>MF-HM-09</t>
  </si>
  <si>
    <t>MF-HM-09s</t>
  </si>
  <si>
    <t>MF-HM-09e</t>
  </si>
  <si>
    <t>MF22AZ</t>
  </si>
  <si>
    <t>MF22AZ-2A</t>
  </si>
  <si>
    <t>MF22AZ-2B</t>
  </si>
  <si>
    <t>Bettong fence FT</t>
  </si>
  <si>
    <t xml:space="preserve">MF22A </t>
  </si>
  <si>
    <t>MF22A-3A</t>
  </si>
  <si>
    <t>MF22A-3B</t>
  </si>
  <si>
    <t>MF-HM-06</t>
  </si>
  <si>
    <t>MF-HM-06s</t>
  </si>
  <si>
    <t>MF-HM-06e</t>
  </si>
  <si>
    <t>Heaps of Bettong digs</t>
  </si>
  <si>
    <t>2021-11-11</t>
  </si>
  <si>
    <t>GO-HM-08</t>
  </si>
  <si>
    <t>GO-HM-08s</t>
  </si>
  <si>
    <t>GO-HM-08e</t>
  </si>
  <si>
    <t>Plot moved 10m off track</t>
  </si>
  <si>
    <t>Just weeds. Moved 10m off track</t>
  </si>
  <si>
    <t>GO-HM-07</t>
  </si>
  <si>
    <t>GO-HM-07e</t>
  </si>
  <si>
    <t>GO-HM-07s</t>
  </si>
  <si>
    <t>GO-HM-06</t>
  </si>
  <si>
    <t>GO-HM-06s</t>
  </si>
  <si>
    <t>GO-HM-06e</t>
  </si>
  <si>
    <t>2021-11-16</t>
  </si>
  <si>
    <t>MF-HM-08</t>
  </si>
  <si>
    <t>MF-HM-08e</t>
  </si>
  <si>
    <t>MF-HM-08s</t>
  </si>
  <si>
    <t>MF32</t>
  </si>
  <si>
    <t>MF32-2A</t>
  </si>
  <si>
    <t>MF32-2B</t>
  </si>
  <si>
    <t>MF-HM-11s</t>
  </si>
  <si>
    <t>MF-HM-11</t>
  </si>
  <si>
    <t>MF-HM-11e</t>
  </si>
  <si>
    <t>MF34</t>
  </si>
  <si>
    <t>MF34-2B</t>
  </si>
  <si>
    <t>MF34-2A</t>
  </si>
  <si>
    <t>Lower biomass than other BFs</t>
  </si>
  <si>
    <t>Family of wallabies. Very wet</t>
  </si>
  <si>
    <t>MF37</t>
  </si>
  <si>
    <t>MF37-3A</t>
  </si>
  <si>
    <t>MF37-3B</t>
  </si>
  <si>
    <t>Lowish biomass</t>
  </si>
  <si>
    <t>Lowish biomass. Lots of bettong diggings</t>
  </si>
  <si>
    <t>TE_8_C</t>
  </si>
  <si>
    <t>TE_4_C</t>
  </si>
  <si>
    <t>TE_5_C</t>
  </si>
  <si>
    <t>TE_14_C</t>
  </si>
  <si>
    <t>TE_7_C</t>
  </si>
  <si>
    <t>TN_1_C</t>
  </si>
  <si>
    <t>TN_15_C</t>
  </si>
  <si>
    <t>TN_2_C</t>
  </si>
  <si>
    <t>TN_14_C</t>
  </si>
  <si>
    <t>TN_4_C</t>
  </si>
  <si>
    <t>TN_5_C</t>
  </si>
  <si>
    <t>TN_3_C</t>
  </si>
  <si>
    <t>TN_7_C</t>
  </si>
  <si>
    <t>TN_12_C</t>
  </si>
  <si>
    <t>TN_6_C</t>
  </si>
  <si>
    <t>TN_10_C</t>
  </si>
  <si>
    <t>TN_9_C</t>
  </si>
  <si>
    <t>TN_8_C</t>
  </si>
  <si>
    <t>TE_1_C</t>
  </si>
  <si>
    <t>TE_2_C</t>
  </si>
  <si>
    <t>TE_11_C</t>
  </si>
  <si>
    <t>TE_13_C</t>
  </si>
  <si>
    <t>TE_3_C</t>
  </si>
  <si>
    <t>KB_1_C</t>
  </si>
  <si>
    <t>KB_2_NW</t>
  </si>
  <si>
    <t>KB_3_C</t>
  </si>
  <si>
    <t>KB_5_C</t>
  </si>
  <si>
    <t>TE_10_C</t>
  </si>
  <si>
    <t>2021-10-19</t>
  </si>
  <si>
    <t>2021-10-21</t>
  </si>
  <si>
    <t>2021-10-22</t>
  </si>
  <si>
    <t>MN_EC</t>
  </si>
  <si>
    <t>LP_EC</t>
  </si>
  <si>
    <t>TH-HM-01</t>
  </si>
  <si>
    <t>TH-HM-02</t>
  </si>
  <si>
    <t>TH-HM-03</t>
  </si>
  <si>
    <t>TH-HM-04</t>
  </si>
  <si>
    <t>TN_13_C</t>
  </si>
  <si>
    <t>TH-HM-05</t>
  </si>
  <si>
    <t>TH-HM-06</t>
  </si>
  <si>
    <t>TH-HM-08</t>
  </si>
  <si>
    <t>TH-HM-09</t>
  </si>
  <si>
    <t>TH-HM-10</t>
  </si>
  <si>
    <t>TH-HM-99</t>
  </si>
  <si>
    <t>TH-HM-11</t>
  </si>
  <si>
    <t>GO-HM-18</t>
  </si>
  <si>
    <t>GO-HM-17</t>
  </si>
  <si>
    <t>EC</t>
  </si>
  <si>
    <t>Dom.Lily</t>
  </si>
  <si>
    <t>Dom.Orchid</t>
  </si>
  <si>
    <t>Dom.DaisyT</t>
  </si>
  <si>
    <t>Dom.DaisyC</t>
  </si>
  <si>
    <t>Chryso</t>
  </si>
  <si>
    <t>Arthro</t>
  </si>
  <si>
    <t>Wurmb</t>
  </si>
  <si>
    <t>Microt</t>
  </si>
  <si>
    <t>Micros</t>
  </si>
  <si>
    <t>Cras</t>
  </si>
  <si>
    <t>Bulb</t>
  </si>
  <si>
    <t>Other.Lily</t>
  </si>
  <si>
    <t>Other.Orchid</t>
  </si>
  <si>
    <t>Other.DaisyT</t>
  </si>
  <si>
    <t>Other.DaisyC</t>
  </si>
  <si>
    <t>Lepto</t>
  </si>
  <si>
    <t>Burch</t>
  </si>
  <si>
    <t>Thely</t>
  </si>
  <si>
    <t>Oth.Lily.1</t>
  </si>
  <si>
    <t>Oth.Lily.2</t>
  </si>
  <si>
    <t>Oth.Orch.1</t>
  </si>
  <si>
    <t>Oth.Orch.2</t>
  </si>
  <si>
    <t>Oth.Lily.3</t>
  </si>
  <si>
    <t>Oth.Orch.3</t>
  </si>
  <si>
    <t>Hymen</t>
  </si>
  <si>
    <t>Diur</t>
  </si>
  <si>
    <t>Arth.spp</t>
  </si>
  <si>
    <t>Bulb.spp</t>
  </si>
  <si>
    <t>Wurm.dio</t>
  </si>
  <si>
    <t>Burch.umb</t>
  </si>
  <si>
    <t>Microt.spp</t>
  </si>
  <si>
    <t>Thely.spp</t>
  </si>
  <si>
    <t>Diur.spp</t>
  </si>
  <si>
    <t>Hymen.spp</t>
  </si>
  <si>
    <t>Micros.spp</t>
  </si>
  <si>
    <t>Cras.spp</t>
  </si>
  <si>
    <t>Lept.squ</t>
  </si>
  <si>
    <t>Chry.api</t>
  </si>
  <si>
    <t>Stac.mon</t>
  </si>
  <si>
    <t>SPP.RICH</t>
  </si>
  <si>
    <t>INDI.RICH</t>
  </si>
  <si>
    <t>FIELD</t>
  </si>
  <si>
    <t>DESCRIPTION</t>
  </si>
  <si>
    <t>Observation number. Range 1 - 112. n</t>
  </si>
  <si>
    <t>Longtitude</t>
  </si>
  <si>
    <t>Latitutde</t>
  </si>
  <si>
    <t>Area of the Mulligans Flat Sanctuary - MULL (Mulligans), GOO (Goorooyarroo), OFF (Environmental Offsets), MULL_OUT (Mulligans, but outside the sanctuary fence)</t>
  </si>
  <si>
    <t>The experimental context (low or high grazing) that site is in. Also "bettong fence" can be within a HG or LG context, or have a floppy top (FT = bettong exclusion)</t>
  </si>
  <si>
    <t>The HerbageMass polygon that replicated sites inform. Also the 12 MF-GO experimental sites that have bettong fences</t>
  </si>
  <si>
    <t>Observation unit (viz "site"). 400m2 circular quadrat</t>
  </si>
  <si>
    <t>Date of observation</t>
  </si>
  <si>
    <t>Searching quadrat start time</t>
  </si>
  <si>
    <t>Searching quadrat end time</t>
  </si>
  <si>
    <t>LO = Luke O'Loughlin, GB = Greg Baines, MN = Margaret Ning, LP = Lesley Pender, EC = Emma Carlson</t>
  </si>
  <si>
    <t>Visually estimated % canopy cover over plot</t>
  </si>
  <si>
    <t>Visually estimated % understorey cover (1 - 3 m) over plot</t>
  </si>
  <si>
    <t>Indicator. Count of any orchid spp. 0 = absent, 1 = 1-9, 2 = 10-99, 3 = 100-999, 4 = 1000+</t>
  </si>
  <si>
    <t>Indicator. Count of target daisy (tuberous) spp (2 spp. targeted). 0 = absent, 1 = 1-9, 2 = 10-99, 3 = 100-999, 4 = 1000+</t>
  </si>
  <si>
    <t>Indicator. Count of target lily spp (4 spp. targeted). 0 = absent, 1 = 1-9, 2 = 10-99, 3 = 100-999, 4 = 1000+</t>
  </si>
  <si>
    <t>Indicator. Count of target daisy (non-tuberous control) spp (2 spp. targeted). 0 = absent, 1 = 1-9, 2 = 10-99, 3 = 100-999, 4 = 1000+</t>
  </si>
  <si>
    <t>Indicator. Count of Stachhousia. 0 = absent, 1 = 1-9, 2 = 10-99, 3 = 100-999, 4 = 1000+</t>
  </si>
  <si>
    <t>Where ORCHID (any) is present, what is the dominant (most abundant) species?</t>
  </si>
  <si>
    <t>Where LILY (any target spp.) is present, what is the dominant (most abundant) species?</t>
  </si>
  <si>
    <t>Where DAISIES.T (either target spp.) is present, what is the dominant (most abundant) species?</t>
  </si>
  <si>
    <t>Where DAISIES.C (either target spp.) is present, what is the dominant (most abundant) species?</t>
  </si>
  <si>
    <t>Where the LILY indicator is recorded, how many other species after the dominant are also observed?</t>
  </si>
  <si>
    <t>Where the ORCHID indicator is recorded, how many other species after the dominant are also observed?</t>
  </si>
  <si>
    <t>Where the DAISIES.T indicator is recorded, how many other species after the dominant are also observed?</t>
  </si>
  <si>
    <t>Where the DAISIES.C indicator is recorded, how many other species after the dominant are also observed?</t>
  </si>
  <si>
    <t>2nd ranked by dominace lily species if present</t>
  </si>
  <si>
    <t>3rd ranked by dominance lily species if present</t>
  </si>
  <si>
    <t>4th ranked by dominance lily species if present</t>
  </si>
  <si>
    <t>2nd ranked by dominace orchid species if present</t>
  </si>
  <si>
    <t>3rd ranked by dominance orchid species if present</t>
  </si>
  <si>
    <t>4th ranked by dominance orchid species if present</t>
  </si>
  <si>
    <t>Arthropodium spp. PRESENCE (1) / ABSENCE (0)</t>
  </si>
  <si>
    <t>Bulbine spp.  PRESENCE (1) / ABSENCE (0)</t>
  </si>
  <si>
    <t>Burchardia umbellata  PRESENCE (1) / ABSENCE (0)</t>
  </si>
  <si>
    <t>Wurmbia dioicia  PRESENCE (1) / ABSENCE (0)</t>
  </si>
  <si>
    <t>Microtis spp.  PRESENCE (1) / ABSENCE (0)</t>
  </si>
  <si>
    <t>Diuris spp.  PRESENCE (1) / ABSENCE (0)</t>
  </si>
  <si>
    <t>Thelymitra spp.  PRESENCE (1) / ABSENCE (0)</t>
  </si>
  <si>
    <t>Hymenochilus spp. PRESENCE (1) / ABSENCE (0)</t>
  </si>
  <si>
    <t>Microseris spp.  PRESENCE (1) / ABSENCE (0)</t>
  </si>
  <si>
    <t>Craspedia spp.  PRESENCE (1) / ABSENCE (0)</t>
  </si>
  <si>
    <t>Leptorhynchos squamatus  PRESENCE (1) / ABSENCE (0)</t>
  </si>
  <si>
    <t>Chrysocephalum apiculatum  PRESENCE (1) / ABSENCE (0)</t>
  </si>
  <si>
    <t>Stackhousia monogyna  PRESENCE (1) / ABSENCE (0)</t>
  </si>
  <si>
    <t>Indicator RICHNESS = count of presence of indicators (0 - 5)</t>
  </si>
  <si>
    <t>Species RICHNESS = count of presence of species (0 - 13)</t>
  </si>
  <si>
    <t>Any comments, details, incidentals relevant to the plot.</t>
  </si>
  <si>
    <t>MAX.ABUND</t>
  </si>
  <si>
    <t>Highest recorded count of any indicator for the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</si>
</sst>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BD171-5D7D-4744-B705-1735AF0FDA80}">
  <dimension ref="A1:AW114"/>
  <sheetViews>
    <sheetView tabSelected="1" zoomScale="90" zoomScaleNormal="90" workbookViewId="0">
      <pane ySplit="1" topLeftCell="A81" activePane="bottomLeft" state="frozen"/>
      <selection pane="bottomLeft" activeCell="H2" sqref="H2:J113"/>
    </sheetView>
  </sheetViews>
  <sheetFormatPr defaultColWidth="11" defaultRowHeight="15.75" x14ac:dyDescent="0.25"/>
  <cols>
    <col min="2" max="2" width="11.375" bestFit="1" customWidth="1"/>
    <col min="3" max="3" width="11.125" bestFit="1" customWidth="1"/>
    <col min="5" max="5" width="16.625" customWidth="1"/>
    <col min="8" max="8" width="10.875" style="3"/>
    <col min="9" max="9" width="12.125" customWidth="1"/>
  </cols>
  <sheetData>
    <row r="1" spans="1:49" s="1" customFormat="1" x14ac:dyDescent="0.25">
      <c r="A1" s="1" t="s">
        <v>88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9</v>
      </c>
      <c r="J1" s="1" t="s">
        <v>10</v>
      </c>
      <c r="K1" s="1" t="s">
        <v>7</v>
      </c>
      <c r="L1" s="1" t="s">
        <v>8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285</v>
      </c>
      <c r="T1" s="1" t="s">
        <v>336</v>
      </c>
      <c r="U1" s="1" t="s">
        <v>245</v>
      </c>
      <c r="V1" s="1" t="s">
        <v>246</v>
      </c>
      <c r="W1" s="1" t="s">
        <v>247</v>
      </c>
      <c r="X1" s="1" t="s">
        <v>248</v>
      </c>
      <c r="Y1" s="1" t="s">
        <v>256</v>
      </c>
      <c r="Z1" s="1" t="s">
        <v>257</v>
      </c>
      <c r="AA1" s="1" t="s">
        <v>258</v>
      </c>
      <c r="AB1" s="1" t="s">
        <v>259</v>
      </c>
      <c r="AC1" s="1" t="s">
        <v>263</v>
      </c>
      <c r="AD1" s="1" t="s">
        <v>264</v>
      </c>
      <c r="AE1" s="1" t="s">
        <v>267</v>
      </c>
      <c r="AF1" s="1" t="s">
        <v>265</v>
      </c>
      <c r="AG1" s="1" t="s">
        <v>266</v>
      </c>
      <c r="AH1" s="1" t="s">
        <v>268</v>
      </c>
      <c r="AI1" s="1" t="s">
        <v>271</v>
      </c>
      <c r="AJ1" s="1" t="s">
        <v>272</v>
      </c>
      <c r="AK1" s="1" t="s">
        <v>273</v>
      </c>
      <c r="AL1" s="1" t="s">
        <v>274</v>
      </c>
      <c r="AM1" s="1" t="s">
        <v>275</v>
      </c>
      <c r="AN1" s="1" t="s">
        <v>276</v>
      </c>
      <c r="AO1" s="1" t="s">
        <v>277</v>
      </c>
      <c r="AP1" s="1" t="s">
        <v>278</v>
      </c>
      <c r="AQ1" s="1" t="s">
        <v>279</v>
      </c>
      <c r="AR1" s="1" t="s">
        <v>280</v>
      </c>
      <c r="AS1" s="1" t="s">
        <v>281</v>
      </c>
      <c r="AT1" s="1" t="s">
        <v>282</v>
      </c>
      <c r="AU1" s="1" t="s">
        <v>283</v>
      </c>
      <c r="AV1" s="1" t="s">
        <v>284</v>
      </c>
      <c r="AW1" s="1" t="s">
        <v>17</v>
      </c>
    </row>
    <row r="2" spans="1:49" x14ac:dyDescent="0.25">
      <c r="A2">
        <v>1</v>
      </c>
      <c r="B2">
        <v>149.15240499999999</v>
      </c>
      <c r="C2" s="5">
        <v>-35.168801000000002</v>
      </c>
      <c r="D2" t="s">
        <v>18</v>
      </c>
      <c r="F2" t="s">
        <v>19</v>
      </c>
      <c r="G2" t="s">
        <v>20</v>
      </c>
      <c r="H2" s="3" t="s">
        <v>21</v>
      </c>
      <c r="I2" s="4">
        <v>0.65347222222222223</v>
      </c>
      <c r="J2" s="4">
        <v>0.6694444444444444</v>
      </c>
      <c r="K2" t="s">
        <v>22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COUNTIF(N2:R2, "&gt;0")</f>
        <v>0</v>
      </c>
      <c r="T2">
        <f>MAX(N2:R2)</f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f>SUM(AI2:AU2)</f>
        <v>0</v>
      </c>
      <c r="AW2" t="s">
        <v>23</v>
      </c>
    </row>
    <row r="3" spans="1:49" x14ac:dyDescent="0.25">
      <c r="A3">
        <v>2</v>
      </c>
      <c r="B3">
        <v>149.15305599999999</v>
      </c>
      <c r="C3" s="5">
        <v>-35.168270999999997</v>
      </c>
      <c r="D3" t="s">
        <v>18</v>
      </c>
      <c r="F3" t="s">
        <v>19</v>
      </c>
      <c r="G3" t="s">
        <v>24</v>
      </c>
      <c r="H3" s="3" t="s">
        <v>21</v>
      </c>
      <c r="I3" s="4">
        <v>0.67152777777777783</v>
      </c>
      <c r="J3" s="4">
        <v>0.69166666666666676</v>
      </c>
      <c r="K3" t="s">
        <v>22</v>
      </c>
      <c r="L3">
        <v>5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f t="shared" ref="S3:S66" si="0">COUNTIF(N3:R3, "&gt;0")</f>
        <v>1</v>
      </c>
      <c r="T3">
        <f t="shared" ref="T3:T66" si="1">MAX(N3:R3)</f>
        <v>1</v>
      </c>
      <c r="U3" t="s">
        <v>251</v>
      </c>
      <c r="Y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f t="shared" ref="AV3:AV66" si="2">SUM(AI3:AU3)</f>
        <v>1</v>
      </c>
      <c r="AW3" t="s">
        <v>23</v>
      </c>
    </row>
    <row r="4" spans="1:49" x14ac:dyDescent="0.25">
      <c r="A4">
        <v>3</v>
      </c>
      <c r="B4">
        <v>149.169793</v>
      </c>
      <c r="C4" s="5">
        <v>-35.188315000000003</v>
      </c>
      <c r="D4" t="s">
        <v>28</v>
      </c>
      <c r="E4" t="s">
        <v>29</v>
      </c>
      <c r="F4" t="s">
        <v>30</v>
      </c>
      <c r="G4" t="s">
        <v>31</v>
      </c>
      <c r="H4" s="3" t="s">
        <v>27</v>
      </c>
      <c r="I4" s="4">
        <v>0.36736111111111108</v>
      </c>
      <c r="J4" s="4">
        <v>0.38194444444444442</v>
      </c>
      <c r="K4" t="s">
        <v>22</v>
      </c>
      <c r="L4">
        <v>0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f t="shared" si="0"/>
        <v>2</v>
      </c>
      <c r="T4">
        <f t="shared" si="1"/>
        <v>1</v>
      </c>
      <c r="U4" t="s">
        <v>250</v>
      </c>
      <c r="X4" t="s">
        <v>249</v>
      </c>
      <c r="Y4">
        <v>1</v>
      </c>
      <c r="AB4">
        <v>0</v>
      </c>
      <c r="AC4" t="s">
        <v>255</v>
      </c>
      <c r="AI4">
        <v>1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f t="shared" si="2"/>
        <v>3</v>
      </c>
    </row>
    <row r="5" spans="1:49" x14ac:dyDescent="0.25">
      <c r="A5">
        <v>4</v>
      </c>
      <c r="B5">
        <v>149.17051900000001</v>
      </c>
      <c r="C5" s="5">
        <v>-35.187702999999999</v>
      </c>
      <c r="D5" t="s">
        <v>28</v>
      </c>
      <c r="E5" t="s">
        <v>29</v>
      </c>
      <c r="F5" t="s">
        <v>30</v>
      </c>
      <c r="G5" t="s">
        <v>32</v>
      </c>
      <c r="H5" s="3" t="s">
        <v>27</v>
      </c>
      <c r="I5" s="4">
        <v>0.38819444444444445</v>
      </c>
      <c r="J5" s="4">
        <v>0.40416666666666662</v>
      </c>
      <c r="K5" t="s">
        <v>22</v>
      </c>
      <c r="L5">
        <v>10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f t="shared" si="0"/>
        <v>2</v>
      </c>
      <c r="T5">
        <f t="shared" si="1"/>
        <v>1</v>
      </c>
      <c r="X5" t="s">
        <v>260</v>
      </c>
      <c r="AB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1</v>
      </c>
      <c r="AV5">
        <f t="shared" si="2"/>
        <v>2</v>
      </c>
    </row>
    <row r="6" spans="1:49" x14ac:dyDescent="0.25">
      <c r="A6">
        <v>5</v>
      </c>
      <c r="B6">
        <v>149.148762</v>
      </c>
      <c r="C6" s="5">
        <v>-35.164450000000002</v>
      </c>
      <c r="D6" t="s">
        <v>18</v>
      </c>
      <c r="F6" t="s">
        <v>25</v>
      </c>
      <c r="G6" t="s">
        <v>34</v>
      </c>
      <c r="H6" s="3" t="s">
        <v>27</v>
      </c>
      <c r="I6" s="4">
        <v>0.42986111111111108</v>
      </c>
      <c r="J6" s="4">
        <v>0.44097222222222227</v>
      </c>
      <c r="K6" t="s">
        <v>45</v>
      </c>
      <c r="L6">
        <v>80</v>
      </c>
      <c r="M6">
        <v>50</v>
      </c>
      <c r="N6">
        <v>1</v>
      </c>
      <c r="O6">
        <v>0</v>
      </c>
      <c r="P6">
        <v>0</v>
      </c>
      <c r="Q6">
        <v>2</v>
      </c>
      <c r="R6">
        <v>0</v>
      </c>
      <c r="S6">
        <f t="shared" si="0"/>
        <v>2</v>
      </c>
      <c r="T6">
        <f t="shared" si="1"/>
        <v>2</v>
      </c>
      <c r="U6" t="s">
        <v>250</v>
      </c>
      <c r="X6" t="s">
        <v>249</v>
      </c>
      <c r="Y6">
        <v>1</v>
      </c>
      <c r="AB6">
        <v>0</v>
      </c>
      <c r="AC6" t="s">
        <v>251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f t="shared" si="2"/>
        <v>2</v>
      </c>
    </row>
    <row r="7" spans="1:49" x14ac:dyDescent="0.25">
      <c r="A7">
        <v>6</v>
      </c>
      <c r="B7">
        <v>149.14965699999999</v>
      </c>
      <c r="C7" s="5">
        <v>-35.164025000000002</v>
      </c>
      <c r="D7" t="s">
        <v>18</v>
      </c>
      <c r="F7" t="s">
        <v>25</v>
      </c>
      <c r="G7" t="s">
        <v>26</v>
      </c>
      <c r="H7" s="3" t="s">
        <v>27</v>
      </c>
      <c r="I7" s="4">
        <v>0.44722222222222219</v>
      </c>
      <c r="J7" s="4">
        <v>0.46249999999999997</v>
      </c>
      <c r="K7" t="s">
        <v>45</v>
      </c>
      <c r="L7">
        <v>25</v>
      </c>
      <c r="M7">
        <v>20</v>
      </c>
      <c r="N7">
        <v>2</v>
      </c>
      <c r="O7">
        <v>2</v>
      </c>
      <c r="P7">
        <v>2</v>
      </c>
      <c r="Q7">
        <v>1</v>
      </c>
      <c r="R7">
        <v>0</v>
      </c>
      <c r="S7">
        <f t="shared" si="0"/>
        <v>4</v>
      </c>
      <c r="T7">
        <f t="shared" si="1"/>
        <v>2</v>
      </c>
      <c r="U7" t="s">
        <v>251</v>
      </c>
      <c r="V7" t="s">
        <v>252</v>
      </c>
      <c r="W7" t="s">
        <v>254</v>
      </c>
      <c r="X7" t="s">
        <v>260</v>
      </c>
      <c r="Y7">
        <v>1</v>
      </c>
      <c r="Z7">
        <v>0</v>
      </c>
      <c r="AA7">
        <v>0</v>
      </c>
      <c r="AB7">
        <v>0</v>
      </c>
      <c r="AC7" t="s">
        <v>250</v>
      </c>
      <c r="AI7">
        <v>1</v>
      </c>
      <c r="AJ7">
        <v>0</v>
      </c>
      <c r="AK7">
        <v>1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>
        <v>0</v>
      </c>
      <c r="AU7">
        <v>0</v>
      </c>
      <c r="AV7">
        <f t="shared" si="2"/>
        <v>5</v>
      </c>
    </row>
    <row r="8" spans="1:49" x14ac:dyDescent="0.25">
      <c r="A8">
        <v>7</v>
      </c>
      <c r="B8">
        <v>149.15098699999999</v>
      </c>
      <c r="C8" s="5">
        <v>-35.165799</v>
      </c>
      <c r="D8" t="s">
        <v>35</v>
      </c>
      <c r="E8" t="s">
        <v>29</v>
      </c>
      <c r="F8" t="s">
        <v>36</v>
      </c>
      <c r="G8" t="s">
        <v>37</v>
      </c>
      <c r="H8" s="3" t="s">
        <v>27</v>
      </c>
      <c r="I8" s="4">
        <v>0.47222222222222227</v>
      </c>
      <c r="J8" s="4">
        <v>0.4861111111111111</v>
      </c>
      <c r="K8" t="s">
        <v>45</v>
      </c>
      <c r="L8">
        <v>25</v>
      </c>
      <c r="M8">
        <v>5</v>
      </c>
      <c r="N8">
        <v>2</v>
      </c>
      <c r="O8">
        <v>0</v>
      </c>
      <c r="P8">
        <v>0</v>
      </c>
      <c r="Q8">
        <v>0</v>
      </c>
      <c r="R8">
        <v>0</v>
      </c>
      <c r="S8">
        <f t="shared" si="0"/>
        <v>1</v>
      </c>
      <c r="T8">
        <f t="shared" si="1"/>
        <v>2</v>
      </c>
      <c r="U8" t="s">
        <v>250</v>
      </c>
      <c r="Y8">
        <v>1</v>
      </c>
      <c r="AC8" t="s">
        <v>251</v>
      </c>
      <c r="AI8">
        <v>1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f t="shared" si="2"/>
        <v>2</v>
      </c>
      <c r="AW8" t="s">
        <v>39</v>
      </c>
    </row>
    <row r="9" spans="1:49" x14ac:dyDescent="0.25">
      <c r="A9">
        <v>8</v>
      </c>
      <c r="B9">
        <v>149.15202099999999</v>
      </c>
      <c r="C9" s="5">
        <v>-35.166030999999997</v>
      </c>
      <c r="D9" t="s">
        <v>35</v>
      </c>
      <c r="E9" t="s">
        <v>29</v>
      </c>
      <c r="F9" t="s">
        <v>36</v>
      </c>
      <c r="G9" t="s">
        <v>38</v>
      </c>
      <c r="H9" s="3" t="s">
        <v>27</v>
      </c>
      <c r="I9" s="4">
        <v>0.48958333333333331</v>
      </c>
      <c r="J9" s="4">
        <v>0.5</v>
      </c>
      <c r="K9" t="s">
        <v>45</v>
      </c>
      <c r="L9">
        <v>0</v>
      </c>
      <c r="M9">
        <v>5</v>
      </c>
      <c r="N9">
        <v>1</v>
      </c>
      <c r="O9">
        <v>0</v>
      </c>
      <c r="P9">
        <v>0</v>
      </c>
      <c r="Q9">
        <v>0</v>
      </c>
      <c r="R9">
        <v>0</v>
      </c>
      <c r="S9">
        <f t="shared" si="0"/>
        <v>1</v>
      </c>
      <c r="T9">
        <f t="shared" si="1"/>
        <v>1</v>
      </c>
      <c r="U9" t="s">
        <v>250</v>
      </c>
      <c r="Y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f t="shared" si="2"/>
        <v>1</v>
      </c>
      <c r="AW9" t="s">
        <v>40</v>
      </c>
    </row>
    <row r="10" spans="1:49" x14ac:dyDescent="0.25">
      <c r="A10">
        <v>9</v>
      </c>
      <c r="B10">
        <v>149.15147200000001</v>
      </c>
      <c r="C10" s="5">
        <v>-35.164605000000002</v>
      </c>
      <c r="D10" t="s">
        <v>35</v>
      </c>
      <c r="E10" t="s">
        <v>140</v>
      </c>
      <c r="F10" t="s">
        <v>41</v>
      </c>
      <c r="G10" t="s">
        <v>42</v>
      </c>
      <c r="H10" s="3" t="s">
        <v>27</v>
      </c>
      <c r="I10" s="4">
        <v>0.52569444444444446</v>
      </c>
      <c r="J10" s="4">
        <v>0.54097222222222219</v>
      </c>
      <c r="K10" t="s">
        <v>45</v>
      </c>
      <c r="L10">
        <v>0</v>
      </c>
      <c r="M10">
        <v>1</v>
      </c>
      <c r="N10">
        <v>1</v>
      </c>
      <c r="O10">
        <v>0</v>
      </c>
      <c r="P10">
        <v>1</v>
      </c>
      <c r="Q10">
        <v>0</v>
      </c>
      <c r="R10">
        <v>0</v>
      </c>
      <c r="S10">
        <f t="shared" si="0"/>
        <v>2</v>
      </c>
      <c r="T10">
        <f t="shared" si="1"/>
        <v>1</v>
      </c>
      <c r="U10" t="s">
        <v>250</v>
      </c>
      <c r="W10" t="s">
        <v>254</v>
      </c>
      <c r="Y10">
        <v>2</v>
      </c>
      <c r="AA10">
        <v>0</v>
      </c>
      <c r="AC10" t="s">
        <v>251</v>
      </c>
      <c r="AD10" t="s">
        <v>255</v>
      </c>
      <c r="AI10">
        <v>1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f t="shared" si="2"/>
        <v>4</v>
      </c>
      <c r="AW10" t="s">
        <v>43</v>
      </c>
    </row>
    <row r="11" spans="1:49" x14ac:dyDescent="0.25">
      <c r="A11">
        <v>10</v>
      </c>
      <c r="B11" s="5">
        <v>149.15237999999999</v>
      </c>
      <c r="C11" s="5">
        <v>-35.164149000000002</v>
      </c>
      <c r="D11" t="s">
        <v>35</v>
      </c>
      <c r="E11" t="s">
        <v>140</v>
      </c>
      <c r="F11" t="s">
        <v>41</v>
      </c>
      <c r="G11" t="s">
        <v>44</v>
      </c>
      <c r="H11" s="3" t="s">
        <v>27</v>
      </c>
      <c r="I11" s="4">
        <v>0.5444444444444444</v>
      </c>
      <c r="J11" s="4">
        <v>0.55555555555555558</v>
      </c>
      <c r="K11" t="s">
        <v>45</v>
      </c>
      <c r="L11">
        <v>20</v>
      </c>
      <c r="M11">
        <v>15</v>
      </c>
      <c r="N11">
        <v>1</v>
      </c>
      <c r="O11">
        <v>0</v>
      </c>
      <c r="P11">
        <v>0</v>
      </c>
      <c r="Q11">
        <v>0</v>
      </c>
      <c r="R11">
        <v>0</v>
      </c>
      <c r="S11">
        <f t="shared" si="0"/>
        <v>1</v>
      </c>
      <c r="T11">
        <f t="shared" si="1"/>
        <v>1</v>
      </c>
      <c r="U11" t="s">
        <v>250</v>
      </c>
      <c r="Y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f t="shared" si="2"/>
        <v>1</v>
      </c>
      <c r="AW11" t="s">
        <v>43</v>
      </c>
    </row>
    <row r="12" spans="1:49" x14ac:dyDescent="0.25">
      <c r="A12">
        <v>11</v>
      </c>
      <c r="B12">
        <v>149.15233799999999</v>
      </c>
      <c r="C12" s="5">
        <v>-35.162464999999997</v>
      </c>
      <c r="D12" t="s">
        <v>35</v>
      </c>
      <c r="E12" t="s">
        <v>140</v>
      </c>
      <c r="F12" t="s">
        <v>46</v>
      </c>
      <c r="G12" t="s">
        <v>47</v>
      </c>
      <c r="H12" s="3" t="s">
        <v>27</v>
      </c>
      <c r="I12" s="4">
        <v>0.56736111111111109</v>
      </c>
      <c r="J12" s="4">
        <v>0.57986111111111105</v>
      </c>
      <c r="K12" t="s">
        <v>45</v>
      </c>
      <c r="L12">
        <v>15</v>
      </c>
      <c r="M12">
        <v>10</v>
      </c>
      <c r="N12">
        <v>0</v>
      </c>
      <c r="O12">
        <v>1</v>
      </c>
      <c r="P12">
        <v>0</v>
      </c>
      <c r="Q12">
        <v>0</v>
      </c>
      <c r="R12">
        <v>0</v>
      </c>
      <c r="S12">
        <f t="shared" si="0"/>
        <v>1</v>
      </c>
      <c r="T12">
        <f>MAX(N12:R12)</f>
        <v>1</v>
      </c>
      <c r="V12" t="s">
        <v>252</v>
      </c>
      <c r="Z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f t="shared" si="2"/>
        <v>1</v>
      </c>
      <c r="AW12" t="s">
        <v>43</v>
      </c>
    </row>
    <row r="13" spans="1:49" x14ac:dyDescent="0.25">
      <c r="A13">
        <v>12</v>
      </c>
      <c r="B13">
        <v>149.15290899999999</v>
      </c>
      <c r="C13" s="5">
        <v>-35.161693999999997</v>
      </c>
      <c r="D13" t="s">
        <v>35</v>
      </c>
      <c r="E13" t="s">
        <v>140</v>
      </c>
      <c r="F13" t="s">
        <v>46</v>
      </c>
      <c r="G13" t="s">
        <v>48</v>
      </c>
      <c r="H13" s="3" t="s">
        <v>27</v>
      </c>
      <c r="I13" s="4">
        <v>0.5854166666666667</v>
      </c>
      <c r="J13" s="4">
        <v>0.60069444444444442</v>
      </c>
      <c r="K13" t="s">
        <v>45</v>
      </c>
      <c r="L13">
        <v>30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f t="shared" si="0"/>
        <v>1</v>
      </c>
      <c r="T13">
        <f t="shared" si="1"/>
        <v>1</v>
      </c>
      <c r="U13" t="s">
        <v>251</v>
      </c>
      <c r="Y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f t="shared" si="2"/>
        <v>1</v>
      </c>
      <c r="AW13" t="s">
        <v>43</v>
      </c>
    </row>
    <row r="14" spans="1:49" x14ac:dyDescent="0.25">
      <c r="A14">
        <v>13</v>
      </c>
      <c r="B14">
        <v>149.158659</v>
      </c>
      <c r="C14" s="5">
        <v>-35.160539999999997</v>
      </c>
      <c r="D14" t="s">
        <v>35</v>
      </c>
      <c r="E14" t="s">
        <v>49</v>
      </c>
      <c r="F14" s="6" t="s">
        <v>50</v>
      </c>
      <c r="G14" t="s">
        <v>51</v>
      </c>
      <c r="H14" s="3" t="s">
        <v>27</v>
      </c>
      <c r="I14" s="4">
        <v>0.61458333333333337</v>
      </c>
      <c r="J14" s="4">
        <v>0.63263888888888886</v>
      </c>
      <c r="K14" t="s">
        <v>22</v>
      </c>
      <c r="L14">
        <v>50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f t="shared" si="0"/>
        <v>1</v>
      </c>
      <c r="T14">
        <f t="shared" si="1"/>
        <v>1</v>
      </c>
      <c r="V14" t="s">
        <v>252</v>
      </c>
      <c r="Z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f t="shared" si="2"/>
        <v>1</v>
      </c>
    </row>
    <row r="15" spans="1:49" x14ac:dyDescent="0.25">
      <c r="A15">
        <v>14</v>
      </c>
      <c r="B15">
        <v>149.159515</v>
      </c>
      <c r="C15" s="5">
        <v>-35.16037</v>
      </c>
      <c r="D15" t="s">
        <v>35</v>
      </c>
      <c r="E15" t="s">
        <v>49</v>
      </c>
      <c r="F15" s="6" t="s">
        <v>50</v>
      </c>
      <c r="G15" s="6" t="s">
        <v>52</v>
      </c>
      <c r="H15" s="3" t="s">
        <v>27</v>
      </c>
      <c r="I15" s="4">
        <v>0.63888888888888895</v>
      </c>
      <c r="J15" s="4">
        <v>0.66666666666666663</v>
      </c>
      <c r="K15" t="s">
        <v>22</v>
      </c>
      <c r="L15">
        <v>5</v>
      </c>
      <c r="M15">
        <v>10</v>
      </c>
      <c r="N15">
        <v>2</v>
      </c>
      <c r="O15">
        <v>0</v>
      </c>
      <c r="P15">
        <v>2</v>
      </c>
      <c r="Q15">
        <v>0</v>
      </c>
      <c r="R15">
        <v>0</v>
      </c>
      <c r="S15">
        <f t="shared" si="0"/>
        <v>2</v>
      </c>
      <c r="T15">
        <f t="shared" si="1"/>
        <v>2</v>
      </c>
      <c r="U15" t="s">
        <v>251</v>
      </c>
      <c r="W15" t="s">
        <v>254</v>
      </c>
      <c r="Y15">
        <v>0</v>
      </c>
      <c r="AA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f t="shared" si="2"/>
        <v>2</v>
      </c>
    </row>
    <row r="16" spans="1:49" x14ac:dyDescent="0.25">
      <c r="A16">
        <v>15</v>
      </c>
      <c r="B16" s="5">
        <v>149.17526000000001</v>
      </c>
      <c r="C16" s="5">
        <v>-35.206192000000001</v>
      </c>
      <c r="D16" t="s">
        <v>28</v>
      </c>
      <c r="E16" t="s">
        <v>29</v>
      </c>
      <c r="F16" t="s">
        <v>53</v>
      </c>
      <c r="G16" t="s">
        <v>54</v>
      </c>
      <c r="H16" s="3" t="s">
        <v>33</v>
      </c>
      <c r="I16" s="4">
        <v>0.52500000000000002</v>
      </c>
      <c r="J16" s="4">
        <v>0.54513888888888895</v>
      </c>
      <c r="K16" t="s">
        <v>22</v>
      </c>
      <c r="L16">
        <v>0</v>
      </c>
      <c r="M16">
        <v>1</v>
      </c>
      <c r="N16">
        <v>0</v>
      </c>
      <c r="O16">
        <v>0</v>
      </c>
      <c r="P16">
        <v>0</v>
      </c>
      <c r="Q16">
        <v>1</v>
      </c>
      <c r="R16">
        <v>0</v>
      </c>
      <c r="S16">
        <f t="shared" si="0"/>
        <v>1</v>
      </c>
      <c r="T16">
        <f t="shared" si="1"/>
        <v>1</v>
      </c>
      <c r="X16" t="s">
        <v>249</v>
      </c>
      <c r="AA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f t="shared" si="2"/>
        <v>1</v>
      </c>
      <c r="AW16" t="s">
        <v>55</v>
      </c>
    </row>
    <row r="17" spans="1:49" x14ac:dyDescent="0.25">
      <c r="A17">
        <v>16</v>
      </c>
      <c r="B17">
        <v>149.17601099999999</v>
      </c>
      <c r="C17" s="5">
        <v>-35.205993999999997</v>
      </c>
      <c r="D17" t="s">
        <v>28</v>
      </c>
      <c r="E17" t="s">
        <v>29</v>
      </c>
      <c r="F17" t="s">
        <v>53</v>
      </c>
      <c r="G17" t="s">
        <v>56</v>
      </c>
      <c r="H17" s="3" t="s">
        <v>33</v>
      </c>
      <c r="I17" s="4">
        <v>0.55069444444444449</v>
      </c>
      <c r="J17" s="4">
        <v>0.57291666666666663</v>
      </c>
      <c r="K17" t="s">
        <v>22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f t="shared" si="0"/>
        <v>1</v>
      </c>
      <c r="T17">
        <f t="shared" si="1"/>
        <v>1</v>
      </c>
      <c r="U17" t="s">
        <v>255</v>
      </c>
      <c r="Y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f t="shared" si="2"/>
        <v>1</v>
      </c>
      <c r="AW17" t="s">
        <v>57</v>
      </c>
    </row>
    <row r="18" spans="1:49" x14ac:dyDescent="0.25">
      <c r="A18">
        <v>17</v>
      </c>
      <c r="B18">
        <v>149.17550700000001</v>
      </c>
      <c r="C18" s="5">
        <v>-35.203761</v>
      </c>
      <c r="D18" t="s">
        <v>28</v>
      </c>
      <c r="E18" t="s">
        <v>29</v>
      </c>
      <c r="F18" t="s">
        <v>58</v>
      </c>
      <c r="G18" t="s">
        <v>59</v>
      </c>
      <c r="H18" s="3" t="s">
        <v>33</v>
      </c>
      <c r="I18" s="4">
        <v>0.58333333333333337</v>
      </c>
      <c r="J18" s="4">
        <v>0.60416666666666663</v>
      </c>
      <c r="K18" t="s">
        <v>22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f t="shared" si="0"/>
        <v>1</v>
      </c>
      <c r="T18">
        <f t="shared" si="1"/>
        <v>1</v>
      </c>
      <c r="X18" t="s">
        <v>249</v>
      </c>
      <c r="AA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f t="shared" si="2"/>
        <v>1</v>
      </c>
    </row>
    <row r="19" spans="1:49" x14ac:dyDescent="0.25">
      <c r="A19">
        <v>18</v>
      </c>
      <c r="B19">
        <v>149.17463499999999</v>
      </c>
      <c r="C19" s="5">
        <v>-35.203502</v>
      </c>
      <c r="D19" t="s">
        <v>28</v>
      </c>
      <c r="E19" t="s">
        <v>29</v>
      </c>
      <c r="F19" t="s">
        <v>58</v>
      </c>
      <c r="G19" t="s">
        <v>60</v>
      </c>
      <c r="H19" s="3" t="s">
        <v>33</v>
      </c>
      <c r="I19" s="4">
        <v>0.61527777777777781</v>
      </c>
      <c r="J19" s="4">
        <v>0.6333333333333333</v>
      </c>
      <c r="K19" t="s">
        <v>22</v>
      </c>
      <c r="L19">
        <v>0</v>
      </c>
      <c r="M19">
        <v>5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0"/>
        <v>0</v>
      </c>
      <c r="T19">
        <f t="shared" si="1"/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f t="shared" si="2"/>
        <v>0</v>
      </c>
      <c r="AW19" t="s">
        <v>61</v>
      </c>
    </row>
    <row r="20" spans="1:49" x14ac:dyDescent="0.25">
      <c r="A20">
        <v>19</v>
      </c>
      <c r="B20">
        <v>149.16079300000001</v>
      </c>
      <c r="C20" s="5">
        <v>-35.157023000000002</v>
      </c>
      <c r="D20" t="s">
        <v>35</v>
      </c>
      <c r="E20" t="s">
        <v>157</v>
      </c>
      <c r="F20" t="s">
        <v>62</v>
      </c>
      <c r="G20" t="s">
        <v>63</v>
      </c>
      <c r="H20" s="3" t="s">
        <v>64</v>
      </c>
      <c r="I20" s="4">
        <v>0.39166666666666666</v>
      </c>
      <c r="J20" s="4">
        <v>0.40972222222222227</v>
      </c>
      <c r="K20" t="s">
        <v>45</v>
      </c>
      <c r="L20">
        <v>40</v>
      </c>
      <c r="M20">
        <v>25</v>
      </c>
      <c r="N20">
        <v>1</v>
      </c>
      <c r="O20">
        <v>2</v>
      </c>
      <c r="P20">
        <v>1</v>
      </c>
      <c r="Q20">
        <v>0</v>
      </c>
      <c r="R20">
        <v>0</v>
      </c>
      <c r="S20">
        <f t="shared" si="0"/>
        <v>3</v>
      </c>
      <c r="T20">
        <f t="shared" si="1"/>
        <v>2</v>
      </c>
      <c r="U20" t="s">
        <v>261</v>
      </c>
      <c r="V20" t="s">
        <v>252</v>
      </c>
      <c r="W20" t="s">
        <v>254</v>
      </c>
      <c r="Y20">
        <v>1</v>
      </c>
      <c r="Z20">
        <v>0</v>
      </c>
      <c r="AA20">
        <v>0</v>
      </c>
      <c r="AC20" t="s">
        <v>250</v>
      </c>
      <c r="AI20">
        <v>1</v>
      </c>
      <c r="AJ20">
        <v>0</v>
      </c>
      <c r="AK20">
        <v>0</v>
      </c>
      <c r="AL20">
        <v>1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f t="shared" si="2"/>
        <v>4</v>
      </c>
      <c r="AW20" t="s">
        <v>65</v>
      </c>
    </row>
    <row r="21" spans="1:49" x14ac:dyDescent="0.25">
      <c r="A21">
        <v>20</v>
      </c>
      <c r="B21">
        <v>149.16166799999999</v>
      </c>
      <c r="C21" s="5">
        <v>-35.157575000000001</v>
      </c>
      <c r="D21" t="s">
        <v>35</v>
      </c>
      <c r="E21" t="s">
        <v>157</v>
      </c>
      <c r="F21" t="s">
        <v>62</v>
      </c>
      <c r="G21" t="s">
        <v>66</v>
      </c>
      <c r="H21" s="3" t="s">
        <v>64</v>
      </c>
      <c r="I21" s="4">
        <v>0.4152777777777778</v>
      </c>
      <c r="J21" s="4">
        <v>0.43194444444444446</v>
      </c>
      <c r="K21" t="s">
        <v>45</v>
      </c>
      <c r="L21">
        <v>5</v>
      </c>
      <c r="M21">
        <v>15</v>
      </c>
      <c r="N21">
        <v>1</v>
      </c>
      <c r="O21">
        <v>2</v>
      </c>
      <c r="P21">
        <v>2</v>
      </c>
      <c r="Q21">
        <v>1</v>
      </c>
      <c r="R21">
        <v>0</v>
      </c>
      <c r="S21">
        <f t="shared" si="0"/>
        <v>4</v>
      </c>
      <c r="T21">
        <f t="shared" si="1"/>
        <v>2</v>
      </c>
      <c r="U21" t="s">
        <v>261</v>
      </c>
      <c r="V21" t="s">
        <v>252</v>
      </c>
      <c r="W21" t="s">
        <v>254</v>
      </c>
      <c r="X21" t="s">
        <v>260</v>
      </c>
      <c r="Y21">
        <v>0</v>
      </c>
      <c r="Z21">
        <v>0</v>
      </c>
      <c r="AA21">
        <v>0</v>
      </c>
      <c r="AB21">
        <v>0</v>
      </c>
      <c r="AI21">
        <v>0</v>
      </c>
      <c r="AJ21">
        <v>0</v>
      </c>
      <c r="AK21">
        <v>0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0</v>
      </c>
      <c r="AU21">
        <v>0</v>
      </c>
      <c r="AV21">
        <f t="shared" si="2"/>
        <v>4</v>
      </c>
      <c r="AW21" t="s">
        <v>67</v>
      </c>
    </row>
    <row r="22" spans="1:49" x14ac:dyDescent="0.25">
      <c r="A22">
        <v>21</v>
      </c>
      <c r="B22">
        <v>149.161497</v>
      </c>
      <c r="C22" s="5">
        <v>-35.159399999999998</v>
      </c>
      <c r="D22" t="s">
        <v>35</v>
      </c>
      <c r="E22" t="s">
        <v>29</v>
      </c>
      <c r="F22" t="s">
        <v>68</v>
      </c>
      <c r="G22" t="s">
        <v>69</v>
      </c>
      <c r="H22" s="3" t="s">
        <v>64</v>
      </c>
      <c r="I22" s="4">
        <v>0.4465277777777778</v>
      </c>
      <c r="J22" s="4">
        <v>0.45902777777777781</v>
      </c>
      <c r="K22" t="s">
        <v>45</v>
      </c>
      <c r="L22">
        <v>50</v>
      </c>
      <c r="M22">
        <v>10</v>
      </c>
      <c r="N22">
        <v>1</v>
      </c>
      <c r="O22">
        <v>0</v>
      </c>
      <c r="P22">
        <v>0</v>
      </c>
      <c r="Q22">
        <v>0</v>
      </c>
      <c r="R22">
        <v>0</v>
      </c>
      <c r="S22">
        <f t="shared" si="0"/>
        <v>1</v>
      </c>
      <c r="T22">
        <f t="shared" si="1"/>
        <v>1</v>
      </c>
      <c r="U22" t="s">
        <v>250</v>
      </c>
      <c r="Y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f t="shared" si="2"/>
        <v>1</v>
      </c>
      <c r="AW22" t="s">
        <v>71</v>
      </c>
    </row>
    <row r="23" spans="1:49" x14ac:dyDescent="0.25">
      <c r="A23">
        <v>22</v>
      </c>
      <c r="B23">
        <v>149.161362</v>
      </c>
      <c r="C23" s="5">
        <v>-35.160187000000001</v>
      </c>
      <c r="D23" t="s">
        <v>35</v>
      </c>
      <c r="E23" t="s">
        <v>29</v>
      </c>
      <c r="F23" t="s">
        <v>68</v>
      </c>
      <c r="G23" t="s">
        <v>70</v>
      </c>
      <c r="H23" s="3" t="s">
        <v>64</v>
      </c>
      <c r="I23" s="4">
        <v>0.46527777777777773</v>
      </c>
      <c r="J23" s="4">
        <v>0.48541666666666666</v>
      </c>
      <c r="K23" t="s">
        <v>45</v>
      </c>
      <c r="L23">
        <v>0</v>
      </c>
      <c r="M23">
        <v>1</v>
      </c>
      <c r="N23">
        <v>1</v>
      </c>
      <c r="O23">
        <v>3</v>
      </c>
      <c r="P23">
        <v>1</v>
      </c>
      <c r="Q23">
        <v>0</v>
      </c>
      <c r="R23">
        <v>0</v>
      </c>
      <c r="S23">
        <f t="shared" si="0"/>
        <v>3</v>
      </c>
      <c r="T23">
        <f t="shared" si="1"/>
        <v>3</v>
      </c>
      <c r="U23" t="s">
        <v>251</v>
      </c>
      <c r="V23" t="s">
        <v>252</v>
      </c>
      <c r="W23" t="s">
        <v>254</v>
      </c>
      <c r="Y23">
        <v>0</v>
      </c>
      <c r="Z23">
        <v>0</v>
      </c>
      <c r="AA23">
        <v>0</v>
      </c>
      <c r="AI23">
        <v>0</v>
      </c>
      <c r="AJ23">
        <v>0</v>
      </c>
      <c r="AK23">
        <v>1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f t="shared" si="2"/>
        <v>3</v>
      </c>
      <c r="AW23" t="s">
        <v>72</v>
      </c>
    </row>
    <row r="24" spans="1:49" x14ac:dyDescent="0.25">
      <c r="A24">
        <v>23</v>
      </c>
      <c r="B24">
        <v>149.16042100000001</v>
      </c>
      <c r="C24" s="5">
        <v>-35.161636999999999</v>
      </c>
      <c r="D24" t="s">
        <v>35</v>
      </c>
      <c r="E24" t="s">
        <v>139</v>
      </c>
      <c r="F24" t="s">
        <v>73</v>
      </c>
      <c r="G24" t="s">
        <v>74</v>
      </c>
      <c r="H24" s="3" t="s">
        <v>64</v>
      </c>
      <c r="I24" s="4">
        <v>0.49513888888888885</v>
      </c>
      <c r="J24" s="4">
        <v>0.51111111111111118</v>
      </c>
      <c r="K24" t="s">
        <v>45</v>
      </c>
      <c r="L24">
        <v>15</v>
      </c>
      <c r="M24">
        <v>75</v>
      </c>
      <c r="N24">
        <v>1</v>
      </c>
      <c r="O24">
        <v>0</v>
      </c>
      <c r="P24">
        <v>1</v>
      </c>
      <c r="Q24">
        <v>0</v>
      </c>
      <c r="R24">
        <v>0</v>
      </c>
      <c r="S24">
        <f t="shared" si="0"/>
        <v>2</v>
      </c>
      <c r="T24">
        <f t="shared" si="1"/>
        <v>1</v>
      </c>
      <c r="U24" t="s">
        <v>255</v>
      </c>
      <c r="W24" t="s">
        <v>254</v>
      </c>
      <c r="Y24">
        <v>0</v>
      </c>
      <c r="AA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f t="shared" si="2"/>
        <v>2</v>
      </c>
      <c r="AW24" t="s">
        <v>76</v>
      </c>
    </row>
    <row r="25" spans="1:49" x14ac:dyDescent="0.25">
      <c r="A25">
        <v>24</v>
      </c>
      <c r="B25">
        <v>149.15975800000001</v>
      </c>
      <c r="C25" s="5">
        <v>-35.162371999999998</v>
      </c>
      <c r="D25" t="s">
        <v>35</v>
      </c>
      <c r="E25" t="s">
        <v>139</v>
      </c>
      <c r="F25" t="s">
        <v>73</v>
      </c>
      <c r="G25" t="s">
        <v>75</v>
      </c>
      <c r="H25" s="3" t="s">
        <v>64</v>
      </c>
      <c r="I25" s="4">
        <v>0.51597222222222217</v>
      </c>
      <c r="J25" s="4">
        <v>0.53194444444444444</v>
      </c>
      <c r="K25" t="s">
        <v>45</v>
      </c>
      <c r="L25">
        <v>40</v>
      </c>
      <c r="M25">
        <v>10</v>
      </c>
      <c r="N25">
        <v>1</v>
      </c>
      <c r="O25">
        <v>1</v>
      </c>
      <c r="P25">
        <v>1</v>
      </c>
      <c r="Q25">
        <v>0</v>
      </c>
      <c r="R25">
        <v>0</v>
      </c>
      <c r="S25">
        <f t="shared" si="0"/>
        <v>3</v>
      </c>
      <c r="T25">
        <f t="shared" si="1"/>
        <v>1</v>
      </c>
      <c r="U25" t="s">
        <v>250</v>
      </c>
      <c r="V25" t="s">
        <v>252</v>
      </c>
      <c r="W25" t="s">
        <v>254</v>
      </c>
      <c r="Y25">
        <v>1</v>
      </c>
      <c r="Z25">
        <v>0</v>
      </c>
      <c r="AA25">
        <v>0</v>
      </c>
      <c r="AC25" t="s">
        <v>255</v>
      </c>
      <c r="AI25">
        <v>1</v>
      </c>
      <c r="AJ25">
        <v>1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f t="shared" si="2"/>
        <v>4</v>
      </c>
      <c r="AW25" t="s">
        <v>77</v>
      </c>
    </row>
    <row r="26" spans="1:49" x14ac:dyDescent="0.25">
      <c r="A26">
        <v>25</v>
      </c>
      <c r="B26">
        <v>149.158357</v>
      </c>
      <c r="C26" s="5">
        <v>-35.167265</v>
      </c>
      <c r="D26" t="s">
        <v>35</v>
      </c>
      <c r="E26" t="s">
        <v>49</v>
      </c>
      <c r="F26" t="s">
        <v>78</v>
      </c>
      <c r="G26" t="s">
        <v>79</v>
      </c>
      <c r="H26" s="3" t="s">
        <v>64</v>
      </c>
      <c r="I26" s="4">
        <v>0.54305555555555551</v>
      </c>
      <c r="J26" s="4">
        <v>0.55833333333333335</v>
      </c>
      <c r="K26" t="s">
        <v>45</v>
      </c>
      <c r="L26">
        <v>0</v>
      </c>
      <c r="M26">
        <v>20</v>
      </c>
      <c r="N26">
        <v>1</v>
      </c>
      <c r="O26">
        <v>2</v>
      </c>
      <c r="P26">
        <v>1</v>
      </c>
      <c r="Q26">
        <v>2</v>
      </c>
      <c r="R26">
        <v>0</v>
      </c>
      <c r="S26">
        <f t="shared" si="0"/>
        <v>4</v>
      </c>
      <c r="T26">
        <f t="shared" si="1"/>
        <v>2</v>
      </c>
      <c r="U26" t="s">
        <v>261</v>
      </c>
      <c r="V26" t="s">
        <v>252</v>
      </c>
      <c r="W26" t="s">
        <v>254</v>
      </c>
      <c r="X26" t="s">
        <v>260</v>
      </c>
      <c r="Y26">
        <v>0</v>
      </c>
      <c r="Z26">
        <v>0</v>
      </c>
      <c r="AA26">
        <v>0</v>
      </c>
      <c r="AB26">
        <v>0</v>
      </c>
      <c r="AI26">
        <v>0</v>
      </c>
      <c r="AJ26">
        <v>0</v>
      </c>
      <c r="AK26">
        <v>0</v>
      </c>
      <c r="AL26">
        <v>1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0</v>
      </c>
      <c r="AU26">
        <v>0</v>
      </c>
      <c r="AV26">
        <f t="shared" si="2"/>
        <v>4</v>
      </c>
    </row>
    <row r="27" spans="1:49" x14ac:dyDescent="0.25">
      <c r="A27">
        <v>26</v>
      </c>
      <c r="B27">
        <v>149.15735900000001</v>
      </c>
      <c r="C27" s="5">
        <v>-35.167242999999999</v>
      </c>
      <c r="D27" t="s">
        <v>35</v>
      </c>
      <c r="E27" t="s">
        <v>49</v>
      </c>
      <c r="F27" t="s">
        <v>78</v>
      </c>
      <c r="G27" t="s">
        <v>80</v>
      </c>
      <c r="H27" s="3" t="s">
        <v>64</v>
      </c>
      <c r="I27" s="4">
        <v>0.56388888888888888</v>
      </c>
      <c r="J27" s="4">
        <v>0.5756944444444444</v>
      </c>
      <c r="K27" t="s">
        <v>45</v>
      </c>
      <c r="L27">
        <v>0</v>
      </c>
      <c r="M27">
        <v>1</v>
      </c>
      <c r="N27">
        <v>1</v>
      </c>
      <c r="O27">
        <v>2</v>
      </c>
      <c r="P27">
        <v>2</v>
      </c>
      <c r="Q27">
        <v>0</v>
      </c>
      <c r="R27">
        <v>0</v>
      </c>
      <c r="S27">
        <f t="shared" si="0"/>
        <v>3</v>
      </c>
      <c r="T27">
        <f t="shared" si="1"/>
        <v>2</v>
      </c>
      <c r="U27" t="s">
        <v>251</v>
      </c>
      <c r="V27" t="s">
        <v>252</v>
      </c>
      <c r="W27" t="s">
        <v>254</v>
      </c>
      <c r="Y27">
        <v>0</v>
      </c>
      <c r="Z27">
        <v>0</v>
      </c>
      <c r="AA27">
        <v>0</v>
      </c>
      <c r="AI27">
        <v>0</v>
      </c>
      <c r="AJ27">
        <v>0</v>
      </c>
      <c r="AK27">
        <v>1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f t="shared" si="2"/>
        <v>3</v>
      </c>
    </row>
    <row r="28" spans="1:49" x14ac:dyDescent="0.25">
      <c r="A28">
        <v>27</v>
      </c>
      <c r="B28">
        <v>149.157748</v>
      </c>
      <c r="C28" s="5">
        <v>-35.169449999999998</v>
      </c>
      <c r="D28" t="s">
        <v>35</v>
      </c>
      <c r="E28" t="s">
        <v>139</v>
      </c>
      <c r="F28" t="s">
        <v>81</v>
      </c>
      <c r="G28" t="s">
        <v>82</v>
      </c>
      <c r="H28" s="3" t="s">
        <v>64</v>
      </c>
      <c r="I28" s="4">
        <v>14.1</v>
      </c>
      <c r="J28" s="4">
        <v>0.61597222222222225</v>
      </c>
      <c r="K28" t="s">
        <v>22</v>
      </c>
      <c r="L28">
        <v>35</v>
      </c>
      <c r="M28">
        <v>10</v>
      </c>
      <c r="N28">
        <v>1</v>
      </c>
      <c r="O28">
        <v>2</v>
      </c>
      <c r="P28">
        <v>0</v>
      </c>
      <c r="Q28">
        <v>0</v>
      </c>
      <c r="R28">
        <v>0</v>
      </c>
      <c r="S28">
        <f t="shared" si="0"/>
        <v>2</v>
      </c>
      <c r="T28">
        <f t="shared" si="1"/>
        <v>2</v>
      </c>
      <c r="U28" t="s">
        <v>255</v>
      </c>
      <c r="V28" t="s">
        <v>252</v>
      </c>
      <c r="Y28">
        <v>3</v>
      </c>
      <c r="Z28">
        <v>0</v>
      </c>
      <c r="AC28" t="s">
        <v>251</v>
      </c>
      <c r="AD28" t="s">
        <v>250</v>
      </c>
      <c r="AE28" t="s">
        <v>261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f t="shared" si="2"/>
        <v>5</v>
      </c>
      <c r="AW28" t="s">
        <v>83</v>
      </c>
    </row>
    <row r="29" spans="1:49" x14ac:dyDescent="0.25">
      <c r="A29">
        <v>28</v>
      </c>
      <c r="B29">
        <v>149.158885</v>
      </c>
      <c r="C29" s="5">
        <v>-35.169055</v>
      </c>
      <c r="D29" t="s">
        <v>35</v>
      </c>
      <c r="E29" t="s">
        <v>139</v>
      </c>
      <c r="F29" t="s">
        <v>81</v>
      </c>
      <c r="G29" t="s">
        <v>84</v>
      </c>
      <c r="H29" s="3" t="s">
        <v>64</v>
      </c>
      <c r="I29" s="4">
        <v>0.12222222222222223</v>
      </c>
      <c r="J29" s="4">
        <v>0.64027777777777783</v>
      </c>
      <c r="K29" t="s">
        <v>22</v>
      </c>
      <c r="L29">
        <v>15</v>
      </c>
      <c r="M29">
        <v>20</v>
      </c>
      <c r="N29">
        <v>1</v>
      </c>
      <c r="O29">
        <v>2</v>
      </c>
      <c r="P29">
        <v>0</v>
      </c>
      <c r="Q29">
        <v>0</v>
      </c>
      <c r="R29">
        <v>0</v>
      </c>
      <c r="S29">
        <f t="shared" si="0"/>
        <v>2</v>
      </c>
      <c r="T29">
        <f t="shared" si="1"/>
        <v>2</v>
      </c>
      <c r="U29" t="s">
        <v>251</v>
      </c>
      <c r="V29" t="s">
        <v>252</v>
      </c>
      <c r="Y29">
        <v>0</v>
      </c>
      <c r="Z29">
        <v>0</v>
      </c>
      <c r="AI29">
        <v>0</v>
      </c>
      <c r="AJ29">
        <v>0</v>
      </c>
      <c r="AK29">
        <v>1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f t="shared" si="2"/>
        <v>2</v>
      </c>
    </row>
    <row r="30" spans="1:49" x14ac:dyDescent="0.25">
      <c r="A30">
        <v>29</v>
      </c>
      <c r="B30">
        <v>149.18020100000001</v>
      </c>
      <c r="C30" s="5">
        <v>-35.179608000000002</v>
      </c>
      <c r="D30" t="s">
        <v>28</v>
      </c>
      <c r="E30" t="s">
        <v>29</v>
      </c>
      <c r="F30" t="s">
        <v>89</v>
      </c>
      <c r="G30" t="s">
        <v>90</v>
      </c>
      <c r="H30" s="3" t="s">
        <v>91</v>
      </c>
      <c r="I30" s="4">
        <v>0.39583333333333331</v>
      </c>
      <c r="J30" s="4">
        <v>0.4548611111111111</v>
      </c>
      <c r="K30" t="s">
        <v>45</v>
      </c>
      <c r="L30">
        <v>0</v>
      </c>
      <c r="M30">
        <v>0</v>
      </c>
      <c r="N30">
        <v>0</v>
      </c>
      <c r="O30">
        <v>3</v>
      </c>
      <c r="P30">
        <v>1</v>
      </c>
      <c r="Q30">
        <v>3</v>
      </c>
      <c r="R30">
        <v>2</v>
      </c>
      <c r="S30">
        <f t="shared" si="0"/>
        <v>4</v>
      </c>
      <c r="T30">
        <f t="shared" si="1"/>
        <v>3</v>
      </c>
      <c r="V30" t="s">
        <v>252</v>
      </c>
      <c r="W30" t="s">
        <v>254</v>
      </c>
      <c r="X30" t="s">
        <v>260</v>
      </c>
      <c r="Z30">
        <v>3</v>
      </c>
      <c r="AA30">
        <v>0</v>
      </c>
      <c r="AB30">
        <v>1</v>
      </c>
      <c r="AF30" t="s">
        <v>269</v>
      </c>
      <c r="AG30" t="s">
        <v>270</v>
      </c>
      <c r="AH30" t="s">
        <v>262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1</v>
      </c>
      <c r="AQ30">
        <v>0</v>
      </c>
      <c r="AR30">
        <v>1</v>
      </c>
      <c r="AS30">
        <v>1</v>
      </c>
      <c r="AT30">
        <v>1</v>
      </c>
      <c r="AU30">
        <v>0</v>
      </c>
      <c r="AV30">
        <f t="shared" si="2"/>
        <v>7</v>
      </c>
    </row>
    <row r="31" spans="1:49" x14ac:dyDescent="0.25">
      <c r="A31">
        <v>30</v>
      </c>
      <c r="B31">
        <v>149.180476</v>
      </c>
      <c r="C31" s="5">
        <v>-35.180436999999998</v>
      </c>
      <c r="D31" t="s">
        <v>28</v>
      </c>
      <c r="E31" t="s">
        <v>29</v>
      </c>
      <c r="F31" t="s">
        <v>89</v>
      </c>
      <c r="G31" t="s">
        <v>92</v>
      </c>
      <c r="H31" s="3" t="s">
        <v>91</v>
      </c>
      <c r="I31" s="4">
        <v>0.4201388888888889</v>
      </c>
      <c r="J31" s="4">
        <v>0.43541666666666662</v>
      </c>
      <c r="K31" t="s">
        <v>45</v>
      </c>
      <c r="L31">
        <v>20</v>
      </c>
      <c r="M31">
        <v>5</v>
      </c>
      <c r="N31">
        <v>4</v>
      </c>
      <c r="O31">
        <v>2</v>
      </c>
      <c r="P31">
        <v>1</v>
      </c>
      <c r="Q31">
        <v>4</v>
      </c>
      <c r="R31">
        <v>3</v>
      </c>
      <c r="S31">
        <f t="shared" si="0"/>
        <v>5</v>
      </c>
      <c r="T31">
        <f t="shared" si="1"/>
        <v>4</v>
      </c>
      <c r="U31" t="s">
        <v>255</v>
      </c>
      <c r="V31" t="s">
        <v>252</v>
      </c>
      <c r="W31" t="s">
        <v>253</v>
      </c>
      <c r="X31" t="s">
        <v>260</v>
      </c>
      <c r="Y31">
        <v>2</v>
      </c>
      <c r="Z31">
        <v>1</v>
      </c>
      <c r="AA31">
        <v>0</v>
      </c>
      <c r="AB31">
        <v>0</v>
      </c>
      <c r="AC31" t="s">
        <v>251</v>
      </c>
      <c r="AD31" t="s">
        <v>250</v>
      </c>
      <c r="AF31" t="s">
        <v>270</v>
      </c>
      <c r="AI31">
        <v>1</v>
      </c>
      <c r="AJ31">
        <v>1</v>
      </c>
      <c r="AK31">
        <v>1</v>
      </c>
      <c r="AL31">
        <v>0</v>
      </c>
      <c r="AM31">
        <v>1</v>
      </c>
      <c r="AN31">
        <v>0</v>
      </c>
      <c r="AO31">
        <v>1</v>
      </c>
      <c r="AP31">
        <v>0</v>
      </c>
      <c r="AQ31">
        <v>1</v>
      </c>
      <c r="AR31">
        <v>0</v>
      </c>
      <c r="AS31">
        <v>1</v>
      </c>
      <c r="AT31">
        <v>0</v>
      </c>
      <c r="AU31">
        <v>0</v>
      </c>
      <c r="AV31">
        <f t="shared" si="2"/>
        <v>7</v>
      </c>
    </row>
    <row r="32" spans="1:49" x14ac:dyDescent="0.25">
      <c r="A32">
        <v>31</v>
      </c>
      <c r="B32">
        <v>149.182759</v>
      </c>
      <c r="C32" s="5">
        <v>-35.177289000000002</v>
      </c>
      <c r="D32" t="s">
        <v>28</v>
      </c>
      <c r="E32" t="s">
        <v>49</v>
      </c>
      <c r="F32" t="s">
        <v>93</v>
      </c>
      <c r="G32" t="s">
        <v>94</v>
      </c>
      <c r="H32" s="3" t="s">
        <v>91</v>
      </c>
      <c r="I32" s="4">
        <v>0.44930555555555557</v>
      </c>
      <c r="J32" s="4">
        <v>0.46736111111111112</v>
      </c>
      <c r="K32" t="s">
        <v>45</v>
      </c>
      <c r="L32">
        <v>0</v>
      </c>
      <c r="M32">
        <v>0</v>
      </c>
      <c r="N32">
        <v>2</v>
      </c>
      <c r="O32">
        <v>3</v>
      </c>
      <c r="P32">
        <v>0</v>
      </c>
      <c r="Q32">
        <v>4</v>
      </c>
      <c r="R32">
        <v>1</v>
      </c>
      <c r="S32">
        <f t="shared" si="0"/>
        <v>4</v>
      </c>
      <c r="T32">
        <f t="shared" si="1"/>
        <v>4</v>
      </c>
      <c r="U32" t="s">
        <v>255</v>
      </c>
      <c r="V32" t="s">
        <v>252</v>
      </c>
      <c r="X32" t="s">
        <v>249</v>
      </c>
      <c r="Y32">
        <v>1</v>
      </c>
      <c r="Z32">
        <v>2</v>
      </c>
      <c r="AB32">
        <v>1</v>
      </c>
      <c r="AC32" t="s">
        <v>251</v>
      </c>
      <c r="AF32" t="s">
        <v>262</v>
      </c>
      <c r="AG32" t="s">
        <v>270</v>
      </c>
      <c r="AI32">
        <v>0</v>
      </c>
      <c r="AJ32">
        <v>1</v>
      </c>
      <c r="AK32">
        <v>1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1</v>
      </c>
      <c r="AT32">
        <v>1</v>
      </c>
      <c r="AU32">
        <v>0</v>
      </c>
      <c r="AV32">
        <f t="shared" si="2"/>
        <v>7</v>
      </c>
      <c r="AW32" t="s">
        <v>96</v>
      </c>
    </row>
    <row r="33" spans="1:49" x14ac:dyDescent="0.25">
      <c r="A33">
        <v>32</v>
      </c>
      <c r="B33">
        <v>149.183402</v>
      </c>
      <c r="C33" s="5">
        <v>-35.176431999999998</v>
      </c>
      <c r="D33" t="s">
        <v>28</v>
      </c>
      <c r="E33" t="s">
        <v>49</v>
      </c>
      <c r="F33" t="s">
        <v>93</v>
      </c>
      <c r="G33" t="s">
        <v>95</v>
      </c>
      <c r="H33" s="3" t="s">
        <v>91</v>
      </c>
      <c r="I33" s="4">
        <v>0.47291666666666665</v>
      </c>
      <c r="J33" s="4">
        <v>0.4909722222222222</v>
      </c>
      <c r="K33" t="s">
        <v>45</v>
      </c>
      <c r="L33">
        <v>0</v>
      </c>
      <c r="M33">
        <v>5</v>
      </c>
      <c r="N33">
        <v>2</v>
      </c>
      <c r="O33">
        <v>3</v>
      </c>
      <c r="P33">
        <v>0</v>
      </c>
      <c r="Q33">
        <v>3</v>
      </c>
      <c r="R33">
        <v>0</v>
      </c>
      <c r="S33">
        <f t="shared" si="0"/>
        <v>3</v>
      </c>
      <c r="T33">
        <f t="shared" si="1"/>
        <v>3</v>
      </c>
      <c r="U33" t="s">
        <v>251</v>
      </c>
      <c r="V33" t="s">
        <v>252</v>
      </c>
      <c r="X33" t="s">
        <v>249</v>
      </c>
      <c r="Y33">
        <v>1</v>
      </c>
      <c r="Z33">
        <v>0</v>
      </c>
      <c r="AB33">
        <v>0</v>
      </c>
      <c r="AC33" t="s">
        <v>250</v>
      </c>
      <c r="AI33">
        <v>1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f t="shared" si="2"/>
        <v>4</v>
      </c>
    </row>
    <row r="34" spans="1:49" x14ac:dyDescent="0.25">
      <c r="A34">
        <v>33</v>
      </c>
      <c r="B34" s="5">
        <v>149.18833000000001</v>
      </c>
      <c r="C34" s="5">
        <v>-35.179341999999998</v>
      </c>
      <c r="D34" t="s">
        <v>28</v>
      </c>
      <c r="E34" t="s">
        <v>49</v>
      </c>
      <c r="F34" t="s">
        <v>97</v>
      </c>
      <c r="G34" t="s">
        <v>98</v>
      </c>
      <c r="H34" s="3" t="s">
        <v>91</v>
      </c>
      <c r="I34" s="4">
        <v>0.51458333333333328</v>
      </c>
      <c r="J34" s="4">
        <v>0.52847222222222223</v>
      </c>
      <c r="K34" t="s">
        <v>45</v>
      </c>
      <c r="L34">
        <v>25</v>
      </c>
      <c r="M34">
        <v>15</v>
      </c>
      <c r="N34">
        <v>3</v>
      </c>
      <c r="O34">
        <v>2</v>
      </c>
      <c r="P34">
        <v>2</v>
      </c>
      <c r="Q34">
        <v>3</v>
      </c>
      <c r="R34">
        <v>0</v>
      </c>
      <c r="S34">
        <f t="shared" si="0"/>
        <v>4</v>
      </c>
      <c r="T34">
        <f t="shared" si="1"/>
        <v>3</v>
      </c>
      <c r="U34" t="s">
        <v>255</v>
      </c>
      <c r="V34" t="s">
        <v>252</v>
      </c>
      <c r="W34" t="s">
        <v>253</v>
      </c>
      <c r="X34" t="s">
        <v>260</v>
      </c>
      <c r="Y34">
        <v>2</v>
      </c>
      <c r="Z34">
        <v>2</v>
      </c>
      <c r="AA34">
        <v>0</v>
      </c>
      <c r="AB34">
        <v>0</v>
      </c>
      <c r="AC34" t="s">
        <v>250</v>
      </c>
      <c r="AD34" t="s">
        <v>251</v>
      </c>
      <c r="AF34" t="s">
        <v>262</v>
      </c>
      <c r="AG34" t="s">
        <v>270</v>
      </c>
      <c r="AI34">
        <v>1</v>
      </c>
      <c r="AJ34">
        <v>1</v>
      </c>
      <c r="AK34">
        <v>1</v>
      </c>
      <c r="AL34">
        <v>1</v>
      </c>
      <c r="AM34">
        <v>0</v>
      </c>
      <c r="AN34">
        <v>1</v>
      </c>
      <c r="AO34">
        <v>1</v>
      </c>
      <c r="AP34">
        <v>0</v>
      </c>
      <c r="AQ34">
        <v>1</v>
      </c>
      <c r="AR34">
        <v>0</v>
      </c>
      <c r="AS34">
        <v>1</v>
      </c>
      <c r="AT34">
        <v>0</v>
      </c>
      <c r="AU34">
        <v>0</v>
      </c>
      <c r="AV34">
        <f t="shared" si="2"/>
        <v>8</v>
      </c>
    </row>
    <row r="35" spans="1:49" x14ac:dyDescent="0.25">
      <c r="A35">
        <v>34</v>
      </c>
      <c r="B35" s="5">
        <v>149.18794</v>
      </c>
      <c r="C35" s="5">
        <v>-35.179994000000001</v>
      </c>
      <c r="D35" t="s">
        <v>28</v>
      </c>
      <c r="E35" t="s">
        <v>49</v>
      </c>
      <c r="F35" t="s">
        <v>97</v>
      </c>
      <c r="G35" t="s">
        <v>99</v>
      </c>
      <c r="H35" s="3" t="s">
        <v>91</v>
      </c>
      <c r="I35" s="4">
        <v>0.53472222222222221</v>
      </c>
      <c r="J35" s="4">
        <v>0.54861111111111105</v>
      </c>
      <c r="K35" t="s">
        <v>45</v>
      </c>
      <c r="L35">
        <v>25</v>
      </c>
      <c r="M35">
        <v>15</v>
      </c>
      <c r="N35">
        <v>2</v>
      </c>
      <c r="O35">
        <v>2</v>
      </c>
      <c r="P35">
        <v>2</v>
      </c>
      <c r="Q35">
        <v>3</v>
      </c>
      <c r="R35">
        <v>0</v>
      </c>
      <c r="S35">
        <f t="shared" si="0"/>
        <v>4</v>
      </c>
      <c r="T35">
        <f t="shared" si="1"/>
        <v>3</v>
      </c>
      <c r="U35" t="s">
        <v>250</v>
      </c>
      <c r="V35" t="s">
        <v>262</v>
      </c>
      <c r="W35" t="s">
        <v>253</v>
      </c>
      <c r="X35" t="s">
        <v>260</v>
      </c>
      <c r="Y35">
        <v>2</v>
      </c>
      <c r="Z35">
        <v>0</v>
      </c>
      <c r="AA35">
        <v>0</v>
      </c>
      <c r="AB35">
        <v>0</v>
      </c>
      <c r="AC35" t="s">
        <v>251</v>
      </c>
      <c r="AD35" t="s">
        <v>255</v>
      </c>
      <c r="AI35">
        <v>1</v>
      </c>
      <c r="AJ35">
        <v>1</v>
      </c>
      <c r="AK35">
        <v>1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1</v>
      </c>
      <c r="AR35">
        <v>0</v>
      </c>
      <c r="AS35">
        <v>1</v>
      </c>
      <c r="AT35">
        <v>0</v>
      </c>
      <c r="AU35">
        <v>0</v>
      </c>
      <c r="AV35">
        <f t="shared" si="2"/>
        <v>6</v>
      </c>
    </row>
    <row r="36" spans="1:49" x14ac:dyDescent="0.25">
      <c r="A36">
        <v>35</v>
      </c>
      <c r="B36">
        <v>149.18969300000001</v>
      </c>
      <c r="C36" s="5">
        <v>-35.179305999999997</v>
      </c>
      <c r="D36" t="s">
        <v>28</v>
      </c>
      <c r="E36" t="s">
        <v>49</v>
      </c>
      <c r="F36" t="s">
        <v>100</v>
      </c>
      <c r="G36" t="s">
        <v>101</v>
      </c>
      <c r="H36" s="3" t="s">
        <v>91</v>
      </c>
      <c r="I36" s="4">
        <v>0.56319444444444444</v>
      </c>
      <c r="J36" s="4">
        <v>0.58472222222222225</v>
      </c>
      <c r="K36" t="s">
        <v>22</v>
      </c>
      <c r="L36">
        <v>10</v>
      </c>
      <c r="M36">
        <v>20</v>
      </c>
      <c r="N36">
        <v>2</v>
      </c>
      <c r="O36">
        <v>2</v>
      </c>
      <c r="P36">
        <v>1</v>
      </c>
      <c r="Q36">
        <v>3</v>
      </c>
      <c r="R36">
        <v>2</v>
      </c>
      <c r="S36">
        <f t="shared" si="0"/>
        <v>5</v>
      </c>
      <c r="T36">
        <f t="shared" si="1"/>
        <v>3</v>
      </c>
      <c r="U36" t="s">
        <v>250</v>
      </c>
      <c r="V36" t="s">
        <v>252</v>
      </c>
      <c r="W36" t="s">
        <v>253</v>
      </c>
      <c r="X36" t="s">
        <v>260</v>
      </c>
      <c r="Y36">
        <v>2</v>
      </c>
      <c r="Z36">
        <v>0</v>
      </c>
      <c r="AA36">
        <v>0</v>
      </c>
      <c r="AB36">
        <v>0</v>
      </c>
      <c r="AC36" t="s">
        <v>255</v>
      </c>
      <c r="AD36" t="s">
        <v>251</v>
      </c>
      <c r="AI36">
        <v>1</v>
      </c>
      <c r="AJ36">
        <v>1</v>
      </c>
      <c r="AK36">
        <v>1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1</v>
      </c>
      <c r="AT36">
        <v>0</v>
      </c>
      <c r="AU36">
        <v>0</v>
      </c>
      <c r="AV36">
        <f t="shared" si="2"/>
        <v>6</v>
      </c>
    </row>
    <row r="37" spans="1:49" x14ac:dyDescent="0.25">
      <c r="A37">
        <v>36</v>
      </c>
      <c r="B37">
        <v>149.190236</v>
      </c>
      <c r="C37" s="5">
        <v>-35.179887999999998</v>
      </c>
      <c r="D37" t="s">
        <v>28</v>
      </c>
      <c r="E37" t="s">
        <v>49</v>
      </c>
      <c r="F37" t="s">
        <v>100</v>
      </c>
      <c r="G37" t="s">
        <v>102</v>
      </c>
      <c r="H37" s="3" t="s">
        <v>91</v>
      </c>
      <c r="I37" s="4">
        <v>0.59375</v>
      </c>
      <c r="J37" s="4">
        <v>0.61249999999999993</v>
      </c>
      <c r="K37" t="s">
        <v>22</v>
      </c>
      <c r="L37">
        <v>10</v>
      </c>
      <c r="M37">
        <v>5</v>
      </c>
      <c r="N37">
        <v>2</v>
      </c>
      <c r="O37">
        <v>1</v>
      </c>
      <c r="P37">
        <v>0</v>
      </c>
      <c r="Q37">
        <v>3</v>
      </c>
      <c r="R37">
        <v>0</v>
      </c>
      <c r="S37">
        <f t="shared" si="0"/>
        <v>3</v>
      </c>
      <c r="T37">
        <f t="shared" si="1"/>
        <v>3</v>
      </c>
      <c r="U37" t="s">
        <v>251</v>
      </c>
      <c r="V37" t="s">
        <v>252</v>
      </c>
      <c r="X37" t="s">
        <v>260</v>
      </c>
      <c r="Y37">
        <v>1</v>
      </c>
      <c r="Z37">
        <v>0</v>
      </c>
      <c r="AB37">
        <v>0</v>
      </c>
      <c r="AC37" t="s">
        <v>250</v>
      </c>
      <c r="AI37">
        <v>1</v>
      </c>
      <c r="AJ37">
        <v>0</v>
      </c>
      <c r="AK37">
        <v>1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f t="shared" si="2"/>
        <v>4</v>
      </c>
    </row>
    <row r="38" spans="1:49" x14ac:dyDescent="0.25">
      <c r="A38">
        <v>37</v>
      </c>
      <c r="B38">
        <v>149.18606800000001</v>
      </c>
      <c r="C38" s="5">
        <v>-35.185344999999998</v>
      </c>
      <c r="D38" t="s">
        <v>28</v>
      </c>
      <c r="E38" t="s">
        <v>49</v>
      </c>
      <c r="F38" t="s">
        <v>103</v>
      </c>
      <c r="G38" t="s">
        <v>104</v>
      </c>
      <c r="H38" s="3" t="s">
        <v>91</v>
      </c>
      <c r="I38" s="4">
        <v>0.62569444444444444</v>
      </c>
      <c r="J38" s="4">
        <v>0.63958333333333328</v>
      </c>
      <c r="K38" t="s">
        <v>22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0"/>
        <v>0</v>
      </c>
      <c r="T38">
        <f t="shared" si="1"/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f t="shared" si="2"/>
        <v>0</v>
      </c>
      <c r="AW38" t="s">
        <v>105</v>
      </c>
    </row>
    <row r="39" spans="1:49" x14ac:dyDescent="0.25">
      <c r="A39">
        <v>38</v>
      </c>
      <c r="B39">
        <v>149.186105</v>
      </c>
      <c r="C39" s="5">
        <v>-35.184717999999997</v>
      </c>
      <c r="D39" t="s">
        <v>28</v>
      </c>
      <c r="E39" t="s">
        <v>49</v>
      </c>
      <c r="F39" t="s">
        <v>103</v>
      </c>
      <c r="G39" t="s">
        <v>106</v>
      </c>
      <c r="H39" s="3" t="s">
        <v>91</v>
      </c>
      <c r="I39" s="4">
        <v>0.64652777777777781</v>
      </c>
      <c r="J39" s="4">
        <v>0.65833333333333333</v>
      </c>
      <c r="K39" t="s">
        <v>22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 t="shared" si="0"/>
        <v>0</v>
      </c>
      <c r="T39">
        <f t="shared" si="1"/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f t="shared" si="2"/>
        <v>0</v>
      </c>
      <c r="AW39" t="s">
        <v>107</v>
      </c>
    </row>
    <row r="40" spans="1:49" x14ac:dyDescent="0.25">
      <c r="A40">
        <v>39</v>
      </c>
      <c r="B40" s="5">
        <v>149.18012999999999</v>
      </c>
      <c r="C40" s="5">
        <v>-35.209679999999999</v>
      </c>
      <c r="D40" t="s">
        <v>28</v>
      </c>
      <c r="E40" t="s">
        <v>49</v>
      </c>
      <c r="F40" t="s">
        <v>108</v>
      </c>
      <c r="G40" t="s">
        <v>109</v>
      </c>
      <c r="H40" s="3" t="s">
        <v>110</v>
      </c>
      <c r="I40" s="4">
        <v>0.39305555555555555</v>
      </c>
      <c r="J40" s="4">
        <v>0.40972222222222227</v>
      </c>
      <c r="K40" t="s">
        <v>22</v>
      </c>
      <c r="L40">
        <v>5</v>
      </c>
      <c r="M40">
        <v>5</v>
      </c>
      <c r="N40">
        <v>1</v>
      </c>
      <c r="O40">
        <v>0</v>
      </c>
      <c r="P40">
        <v>0</v>
      </c>
      <c r="Q40">
        <v>0</v>
      </c>
      <c r="R40">
        <v>0</v>
      </c>
      <c r="S40">
        <f t="shared" si="0"/>
        <v>1</v>
      </c>
      <c r="T40">
        <f t="shared" si="1"/>
        <v>1</v>
      </c>
      <c r="U40" t="s">
        <v>250</v>
      </c>
      <c r="Y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f t="shared" si="2"/>
        <v>1</v>
      </c>
      <c r="AW40" t="s">
        <v>111</v>
      </c>
    </row>
    <row r="41" spans="1:49" x14ac:dyDescent="0.25">
      <c r="A41">
        <v>40</v>
      </c>
      <c r="B41" s="5">
        <v>149.17948000000001</v>
      </c>
      <c r="C41" s="5">
        <v>-35.209162999999997</v>
      </c>
      <c r="D41" t="s">
        <v>28</v>
      </c>
      <c r="E41" t="s">
        <v>49</v>
      </c>
      <c r="F41" t="s">
        <v>108</v>
      </c>
      <c r="G41" t="s">
        <v>112</v>
      </c>
      <c r="H41" s="3" t="s">
        <v>110</v>
      </c>
      <c r="I41" s="4">
        <v>0.41597222222222219</v>
      </c>
      <c r="J41" s="4">
        <v>0.43402777777777773</v>
      </c>
      <c r="K41" t="s">
        <v>22</v>
      </c>
      <c r="L41">
        <v>0</v>
      </c>
      <c r="M41">
        <v>10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0"/>
        <v>0</v>
      </c>
      <c r="T41">
        <f t="shared" si="1"/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f t="shared" si="2"/>
        <v>0</v>
      </c>
    </row>
    <row r="42" spans="1:49" x14ac:dyDescent="0.25">
      <c r="A42">
        <v>41</v>
      </c>
      <c r="B42">
        <v>149.18357399999999</v>
      </c>
      <c r="C42" s="5">
        <v>-35.196837000000002</v>
      </c>
      <c r="D42" t="s">
        <v>28</v>
      </c>
      <c r="E42" t="s">
        <v>49</v>
      </c>
      <c r="F42" t="s">
        <v>113</v>
      </c>
      <c r="G42" t="s">
        <v>114</v>
      </c>
      <c r="H42" s="3" t="s">
        <v>110</v>
      </c>
      <c r="I42" s="4">
        <v>0.45763888888888887</v>
      </c>
      <c r="J42" s="4">
        <v>0.48472222222222222</v>
      </c>
      <c r="K42" t="s">
        <v>22</v>
      </c>
      <c r="L42">
        <v>0</v>
      </c>
      <c r="M42">
        <v>5</v>
      </c>
      <c r="N42">
        <v>2</v>
      </c>
      <c r="O42">
        <v>1</v>
      </c>
      <c r="P42">
        <v>0</v>
      </c>
      <c r="Q42">
        <v>3</v>
      </c>
      <c r="R42">
        <v>0</v>
      </c>
      <c r="S42">
        <f t="shared" si="0"/>
        <v>3</v>
      </c>
      <c r="T42">
        <f t="shared" si="1"/>
        <v>3</v>
      </c>
      <c r="U42" t="s">
        <v>250</v>
      </c>
      <c r="V42" t="s">
        <v>252</v>
      </c>
      <c r="X42" t="s">
        <v>260</v>
      </c>
      <c r="Y42">
        <v>1</v>
      </c>
      <c r="Z42">
        <v>0</v>
      </c>
      <c r="AB42">
        <v>1</v>
      </c>
      <c r="AC42" t="s">
        <v>251</v>
      </c>
      <c r="AI42">
        <v>1</v>
      </c>
      <c r="AJ42">
        <v>0</v>
      </c>
      <c r="AK42">
        <v>1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1</v>
      </c>
      <c r="AU42">
        <v>0</v>
      </c>
      <c r="AV42">
        <f t="shared" si="2"/>
        <v>5</v>
      </c>
    </row>
    <row r="43" spans="1:49" x14ac:dyDescent="0.25">
      <c r="A43">
        <v>42</v>
      </c>
      <c r="B43">
        <v>149.18283199999999</v>
      </c>
      <c r="C43" s="5">
        <v>-35.196412000000002</v>
      </c>
      <c r="D43" t="s">
        <v>28</v>
      </c>
      <c r="E43" t="s">
        <v>49</v>
      </c>
      <c r="F43" t="s">
        <v>113</v>
      </c>
      <c r="G43" t="s">
        <v>115</v>
      </c>
      <c r="H43" s="3" t="s">
        <v>110</v>
      </c>
      <c r="I43" s="4">
        <v>0.4916666666666667</v>
      </c>
      <c r="J43" s="4">
        <v>0.5083333333333333</v>
      </c>
      <c r="K43" t="s">
        <v>22</v>
      </c>
      <c r="L43">
        <v>0</v>
      </c>
      <c r="M43">
        <v>0</v>
      </c>
      <c r="N43">
        <v>3</v>
      </c>
      <c r="O43">
        <v>0</v>
      </c>
      <c r="P43">
        <v>0</v>
      </c>
      <c r="Q43">
        <v>0</v>
      </c>
      <c r="R43">
        <v>0</v>
      </c>
      <c r="S43">
        <f t="shared" si="0"/>
        <v>1</v>
      </c>
      <c r="T43">
        <f t="shared" si="1"/>
        <v>3</v>
      </c>
      <c r="U43" t="s">
        <v>250</v>
      </c>
      <c r="Y43">
        <v>1</v>
      </c>
      <c r="AC43" t="s">
        <v>251</v>
      </c>
      <c r="AI43">
        <v>1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f t="shared" si="2"/>
        <v>2</v>
      </c>
    </row>
    <row r="44" spans="1:49" x14ac:dyDescent="0.25">
      <c r="A44">
        <v>43</v>
      </c>
      <c r="B44">
        <v>149.18139500000001</v>
      </c>
      <c r="C44" s="5">
        <v>-35.191844000000003</v>
      </c>
      <c r="D44" t="s">
        <v>28</v>
      </c>
      <c r="E44" t="s">
        <v>49</v>
      </c>
      <c r="F44" t="s">
        <v>116</v>
      </c>
      <c r="G44" t="s">
        <v>117</v>
      </c>
      <c r="H44" s="3" t="s">
        <v>110</v>
      </c>
      <c r="I44" s="4">
        <v>0.5229166666666667</v>
      </c>
      <c r="J44" s="4">
        <v>0.54305555555555551</v>
      </c>
      <c r="K44" t="s">
        <v>22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f t="shared" si="0"/>
        <v>1</v>
      </c>
      <c r="T44">
        <f t="shared" si="1"/>
        <v>2</v>
      </c>
      <c r="U44" t="s">
        <v>250</v>
      </c>
      <c r="Y44">
        <v>1</v>
      </c>
      <c r="AC44" t="s">
        <v>255</v>
      </c>
      <c r="AI44">
        <v>1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f t="shared" si="2"/>
        <v>2</v>
      </c>
    </row>
    <row r="45" spans="1:49" x14ac:dyDescent="0.25">
      <c r="A45">
        <v>44</v>
      </c>
      <c r="B45">
        <v>149.180519</v>
      </c>
      <c r="C45" s="5">
        <v>-35.191910999999998</v>
      </c>
      <c r="D45" t="s">
        <v>28</v>
      </c>
      <c r="E45" t="s">
        <v>49</v>
      </c>
      <c r="F45" t="s">
        <v>116</v>
      </c>
      <c r="G45" t="s">
        <v>118</v>
      </c>
      <c r="H45" s="3" t="s">
        <v>110</v>
      </c>
      <c r="I45" s="4">
        <v>0.55138888888888882</v>
      </c>
      <c r="J45" s="4">
        <v>0.56597222222222221</v>
      </c>
      <c r="K45" t="s">
        <v>22</v>
      </c>
      <c r="L45">
        <v>30</v>
      </c>
      <c r="M45">
        <v>20</v>
      </c>
      <c r="N45">
        <v>1</v>
      </c>
      <c r="O45">
        <v>0</v>
      </c>
      <c r="P45">
        <v>0</v>
      </c>
      <c r="Q45">
        <v>2</v>
      </c>
      <c r="R45">
        <v>0</v>
      </c>
      <c r="S45">
        <f t="shared" si="0"/>
        <v>2</v>
      </c>
      <c r="T45">
        <f t="shared" si="1"/>
        <v>2</v>
      </c>
      <c r="U45" t="s">
        <v>250</v>
      </c>
      <c r="X45" t="s">
        <v>260</v>
      </c>
      <c r="Y45">
        <v>0</v>
      </c>
      <c r="AB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f t="shared" si="2"/>
        <v>2</v>
      </c>
    </row>
    <row r="46" spans="1:49" x14ac:dyDescent="0.25">
      <c r="A46">
        <v>45</v>
      </c>
      <c r="B46">
        <v>149.19025500000001</v>
      </c>
      <c r="C46" s="5">
        <v>-35.188211000000003</v>
      </c>
      <c r="D46" t="s">
        <v>28</v>
      </c>
      <c r="E46" t="s">
        <v>49</v>
      </c>
      <c r="F46" t="s">
        <v>119</v>
      </c>
      <c r="G46" t="s">
        <v>120</v>
      </c>
      <c r="H46" s="3" t="s">
        <v>110</v>
      </c>
      <c r="I46" s="4">
        <v>0.5854166666666667</v>
      </c>
      <c r="J46" s="4">
        <v>0.60763888888888895</v>
      </c>
      <c r="K46" t="s">
        <v>22</v>
      </c>
      <c r="L46">
        <v>0</v>
      </c>
      <c r="M46">
        <v>5</v>
      </c>
      <c r="N46">
        <v>1</v>
      </c>
      <c r="O46">
        <v>2</v>
      </c>
      <c r="P46">
        <v>0</v>
      </c>
      <c r="Q46">
        <v>1</v>
      </c>
      <c r="R46">
        <v>0</v>
      </c>
      <c r="S46">
        <f t="shared" si="0"/>
        <v>3</v>
      </c>
      <c r="T46">
        <f t="shared" si="1"/>
        <v>2</v>
      </c>
      <c r="U46" t="s">
        <v>250</v>
      </c>
      <c r="V46" t="s">
        <v>252</v>
      </c>
      <c r="X46" t="s">
        <v>249</v>
      </c>
      <c r="Y46">
        <v>0</v>
      </c>
      <c r="Z46">
        <v>0</v>
      </c>
      <c r="AB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1</v>
      </c>
      <c r="AU46">
        <v>0</v>
      </c>
      <c r="AV46">
        <f t="shared" si="2"/>
        <v>4</v>
      </c>
    </row>
    <row r="47" spans="1:49" x14ac:dyDescent="0.25">
      <c r="A47">
        <v>46</v>
      </c>
      <c r="B47">
        <v>149.189851</v>
      </c>
      <c r="C47" s="5">
        <v>-35.188724999999998</v>
      </c>
      <c r="D47" t="s">
        <v>28</v>
      </c>
      <c r="E47" t="s">
        <v>49</v>
      </c>
      <c r="F47" t="s">
        <v>119</v>
      </c>
      <c r="G47" t="s">
        <v>121</v>
      </c>
      <c r="H47" s="3" t="s">
        <v>110</v>
      </c>
      <c r="I47" s="4">
        <v>0.61388888888888882</v>
      </c>
      <c r="J47" s="4">
        <v>0.63263888888888886</v>
      </c>
      <c r="K47" t="s">
        <v>22</v>
      </c>
      <c r="L47">
        <v>0</v>
      </c>
      <c r="M47">
        <v>5</v>
      </c>
      <c r="N47">
        <v>1</v>
      </c>
      <c r="O47">
        <v>2</v>
      </c>
      <c r="P47">
        <v>0</v>
      </c>
      <c r="Q47">
        <v>1</v>
      </c>
      <c r="R47">
        <v>0</v>
      </c>
      <c r="S47">
        <f t="shared" si="0"/>
        <v>3</v>
      </c>
      <c r="T47">
        <f t="shared" si="1"/>
        <v>2</v>
      </c>
      <c r="U47" t="s">
        <v>250</v>
      </c>
      <c r="V47" t="s">
        <v>252</v>
      </c>
      <c r="X47" t="s">
        <v>249</v>
      </c>
      <c r="Y47">
        <v>0</v>
      </c>
      <c r="Z47">
        <v>1</v>
      </c>
      <c r="AB47">
        <v>0</v>
      </c>
      <c r="AF47" t="s">
        <v>269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1</v>
      </c>
      <c r="AU47">
        <v>0</v>
      </c>
      <c r="AV47">
        <f t="shared" si="2"/>
        <v>4</v>
      </c>
    </row>
    <row r="48" spans="1:49" x14ac:dyDescent="0.25">
      <c r="A48">
        <v>47</v>
      </c>
      <c r="B48">
        <v>149.16218699999999</v>
      </c>
      <c r="C48" s="5">
        <v>-35.180394</v>
      </c>
      <c r="D48" t="s">
        <v>35</v>
      </c>
      <c r="E48" t="s">
        <v>29</v>
      </c>
      <c r="F48" t="s">
        <v>122</v>
      </c>
      <c r="G48" t="s">
        <v>123</v>
      </c>
      <c r="H48" s="3" t="s">
        <v>125</v>
      </c>
      <c r="I48" s="4">
        <v>0.54722222222222217</v>
      </c>
      <c r="J48" s="4">
        <v>0.55555555555555558</v>
      </c>
      <c r="K48" t="s">
        <v>22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0"/>
        <v>0</v>
      </c>
      <c r="T48">
        <f t="shared" si="1"/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f t="shared" si="2"/>
        <v>0</v>
      </c>
      <c r="AW48" t="s">
        <v>126</v>
      </c>
    </row>
    <row r="49" spans="1:49" x14ac:dyDescent="0.25">
      <c r="A49">
        <v>48</v>
      </c>
      <c r="B49">
        <v>149.16125400000001</v>
      </c>
      <c r="C49" s="5">
        <v>-35.180660000000003</v>
      </c>
      <c r="D49" t="s">
        <v>35</v>
      </c>
      <c r="E49" t="s">
        <v>29</v>
      </c>
      <c r="F49" t="s">
        <v>122</v>
      </c>
      <c r="G49" t="s">
        <v>124</v>
      </c>
      <c r="H49" s="3" t="s">
        <v>125</v>
      </c>
      <c r="I49" s="4">
        <v>0.55972222222222223</v>
      </c>
      <c r="J49" s="4">
        <v>0.56944444444444442</v>
      </c>
      <c r="K49" t="s">
        <v>22</v>
      </c>
      <c r="L49">
        <v>5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0"/>
        <v>0</v>
      </c>
      <c r="T49">
        <f t="shared" si="1"/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f t="shared" si="2"/>
        <v>0</v>
      </c>
      <c r="AW49" t="s">
        <v>127</v>
      </c>
    </row>
    <row r="50" spans="1:49" x14ac:dyDescent="0.25">
      <c r="A50">
        <v>49</v>
      </c>
      <c r="B50">
        <v>149.15555800000001</v>
      </c>
      <c r="C50" s="5">
        <v>-35.178060000000002</v>
      </c>
      <c r="D50" t="s">
        <v>35</v>
      </c>
      <c r="E50" t="s">
        <v>29</v>
      </c>
      <c r="F50" t="s">
        <v>128</v>
      </c>
      <c r="G50" t="s">
        <v>131</v>
      </c>
      <c r="H50" s="3" t="s">
        <v>125</v>
      </c>
      <c r="I50" s="4">
        <v>0.57916666666666672</v>
      </c>
      <c r="J50" s="4">
        <v>0.59513888888888888</v>
      </c>
      <c r="K50" t="s">
        <v>22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0"/>
        <v>0</v>
      </c>
      <c r="T50">
        <f t="shared" si="1"/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f t="shared" si="2"/>
        <v>0</v>
      </c>
      <c r="AW50" t="s">
        <v>129</v>
      </c>
    </row>
    <row r="51" spans="1:49" x14ac:dyDescent="0.25">
      <c r="A51">
        <v>50</v>
      </c>
      <c r="B51">
        <v>149.15453099999999</v>
      </c>
      <c r="C51" s="5">
        <v>-35.177700000000002</v>
      </c>
      <c r="D51" t="s">
        <v>35</v>
      </c>
      <c r="E51" t="s">
        <v>29</v>
      </c>
      <c r="F51" t="s">
        <v>128</v>
      </c>
      <c r="G51" t="s">
        <v>130</v>
      </c>
      <c r="H51" s="3" t="s">
        <v>125</v>
      </c>
      <c r="I51" s="4">
        <v>0.6020833333333333</v>
      </c>
      <c r="J51" s="4">
        <v>0.62013888888888891</v>
      </c>
      <c r="K51" t="s">
        <v>22</v>
      </c>
      <c r="L51">
        <v>0</v>
      </c>
      <c r="M51">
        <v>5</v>
      </c>
      <c r="N51">
        <v>0</v>
      </c>
      <c r="O51">
        <v>0</v>
      </c>
      <c r="P51">
        <v>1</v>
      </c>
      <c r="Q51">
        <v>0</v>
      </c>
      <c r="R51">
        <v>0</v>
      </c>
      <c r="S51">
        <f t="shared" si="0"/>
        <v>1</v>
      </c>
      <c r="T51">
        <f t="shared" si="1"/>
        <v>1</v>
      </c>
      <c r="W51" t="s">
        <v>254</v>
      </c>
      <c r="AA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f t="shared" si="2"/>
        <v>1</v>
      </c>
      <c r="AW51" t="s">
        <v>132</v>
      </c>
    </row>
    <row r="52" spans="1:49" x14ac:dyDescent="0.25">
      <c r="A52">
        <v>51</v>
      </c>
      <c r="B52">
        <v>149.15249900000001</v>
      </c>
      <c r="C52" s="5">
        <v>-35.177446000000003</v>
      </c>
      <c r="D52" t="s">
        <v>18</v>
      </c>
      <c r="F52" t="s">
        <v>133</v>
      </c>
      <c r="G52" t="s">
        <v>134</v>
      </c>
      <c r="H52" s="3" t="s">
        <v>125</v>
      </c>
      <c r="I52" s="4">
        <v>0.62847222222222221</v>
      </c>
      <c r="J52" s="4">
        <v>0.65138888888888891</v>
      </c>
      <c r="K52" t="s">
        <v>22</v>
      </c>
      <c r="L52">
        <v>0</v>
      </c>
      <c r="M52">
        <v>0</v>
      </c>
      <c r="N52">
        <v>2</v>
      </c>
      <c r="O52">
        <v>3</v>
      </c>
      <c r="P52">
        <v>0</v>
      </c>
      <c r="Q52">
        <v>0</v>
      </c>
      <c r="R52">
        <v>0</v>
      </c>
      <c r="S52">
        <f t="shared" si="0"/>
        <v>2</v>
      </c>
      <c r="T52">
        <f t="shared" si="1"/>
        <v>3</v>
      </c>
      <c r="U52" t="s">
        <v>250</v>
      </c>
      <c r="V52" t="s">
        <v>252</v>
      </c>
      <c r="Y52">
        <v>1</v>
      </c>
      <c r="Z52">
        <v>0</v>
      </c>
      <c r="AC52" t="s">
        <v>251</v>
      </c>
      <c r="AI52">
        <v>1</v>
      </c>
      <c r="AJ52">
        <v>0</v>
      </c>
      <c r="AK52">
        <v>1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f t="shared" si="2"/>
        <v>3</v>
      </c>
      <c r="AW52" t="s">
        <v>135</v>
      </c>
    </row>
    <row r="53" spans="1:49" x14ac:dyDescent="0.25">
      <c r="A53">
        <v>52</v>
      </c>
      <c r="B53">
        <v>149.15185199999999</v>
      </c>
      <c r="C53" s="5">
        <v>-35.177945000000001</v>
      </c>
      <c r="D53" t="s">
        <v>18</v>
      </c>
      <c r="F53" t="s">
        <v>133</v>
      </c>
      <c r="G53" t="s">
        <v>136</v>
      </c>
      <c r="H53" s="3" t="s">
        <v>125</v>
      </c>
      <c r="I53" s="4">
        <v>0.65763888888888888</v>
      </c>
      <c r="J53" s="4">
        <v>0.67569444444444438</v>
      </c>
      <c r="K53" t="s">
        <v>22</v>
      </c>
      <c r="L53">
        <v>0</v>
      </c>
      <c r="M53">
        <v>0</v>
      </c>
      <c r="N53">
        <v>0</v>
      </c>
      <c r="O53">
        <v>2</v>
      </c>
      <c r="P53">
        <v>0</v>
      </c>
      <c r="Q53">
        <v>0</v>
      </c>
      <c r="R53">
        <v>0</v>
      </c>
      <c r="S53">
        <f t="shared" si="0"/>
        <v>1</v>
      </c>
      <c r="T53">
        <f t="shared" si="1"/>
        <v>2</v>
      </c>
      <c r="V53" t="s">
        <v>252</v>
      </c>
      <c r="Z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f t="shared" si="2"/>
        <v>1</v>
      </c>
      <c r="AW53" t="s">
        <v>137</v>
      </c>
    </row>
    <row r="54" spans="1:49" x14ac:dyDescent="0.25">
      <c r="A54">
        <v>53</v>
      </c>
      <c r="B54">
        <v>149.18517800000001</v>
      </c>
      <c r="C54" s="5">
        <v>-35.168087999999997</v>
      </c>
      <c r="D54" t="s">
        <v>35</v>
      </c>
      <c r="E54" t="s">
        <v>139</v>
      </c>
      <c r="F54" t="s">
        <v>141</v>
      </c>
      <c r="G54" t="s">
        <v>142</v>
      </c>
      <c r="H54" s="3" t="s">
        <v>138</v>
      </c>
      <c r="I54" s="4">
        <v>0.3888888888888889</v>
      </c>
      <c r="J54" s="4">
        <v>0.40625</v>
      </c>
      <c r="K54" t="s">
        <v>45</v>
      </c>
      <c r="L54">
        <v>5</v>
      </c>
      <c r="M54">
        <v>5</v>
      </c>
      <c r="N54">
        <v>0</v>
      </c>
      <c r="O54">
        <v>0</v>
      </c>
      <c r="P54">
        <v>0</v>
      </c>
      <c r="Q54">
        <v>3</v>
      </c>
      <c r="R54">
        <v>0</v>
      </c>
      <c r="S54">
        <f t="shared" si="0"/>
        <v>1</v>
      </c>
      <c r="T54">
        <f t="shared" si="1"/>
        <v>3</v>
      </c>
      <c r="X54" t="s">
        <v>260</v>
      </c>
      <c r="AB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1</v>
      </c>
      <c r="AU54">
        <v>0</v>
      </c>
      <c r="AV54">
        <f t="shared" si="2"/>
        <v>2</v>
      </c>
    </row>
    <row r="55" spans="1:49" x14ac:dyDescent="0.25">
      <c r="A55">
        <v>54</v>
      </c>
      <c r="B55">
        <v>149.185518</v>
      </c>
      <c r="C55" s="5">
        <v>-35.16724</v>
      </c>
      <c r="D55" t="s">
        <v>35</v>
      </c>
      <c r="E55" t="s">
        <v>139</v>
      </c>
      <c r="F55" t="s">
        <v>141</v>
      </c>
      <c r="G55" t="s">
        <v>143</v>
      </c>
      <c r="H55" s="3" t="s">
        <v>138</v>
      </c>
      <c r="I55" s="4">
        <v>0.41111111111111115</v>
      </c>
      <c r="J55" s="4">
        <v>0.42430555555555555</v>
      </c>
      <c r="K55" t="s">
        <v>45</v>
      </c>
      <c r="L55">
        <v>0</v>
      </c>
      <c r="M55">
        <v>0</v>
      </c>
      <c r="N55">
        <v>2</v>
      </c>
      <c r="O55">
        <v>1</v>
      </c>
      <c r="P55">
        <v>0</v>
      </c>
      <c r="Q55">
        <v>0</v>
      </c>
      <c r="R55">
        <v>0</v>
      </c>
      <c r="S55">
        <f t="shared" si="0"/>
        <v>2</v>
      </c>
      <c r="T55">
        <f t="shared" si="1"/>
        <v>2</v>
      </c>
      <c r="U55" t="s">
        <v>250</v>
      </c>
      <c r="V55" t="s">
        <v>252</v>
      </c>
      <c r="Y55">
        <v>0</v>
      </c>
      <c r="Z55">
        <v>0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f t="shared" si="2"/>
        <v>2</v>
      </c>
    </row>
    <row r="56" spans="1:49" x14ac:dyDescent="0.25">
      <c r="A56">
        <v>55</v>
      </c>
      <c r="B56">
        <v>149.18113299999999</v>
      </c>
      <c r="C56" s="5">
        <v>-35.169193999999997</v>
      </c>
      <c r="D56" t="s">
        <v>35</v>
      </c>
      <c r="E56" t="s">
        <v>49</v>
      </c>
      <c r="F56" t="s">
        <v>144</v>
      </c>
      <c r="G56" t="s">
        <v>145</v>
      </c>
      <c r="H56" s="3" t="s">
        <v>138</v>
      </c>
      <c r="I56" s="4">
        <v>0.43055555555555558</v>
      </c>
      <c r="J56" s="4">
        <v>0.4465277777777778</v>
      </c>
      <c r="K56" t="s">
        <v>45</v>
      </c>
      <c r="L56">
        <v>0</v>
      </c>
      <c r="M56">
        <v>1</v>
      </c>
      <c r="N56">
        <v>0</v>
      </c>
      <c r="O56">
        <v>2</v>
      </c>
      <c r="P56">
        <v>0</v>
      </c>
      <c r="Q56">
        <v>0</v>
      </c>
      <c r="R56">
        <v>0</v>
      </c>
      <c r="S56">
        <f t="shared" si="0"/>
        <v>1</v>
      </c>
      <c r="T56">
        <f t="shared" si="1"/>
        <v>2</v>
      </c>
      <c r="V56" t="s">
        <v>252</v>
      </c>
      <c r="Z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f t="shared" si="2"/>
        <v>1</v>
      </c>
    </row>
    <row r="57" spans="1:49" x14ac:dyDescent="0.25">
      <c r="A57">
        <v>56</v>
      </c>
      <c r="B57">
        <v>149.18028799999999</v>
      </c>
      <c r="C57" s="5">
        <v>-35.169733999999998</v>
      </c>
      <c r="D57" t="s">
        <v>35</v>
      </c>
      <c r="E57" t="s">
        <v>49</v>
      </c>
      <c r="F57" t="s">
        <v>144</v>
      </c>
      <c r="G57" t="s">
        <v>146</v>
      </c>
      <c r="H57" s="3" t="s">
        <v>138</v>
      </c>
      <c r="I57" s="4">
        <v>0.45069444444444445</v>
      </c>
      <c r="J57" s="4">
        <v>0.46111111111111108</v>
      </c>
      <c r="K57" t="s">
        <v>45</v>
      </c>
      <c r="L57">
        <v>0</v>
      </c>
      <c r="M57">
        <v>10</v>
      </c>
      <c r="N57">
        <v>0</v>
      </c>
      <c r="O57">
        <v>2</v>
      </c>
      <c r="P57">
        <v>0</v>
      </c>
      <c r="Q57">
        <v>0</v>
      </c>
      <c r="R57">
        <v>0</v>
      </c>
      <c r="S57">
        <f t="shared" si="0"/>
        <v>1</v>
      </c>
      <c r="T57">
        <f t="shared" si="1"/>
        <v>2</v>
      </c>
      <c r="V57" t="s">
        <v>252</v>
      </c>
      <c r="Z57">
        <v>1</v>
      </c>
      <c r="AF57" t="s">
        <v>262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f t="shared" si="2"/>
        <v>2</v>
      </c>
    </row>
    <row r="58" spans="1:49" x14ac:dyDescent="0.25">
      <c r="A58">
        <v>57</v>
      </c>
      <c r="B58">
        <v>149.180398</v>
      </c>
      <c r="C58" s="5">
        <v>-35.168512999999997</v>
      </c>
      <c r="D58" t="s">
        <v>35</v>
      </c>
      <c r="E58" t="s">
        <v>139</v>
      </c>
      <c r="F58" t="s">
        <v>147</v>
      </c>
      <c r="G58" t="s">
        <v>148</v>
      </c>
      <c r="H58" s="3" t="s">
        <v>138</v>
      </c>
      <c r="I58" s="4">
        <v>0.46736111111111112</v>
      </c>
      <c r="J58" s="4">
        <v>0.47916666666666669</v>
      </c>
      <c r="K58" t="s">
        <v>45</v>
      </c>
      <c r="L58">
        <v>10</v>
      </c>
      <c r="M58">
        <v>5</v>
      </c>
      <c r="N58">
        <v>0</v>
      </c>
      <c r="O58">
        <v>0</v>
      </c>
      <c r="P58">
        <v>0</v>
      </c>
      <c r="Q58">
        <v>0</v>
      </c>
      <c r="R58">
        <v>0</v>
      </c>
      <c r="S58">
        <f t="shared" si="0"/>
        <v>0</v>
      </c>
      <c r="T58">
        <f t="shared" si="1"/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f t="shared" si="2"/>
        <v>0</v>
      </c>
      <c r="AW58" t="s">
        <v>149</v>
      </c>
    </row>
    <row r="59" spans="1:49" x14ac:dyDescent="0.25">
      <c r="A59">
        <v>58</v>
      </c>
      <c r="B59">
        <v>149.17938100000001</v>
      </c>
      <c r="C59" s="5">
        <v>-35.168129999999998</v>
      </c>
      <c r="D59" t="s">
        <v>35</v>
      </c>
      <c r="E59" t="s">
        <v>139</v>
      </c>
      <c r="F59" t="s">
        <v>147</v>
      </c>
      <c r="G59" t="s">
        <v>150</v>
      </c>
      <c r="H59" s="3" t="s">
        <v>138</v>
      </c>
      <c r="I59" s="4">
        <v>0.48333333333333334</v>
      </c>
      <c r="J59" s="4">
        <v>0.49722222222222223</v>
      </c>
      <c r="K59" t="s">
        <v>45</v>
      </c>
      <c r="L59">
        <v>25</v>
      </c>
      <c r="M59">
        <v>40</v>
      </c>
      <c r="N59">
        <v>2</v>
      </c>
      <c r="O59">
        <v>0</v>
      </c>
      <c r="P59">
        <v>0</v>
      </c>
      <c r="Q59">
        <v>0</v>
      </c>
      <c r="R59">
        <v>0</v>
      </c>
      <c r="S59">
        <f t="shared" si="0"/>
        <v>1</v>
      </c>
      <c r="T59">
        <f t="shared" si="1"/>
        <v>2</v>
      </c>
      <c r="U59" t="s">
        <v>250</v>
      </c>
      <c r="Y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f t="shared" si="2"/>
        <v>1</v>
      </c>
    </row>
    <row r="60" spans="1:49" x14ac:dyDescent="0.25">
      <c r="A60">
        <v>59</v>
      </c>
      <c r="B60">
        <v>149.17416800000001</v>
      </c>
      <c r="C60" s="5">
        <v>-35.168488000000004</v>
      </c>
      <c r="D60" t="s">
        <v>35</v>
      </c>
      <c r="E60" t="s">
        <v>49</v>
      </c>
      <c r="F60" t="s">
        <v>151</v>
      </c>
      <c r="G60" t="s">
        <v>152</v>
      </c>
      <c r="H60" s="3" t="s">
        <v>138</v>
      </c>
      <c r="I60" s="4">
        <v>0.51527777777777783</v>
      </c>
      <c r="J60" s="4">
        <v>0.52708333333333335</v>
      </c>
      <c r="K60" t="s">
        <v>45</v>
      </c>
      <c r="L60">
        <v>0</v>
      </c>
      <c r="M60">
        <v>1</v>
      </c>
      <c r="N60">
        <v>0</v>
      </c>
      <c r="O60">
        <v>2</v>
      </c>
      <c r="P60">
        <v>0</v>
      </c>
      <c r="Q60">
        <v>1</v>
      </c>
      <c r="R60">
        <v>0</v>
      </c>
      <c r="S60">
        <f t="shared" si="0"/>
        <v>2</v>
      </c>
      <c r="T60">
        <f t="shared" si="1"/>
        <v>2</v>
      </c>
      <c r="V60" t="s">
        <v>252</v>
      </c>
      <c r="X60" t="s">
        <v>249</v>
      </c>
      <c r="Z60">
        <v>0</v>
      </c>
      <c r="AB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f t="shared" si="2"/>
        <v>2</v>
      </c>
    </row>
    <row r="61" spans="1:49" x14ac:dyDescent="0.25">
      <c r="A61">
        <v>60</v>
      </c>
      <c r="B61">
        <v>149.174543</v>
      </c>
      <c r="C61" s="5">
        <v>-35.167842</v>
      </c>
      <c r="D61" t="s">
        <v>35</v>
      </c>
      <c r="E61" t="s">
        <v>49</v>
      </c>
      <c r="F61" t="s">
        <v>151</v>
      </c>
      <c r="G61" t="s">
        <v>153</v>
      </c>
      <c r="H61" s="3" t="s">
        <v>138</v>
      </c>
      <c r="I61" s="4">
        <v>0.53263888888888888</v>
      </c>
      <c r="J61" s="4">
        <v>0.54583333333333328</v>
      </c>
      <c r="K61" t="s">
        <v>45</v>
      </c>
      <c r="L61">
        <v>0</v>
      </c>
      <c r="M61">
        <v>1</v>
      </c>
      <c r="N61">
        <v>0</v>
      </c>
      <c r="O61">
        <v>2</v>
      </c>
      <c r="P61">
        <v>0</v>
      </c>
      <c r="Q61">
        <v>0</v>
      </c>
      <c r="R61">
        <v>0</v>
      </c>
      <c r="S61">
        <f t="shared" si="0"/>
        <v>1</v>
      </c>
      <c r="T61">
        <f t="shared" si="1"/>
        <v>2</v>
      </c>
      <c r="V61" t="s">
        <v>252</v>
      </c>
      <c r="Z61">
        <v>1</v>
      </c>
      <c r="AF61" t="s">
        <v>262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f t="shared" si="2"/>
        <v>2</v>
      </c>
    </row>
    <row r="62" spans="1:49" x14ac:dyDescent="0.25">
      <c r="A62">
        <v>61</v>
      </c>
      <c r="B62">
        <v>149.175949</v>
      </c>
      <c r="C62" s="5">
        <v>-35.166362999999997</v>
      </c>
      <c r="D62" t="s">
        <v>35</v>
      </c>
      <c r="E62" t="s">
        <v>140</v>
      </c>
      <c r="F62" t="s">
        <v>154</v>
      </c>
      <c r="G62" t="s">
        <v>155</v>
      </c>
      <c r="H62" s="3" t="s">
        <v>138</v>
      </c>
      <c r="I62" s="4">
        <v>0.55555555555555558</v>
      </c>
      <c r="J62" s="4">
        <v>0.56736111111111109</v>
      </c>
      <c r="K62" t="s">
        <v>45</v>
      </c>
      <c r="L62">
        <v>30</v>
      </c>
      <c r="M62">
        <v>10</v>
      </c>
      <c r="N62">
        <v>0</v>
      </c>
      <c r="O62">
        <v>1</v>
      </c>
      <c r="P62">
        <v>1</v>
      </c>
      <c r="Q62">
        <v>3</v>
      </c>
      <c r="R62">
        <v>0</v>
      </c>
      <c r="S62">
        <f t="shared" si="0"/>
        <v>3</v>
      </c>
      <c r="T62">
        <f t="shared" si="1"/>
        <v>3</v>
      </c>
      <c r="V62" t="s">
        <v>252</v>
      </c>
      <c r="W62" t="s">
        <v>253</v>
      </c>
      <c r="X62" t="s">
        <v>249</v>
      </c>
      <c r="Z62">
        <v>0</v>
      </c>
      <c r="AA62">
        <v>0</v>
      </c>
      <c r="AB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1</v>
      </c>
      <c r="AU62">
        <v>0</v>
      </c>
      <c r="AV62">
        <f t="shared" si="2"/>
        <v>3</v>
      </c>
    </row>
    <row r="63" spans="1:49" x14ac:dyDescent="0.25">
      <c r="A63">
        <v>62</v>
      </c>
      <c r="B63">
        <v>149.17658599999999</v>
      </c>
      <c r="C63" s="5">
        <v>-35.165536000000003</v>
      </c>
      <c r="D63" t="s">
        <v>35</v>
      </c>
      <c r="E63" t="s">
        <v>140</v>
      </c>
      <c r="F63" t="s">
        <v>154</v>
      </c>
      <c r="G63" t="s">
        <v>156</v>
      </c>
      <c r="H63" s="3" t="s">
        <v>138</v>
      </c>
      <c r="I63" s="4">
        <v>0.57291666666666663</v>
      </c>
      <c r="J63" s="4">
        <v>0.58888888888888891</v>
      </c>
      <c r="K63" t="s">
        <v>45</v>
      </c>
      <c r="L63">
        <v>5</v>
      </c>
      <c r="M63">
        <v>5</v>
      </c>
      <c r="N63">
        <v>0</v>
      </c>
      <c r="O63">
        <v>2</v>
      </c>
      <c r="P63">
        <v>1</v>
      </c>
      <c r="Q63">
        <v>3</v>
      </c>
      <c r="R63">
        <v>0</v>
      </c>
      <c r="S63">
        <f t="shared" si="0"/>
        <v>3</v>
      </c>
      <c r="T63">
        <f t="shared" si="1"/>
        <v>3</v>
      </c>
      <c r="V63" t="s">
        <v>252</v>
      </c>
      <c r="W63" t="s">
        <v>253</v>
      </c>
      <c r="X63" t="s">
        <v>249</v>
      </c>
      <c r="Z63">
        <v>1</v>
      </c>
      <c r="AA63">
        <v>0</v>
      </c>
      <c r="AB63">
        <v>0</v>
      </c>
      <c r="AF63" t="s">
        <v>262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1</v>
      </c>
      <c r="AU63">
        <v>0</v>
      </c>
      <c r="AV63">
        <f t="shared" si="2"/>
        <v>4</v>
      </c>
    </row>
    <row r="64" spans="1:49" x14ac:dyDescent="0.25">
      <c r="A64">
        <v>63</v>
      </c>
      <c r="B64">
        <v>149.172391</v>
      </c>
      <c r="C64" s="5">
        <v>-35.165182100000003</v>
      </c>
      <c r="D64" t="s">
        <v>35</v>
      </c>
      <c r="E64" t="s">
        <v>157</v>
      </c>
      <c r="F64" t="s">
        <v>158</v>
      </c>
      <c r="G64" t="s">
        <v>159</v>
      </c>
      <c r="H64" s="3" t="s">
        <v>138</v>
      </c>
      <c r="I64" s="4">
        <v>0.59791666666666665</v>
      </c>
      <c r="J64" s="4">
        <v>0.61388888888888882</v>
      </c>
      <c r="K64" t="s">
        <v>45</v>
      </c>
      <c r="L64">
        <v>25</v>
      </c>
      <c r="M64">
        <v>15</v>
      </c>
      <c r="N64">
        <v>1</v>
      </c>
      <c r="O64">
        <v>3</v>
      </c>
      <c r="P64">
        <v>0</v>
      </c>
      <c r="Q64">
        <v>0</v>
      </c>
      <c r="R64">
        <v>0</v>
      </c>
      <c r="S64">
        <f t="shared" si="0"/>
        <v>2</v>
      </c>
      <c r="T64">
        <f t="shared" si="1"/>
        <v>3</v>
      </c>
      <c r="V64" t="s">
        <v>252</v>
      </c>
      <c r="Z64">
        <v>1</v>
      </c>
      <c r="AF64" t="s">
        <v>262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f t="shared" si="2"/>
        <v>2</v>
      </c>
    </row>
    <row r="65" spans="1:49" x14ac:dyDescent="0.25">
      <c r="A65">
        <v>64</v>
      </c>
      <c r="B65">
        <v>149.17327399999999</v>
      </c>
      <c r="C65" s="5">
        <v>-35.164619999999999</v>
      </c>
      <c r="D65" t="s">
        <v>35</v>
      </c>
      <c r="E65" t="s">
        <v>157</v>
      </c>
      <c r="F65" t="s">
        <v>158</v>
      </c>
      <c r="G65" t="s">
        <v>160</v>
      </c>
      <c r="H65" s="3" t="s">
        <v>138</v>
      </c>
      <c r="I65" s="4">
        <v>0.61944444444444446</v>
      </c>
      <c r="J65" s="4">
        <v>0.63888888888888895</v>
      </c>
      <c r="K65" t="s">
        <v>45</v>
      </c>
      <c r="L65">
        <v>10</v>
      </c>
      <c r="M65">
        <v>25</v>
      </c>
      <c r="N65">
        <v>0</v>
      </c>
      <c r="O65">
        <v>3</v>
      </c>
      <c r="P65">
        <v>0</v>
      </c>
      <c r="Q65">
        <v>0</v>
      </c>
      <c r="R65">
        <v>0</v>
      </c>
      <c r="S65">
        <f t="shared" si="0"/>
        <v>1</v>
      </c>
      <c r="T65">
        <f t="shared" si="1"/>
        <v>3</v>
      </c>
      <c r="V65" t="s">
        <v>252</v>
      </c>
      <c r="Z65">
        <v>1</v>
      </c>
      <c r="AF65" t="s">
        <v>262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f t="shared" si="2"/>
        <v>2</v>
      </c>
    </row>
    <row r="66" spans="1:49" x14ac:dyDescent="0.25">
      <c r="A66">
        <v>65</v>
      </c>
      <c r="B66">
        <v>149.16847300000001</v>
      </c>
      <c r="C66" s="5">
        <v>-35.163445000000003</v>
      </c>
      <c r="D66" t="s">
        <v>35</v>
      </c>
      <c r="E66" t="s">
        <v>49</v>
      </c>
      <c r="F66" t="s">
        <v>161</v>
      </c>
      <c r="G66" t="s">
        <v>162</v>
      </c>
      <c r="H66" s="3" t="s">
        <v>138</v>
      </c>
      <c r="I66" s="4">
        <v>0.65208333333333335</v>
      </c>
      <c r="J66" s="4">
        <v>0.66111111111111109</v>
      </c>
      <c r="K66" t="s">
        <v>45</v>
      </c>
      <c r="L66">
        <v>0</v>
      </c>
      <c r="M66">
        <v>0</v>
      </c>
      <c r="N66">
        <v>0</v>
      </c>
      <c r="O66">
        <v>2</v>
      </c>
      <c r="P66">
        <v>0</v>
      </c>
      <c r="Q66">
        <v>0</v>
      </c>
      <c r="R66">
        <v>0</v>
      </c>
      <c r="S66">
        <f t="shared" si="0"/>
        <v>1</v>
      </c>
      <c r="T66">
        <f t="shared" si="1"/>
        <v>2</v>
      </c>
      <c r="V66" t="s">
        <v>252</v>
      </c>
      <c r="Z66">
        <v>1</v>
      </c>
      <c r="AF66" t="s">
        <v>262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f t="shared" si="2"/>
        <v>2</v>
      </c>
      <c r="AW66" t="s">
        <v>164</v>
      </c>
    </row>
    <row r="67" spans="1:49" x14ac:dyDescent="0.25">
      <c r="A67">
        <v>66</v>
      </c>
      <c r="B67">
        <v>149.168092</v>
      </c>
      <c r="C67" s="5">
        <v>-35.164144999999998</v>
      </c>
      <c r="D67" t="s">
        <v>35</v>
      </c>
      <c r="E67" t="s">
        <v>49</v>
      </c>
      <c r="F67" t="s">
        <v>161</v>
      </c>
      <c r="G67" t="s">
        <v>163</v>
      </c>
      <c r="H67" s="3" t="s">
        <v>138</v>
      </c>
      <c r="I67" s="4">
        <v>0.66388888888888886</v>
      </c>
      <c r="J67" s="4">
        <v>0.68194444444444446</v>
      </c>
      <c r="K67" t="s">
        <v>45</v>
      </c>
      <c r="L67">
        <v>0</v>
      </c>
      <c r="M67">
        <v>0</v>
      </c>
      <c r="N67">
        <v>0</v>
      </c>
      <c r="O67">
        <v>2</v>
      </c>
      <c r="P67">
        <v>0</v>
      </c>
      <c r="Q67">
        <v>0</v>
      </c>
      <c r="R67">
        <v>0</v>
      </c>
      <c r="S67">
        <f t="shared" ref="S67:S113" si="3">COUNTIF(N67:R67, "&gt;0")</f>
        <v>1</v>
      </c>
      <c r="T67">
        <f t="shared" ref="T67:T113" si="4">MAX(N67:R67)</f>
        <v>2</v>
      </c>
      <c r="V67" t="s">
        <v>252</v>
      </c>
      <c r="Z67">
        <v>1</v>
      </c>
      <c r="AF67" t="s">
        <v>262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f t="shared" ref="AV67:AV113" si="5">SUM(AI67:AU67)</f>
        <v>2</v>
      </c>
      <c r="AW67" t="s">
        <v>164</v>
      </c>
    </row>
    <row r="68" spans="1:49" x14ac:dyDescent="0.25">
      <c r="A68">
        <v>67</v>
      </c>
      <c r="B68">
        <v>149.17432400000001</v>
      </c>
      <c r="C68" s="5">
        <v>-35.192287999999998</v>
      </c>
      <c r="D68" t="s">
        <v>28</v>
      </c>
      <c r="E68" t="s">
        <v>49</v>
      </c>
      <c r="F68" t="s">
        <v>166</v>
      </c>
      <c r="G68" t="s">
        <v>167</v>
      </c>
      <c r="H68" s="3" t="s">
        <v>165</v>
      </c>
      <c r="I68" s="4">
        <v>0.5180555555555556</v>
      </c>
      <c r="J68" s="4">
        <v>0.53125</v>
      </c>
      <c r="K68" t="s">
        <v>22</v>
      </c>
      <c r="L68">
        <v>25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si="3"/>
        <v>0</v>
      </c>
      <c r="T68">
        <f t="shared" si="4"/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f t="shared" si="5"/>
        <v>0</v>
      </c>
      <c r="AW68" t="s">
        <v>169</v>
      </c>
    </row>
    <row r="69" spans="1:49" x14ac:dyDescent="0.25">
      <c r="A69">
        <v>68</v>
      </c>
      <c r="B69">
        <v>149.17508699999999</v>
      </c>
      <c r="C69" s="5">
        <v>-35.191957000000002</v>
      </c>
      <c r="D69" t="s">
        <v>28</v>
      </c>
      <c r="E69" t="s">
        <v>49</v>
      </c>
      <c r="F69" t="s">
        <v>166</v>
      </c>
      <c r="G69" t="s">
        <v>168</v>
      </c>
      <c r="H69" s="3" t="s">
        <v>165</v>
      </c>
      <c r="I69" s="4">
        <v>0.5395833333333333</v>
      </c>
      <c r="J69" s="4">
        <v>0.55208333333333337</v>
      </c>
      <c r="K69" t="s">
        <v>22</v>
      </c>
      <c r="L69">
        <v>0</v>
      </c>
      <c r="M69">
        <v>20</v>
      </c>
      <c r="N69">
        <v>0</v>
      </c>
      <c r="O69">
        <v>0</v>
      </c>
      <c r="P69">
        <v>0</v>
      </c>
      <c r="Q69">
        <v>0</v>
      </c>
      <c r="R69">
        <v>0</v>
      </c>
      <c r="S69">
        <f t="shared" si="3"/>
        <v>0</v>
      </c>
      <c r="T69">
        <f t="shared" si="4"/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f t="shared" si="5"/>
        <v>0</v>
      </c>
      <c r="AW69" t="s">
        <v>170</v>
      </c>
    </row>
    <row r="70" spans="1:49" x14ac:dyDescent="0.25">
      <c r="A70">
        <v>69</v>
      </c>
      <c r="B70">
        <v>149.17558700000001</v>
      </c>
      <c r="C70" s="5">
        <v>-35.190463999999999</v>
      </c>
      <c r="D70" t="s">
        <v>28</v>
      </c>
      <c r="E70" t="s">
        <v>49</v>
      </c>
      <c r="F70" t="s">
        <v>171</v>
      </c>
      <c r="G70" t="s">
        <v>172</v>
      </c>
      <c r="H70" s="3" t="s">
        <v>165</v>
      </c>
      <c r="I70" s="4">
        <v>0.55555555555555558</v>
      </c>
      <c r="J70" s="4">
        <v>0.57222222222222219</v>
      </c>
      <c r="K70" t="s">
        <v>22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3"/>
        <v>0</v>
      </c>
      <c r="T70">
        <f t="shared" si="4"/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f t="shared" si="5"/>
        <v>0</v>
      </c>
    </row>
    <row r="71" spans="1:49" x14ac:dyDescent="0.25">
      <c r="A71">
        <v>70</v>
      </c>
      <c r="B71">
        <v>149.175884</v>
      </c>
      <c r="C71" s="5">
        <v>-35.189661999999998</v>
      </c>
      <c r="D71" t="s">
        <v>28</v>
      </c>
      <c r="E71" t="s">
        <v>49</v>
      </c>
      <c r="F71" t="s">
        <v>171</v>
      </c>
      <c r="G71" t="s">
        <v>173</v>
      </c>
      <c r="H71" s="3" t="s">
        <v>165</v>
      </c>
      <c r="I71" s="4">
        <v>0.58124999999999993</v>
      </c>
      <c r="J71" s="4">
        <v>0.6020833333333333</v>
      </c>
      <c r="K71" t="s">
        <v>22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 t="shared" si="3"/>
        <v>0</v>
      </c>
      <c r="T71">
        <f t="shared" si="4"/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f t="shared" si="5"/>
        <v>0</v>
      </c>
    </row>
    <row r="72" spans="1:49" x14ac:dyDescent="0.25">
      <c r="A72">
        <v>71</v>
      </c>
      <c r="B72">
        <v>149.17886100000001</v>
      </c>
      <c r="C72" s="5">
        <v>-35.186714000000002</v>
      </c>
      <c r="D72" t="s">
        <v>28</v>
      </c>
      <c r="E72" t="s">
        <v>29</v>
      </c>
      <c r="F72" t="s">
        <v>174</v>
      </c>
      <c r="G72" t="s">
        <v>175</v>
      </c>
      <c r="H72" s="3" t="s">
        <v>165</v>
      </c>
      <c r="I72" s="4">
        <v>0.61805555555555558</v>
      </c>
      <c r="J72" s="4">
        <v>0.64861111111111114</v>
      </c>
      <c r="K72" t="s">
        <v>22</v>
      </c>
      <c r="L72">
        <v>0</v>
      </c>
      <c r="M72">
        <v>5</v>
      </c>
      <c r="N72">
        <v>2</v>
      </c>
      <c r="O72">
        <v>1</v>
      </c>
      <c r="P72">
        <v>0</v>
      </c>
      <c r="Q72">
        <v>3</v>
      </c>
      <c r="R72">
        <v>0</v>
      </c>
      <c r="S72">
        <f t="shared" si="3"/>
        <v>3</v>
      </c>
      <c r="T72">
        <f t="shared" si="4"/>
        <v>3</v>
      </c>
      <c r="U72" t="s">
        <v>251</v>
      </c>
      <c r="V72" t="s">
        <v>252</v>
      </c>
      <c r="X72" t="s">
        <v>260</v>
      </c>
      <c r="Y72">
        <v>1</v>
      </c>
      <c r="Z72">
        <v>0</v>
      </c>
      <c r="AB72">
        <v>1</v>
      </c>
      <c r="AC72" t="s">
        <v>250</v>
      </c>
      <c r="AI72">
        <v>1</v>
      </c>
      <c r="AJ72">
        <v>0</v>
      </c>
      <c r="AK72">
        <v>1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1</v>
      </c>
      <c r="AU72">
        <v>0</v>
      </c>
      <c r="AV72">
        <f t="shared" si="5"/>
        <v>5</v>
      </c>
    </row>
    <row r="73" spans="1:49" x14ac:dyDescent="0.25">
      <c r="A73">
        <v>72</v>
      </c>
      <c r="B73">
        <v>149.17941400000001</v>
      </c>
      <c r="C73" s="5">
        <v>-35.186098999999999</v>
      </c>
      <c r="D73" t="s">
        <v>28</v>
      </c>
      <c r="E73" t="s">
        <v>29</v>
      </c>
      <c r="F73" t="s">
        <v>174</v>
      </c>
      <c r="G73" t="s">
        <v>176</v>
      </c>
      <c r="H73" s="3" t="s">
        <v>165</v>
      </c>
      <c r="I73" s="4">
        <v>0.65069444444444446</v>
      </c>
      <c r="J73" s="4">
        <v>0.6743055555555556</v>
      </c>
      <c r="K73" t="s">
        <v>22</v>
      </c>
      <c r="L73">
        <v>10</v>
      </c>
      <c r="M73">
        <v>15</v>
      </c>
      <c r="N73">
        <v>1</v>
      </c>
      <c r="O73">
        <v>2</v>
      </c>
      <c r="P73">
        <v>2</v>
      </c>
      <c r="Q73">
        <v>3</v>
      </c>
      <c r="R73">
        <v>0</v>
      </c>
      <c r="S73">
        <f t="shared" si="3"/>
        <v>4</v>
      </c>
      <c r="T73">
        <f t="shared" si="4"/>
        <v>3</v>
      </c>
      <c r="U73" t="s">
        <v>251</v>
      </c>
      <c r="V73" t="s">
        <v>252</v>
      </c>
      <c r="W73" t="s">
        <v>254</v>
      </c>
      <c r="X73" t="s">
        <v>260</v>
      </c>
      <c r="Y73">
        <v>0</v>
      </c>
      <c r="Z73">
        <v>0</v>
      </c>
      <c r="AA73">
        <v>0</v>
      </c>
      <c r="AB73">
        <v>0</v>
      </c>
      <c r="AI73">
        <v>0</v>
      </c>
      <c r="AJ73">
        <v>0</v>
      </c>
      <c r="AK73">
        <v>1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1</v>
      </c>
      <c r="AT73">
        <v>0</v>
      </c>
      <c r="AU73">
        <v>0</v>
      </c>
      <c r="AV73">
        <f t="shared" si="5"/>
        <v>4</v>
      </c>
    </row>
    <row r="74" spans="1:49" x14ac:dyDescent="0.25">
      <c r="A74">
        <v>73</v>
      </c>
      <c r="B74" s="5">
        <v>149.17107999999999</v>
      </c>
      <c r="C74" s="5">
        <v>-35.164344</v>
      </c>
      <c r="D74" t="s">
        <v>35</v>
      </c>
      <c r="E74" t="s">
        <v>29</v>
      </c>
      <c r="F74" t="s">
        <v>178</v>
      </c>
      <c r="G74" t="s">
        <v>179</v>
      </c>
      <c r="H74" s="3" t="s">
        <v>177</v>
      </c>
      <c r="I74" s="4">
        <v>0.375</v>
      </c>
      <c r="J74" s="4">
        <v>0.39097222222222222</v>
      </c>
      <c r="K74" t="s">
        <v>22</v>
      </c>
      <c r="L74">
        <v>0</v>
      </c>
      <c r="M74">
        <v>5</v>
      </c>
      <c r="N74">
        <v>0</v>
      </c>
      <c r="O74">
        <v>1</v>
      </c>
      <c r="P74">
        <v>0</v>
      </c>
      <c r="Q74">
        <v>0</v>
      </c>
      <c r="R74">
        <v>0</v>
      </c>
      <c r="S74">
        <f t="shared" si="3"/>
        <v>1</v>
      </c>
      <c r="T74">
        <f t="shared" si="4"/>
        <v>1</v>
      </c>
      <c r="V74" t="s">
        <v>252</v>
      </c>
      <c r="Z74">
        <v>1</v>
      </c>
      <c r="AF74" t="s">
        <v>262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f t="shared" si="5"/>
        <v>2</v>
      </c>
    </row>
    <row r="75" spans="1:49" x14ac:dyDescent="0.25">
      <c r="A75">
        <v>74</v>
      </c>
      <c r="B75">
        <v>149.171899</v>
      </c>
      <c r="C75" s="5">
        <v>-35.164749</v>
      </c>
      <c r="D75" t="s">
        <v>35</v>
      </c>
      <c r="E75" t="s">
        <v>29</v>
      </c>
      <c r="F75" t="s">
        <v>178</v>
      </c>
      <c r="G75" t="s">
        <v>180</v>
      </c>
      <c r="H75" s="3" t="s">
        <v>177</v>
      </c>
      <c r="I75" s="4">
        <v>0.39583333333333331</v>
      </c>
      <c r="J75" s="4">
        <v>0.4152777777777778</v>
      </c>
      <c r="K75" t="s">
        <v>22</v>
      </c>
      <c r="L75">
        <v>30</v>
      </c>
      <c r="M75">
        <v>1</v>
      </c>
      <c r="N75">
        <v>0</v>
      </c>
      <c r="O75">
        <v>2</v>
      </c>
      <c r="P75">
        <v>0</v>
      </c>
      <c r="Q75">
        <v>0</v>
      </c>
      <c r="R75">
        <v>0</v>
      </c>
      <c r="S75">
        <f t="shared" si="3"/>
        <v>1</v>
      </c>
      <c r="T75">
        <f t="shared" si="4"/>
        <v>2</v>
      </c>
      <c r="V75" t="s">
        <v>252</v>
      </c>
      <c r="Z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f t="shared" si="5"/>
        <v>1</v>
      </c>
    </row>
    <row r="76" spans="1:49" x14ac:dyDescent="0.25">
      <c r="A76">
        <v>75</v>
      </c>
      <c r="B76">
        <v>149.16488699999999</v>
      </c>
      <c r="C76" s="5">
        <v>-35.169829999999997</v>
      </c>
      <c r="D76" t="s">
        <v>35</v>
      </c>
      <c r="E76" t="s">
        <v>139</v>
      </c>
      <c r="F76" t="s">
        <v>181</v>
      </c>
      <c r="G76" t="s">
        <v>182</v>
      </c>
      <c r="H76" s="3" t="s">
        <v>177</v>
      </c>
      <c r="I76" s="4">
        <v>0.4291666666666667</v>
      </c>
      <c r="J76" s="4">
        <v>0.44791666666666669</v>
      </c>
      <c r="K76" t="s">
        <v>22</v>
      </c>
      <c r="L76">
        <v>40</v>
      </c>
      <c r="M76">
        <v>15</v>
      </c>
      <c r="N76">
        <v>1</v>
      </c>
      <c r="O76">
        <v>2</v>
      </c>
      <c r="P76">
        <v>0</v>
      </c>
      <c r="Q76">
        <v>2</v>
      </c>
      <c r="R76">
        <v>0</v>
      </c>
      <c r="S76">
        <f t="shared" si="3"/>
        <v>3</v>
      </c>
      <c r="T76">
        <f t="shared" si="4"/>
        <v>2</v>
      </c>
      <c r="U76" t="s">
        <v>250</v>
      </c>
      <c r="V76" t="s">
        <v>252</v>
      </c>
      <c r="X76" t="s">
        <v>260</v>
      </c>
      <c r="Y76">
        <v>1</v>
      </c>
      <c r="Z76">
        <v>0</v>
      </c>
      <c r="AB76">
        <v>0</v>
      </c>
      <c r="AC76" t="s">
        <v>251</v>
      </c>
      <c r="AI76">
        <v>1</v>
      </c>
      <c r="AJ76">
        <v>0</v>
      </c>
      <c r="AK76">
        <v>1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f t="shared" si="5"/>
        <v>4</v>
      </c>
    </row>
    <row r="77" spans="1:49" x14ac:dyDescent="0.25">
      <c r="A77">
        <v>76</v>
      </c>
      <c r="B77">
        <v>149.16445899999999</v>
      </c>
      <c r="C77" s="5">
        <v>-35.170592999999997</v>
      </c>
      <c r="D77" t="s">
        <v>35</v>
      </c>
      <c r="E77" t="s">
        <v>139</v>
      </c>
      <c r="F77" t="s">
        <v>181</v>
      </c>
      <c r="G77" t="s">
        <v>183</v>
      </c>
      <c r="H77" s="3" t="s">
        <v>177</v>
      </c>
      <c r="I77" s="4">
        <v>0.4548611111111111</v>
      </c>
      <c r="J77" s="4">
        <v>0.46875</v>
      </c>
      <c r="K77" t="s">
        <v>22</v>
      </c>
      <c r="L77">
        <v>25</v>
      </c>
      <c r="M77">
        <v>15</v>
      </c>
      <c r="N77">
        <v>1</v>
      </c>
      <c r="O77">
        <v>1</v>
      </c>
      <c r="P77">
        <v>0</v>
      </c>
      <c r="Q77">
        <v>0</v>
      </c>
      <c r="R77">
        <v>0</v>
      </c>
      <c r="S77">
        <f t="shared" si="3"/>
        <v>2</v>
      </c>
      <c r="T77">
        <f t="shared" si="4"/>
        <v>1</v>
      </c>
      <c r="U77" t="s">
        <v>255</v>
      </c>
      <c r="V77" t="s">
        <v>252</v>
      </c>
      <c r="Y77">
        <v>0</v>
      </c>
      <c r="Z77">
        <v>0</v>
      </c>
      <c r="AI77">
        <v>0</v>
      </c>
      <c r="AJ77">
        <v>1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f t="shared" si="5"/>
        <v>2</v>
      </c>
    </row>
    <row r="78" spans="1:49" x14ac:dyDescent="0.25">
      <c r="A78">
        <v>77</v>
      </c>
      <c r="B78">
        <v>149.16448299999999</v>
      </c>
      <c r="C78" s="5">
        <v>-35.171422999999997</v>
      </c>
      <c r="D78" t="s">
        <v>35</v>
      </c>
      <c r="E78" t="s">
        <v>49</v>
      </c>
      <c r="F78" t="s">
        <v>185</v>
      </c>
      <c r="G78" t="s">
        <v>184</v>
      </c>
      <c r="H78" s="3" t="s">
        <v>177</v>
      </c>
      <c r="I78" s="4">
        <v>0.4770833333333333</v>
      </c>
      <c r="J78" s="4">
        <v>0.49374999999999997</v>
      </c>
      <c r="K78" t="s">
        <v>22</v>
      </c>
      <c r="L78">
        <v>0</v>
      </c>
      <c r="M78">
        <v>1</v>
      </c>
      <c r="N78">
        <v>0</v>
      </c>
      <c r="O78">
        <v>2</v>
      </c>
      <c r="P78">
        <v>2</v>
      </c>
      <c r="Q78">
        <v>2</v>
      </c>
      <c r="R78">
        <v>0</v>
      </c>
      <c r="S78">
        <f t="shared" si="3"/>
        <v>3</v>
      </c>
      <c r="T78">
        <f t="shared" si="4"/>
        <v>2</v>
      </c>
      <c r="V78" t="s">
        <v>252</v>
      </c>
      <c r="W78" t="s">
        <v>254</v>
      </c>
      <c r="X78" t="s">
        <v>260</v>
      </c>
      <c r="Z78">
        <v>0</v>
      </c>
      <c r="AA78">
        <v>0</v>
      </c>
      <c r="AB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1</v>
      </c>
      <c r="AT78">
        <v>0</v>
      </c>
      <c r="AU78">
        <v>0</v>
      </c>
      <c r="AV78">
        <f t="shared" si="5"/>
        <v>3</v>
      </c>
    </row>
    <row r="79" spans="1:49" x14ac:dyDescent="0.25">
      <c r="A79">
        <v>78</v>
      </c>
      <c r="B79">
        <v>149.16516100000001</v>
      </c>
      <c r="C79" s="5">
        <v>-35.172083999999998</v>
      </c>
      <c r="D79" t="s">
        <v>35</v>
      </c>
      <c r="E79" t="s">
        <v>49</v>
      </c>
      <c r="F79" t="s">
        <v>185</v>
      </c>
      <c r="G79" t="s">
        <v>186</v>
      </c>
      <c r="H79" s="3" t="s">
        <v>177</v>
      </c>
      <c r="I79" s="4">
        <v>0.51527777777777783</v>
      </c>
      <c r="J79" s="4">
        <v>0.53333333333333333</v>
      </c>
      <c r="K79" t="s">
        <v>22</v>
      </c>
      <c r="L79">
        <v>0</v>
      </c>
      <c r="M79">
        <v>0</v>
      </c>
      <c r="N79">
        <v>1</v>
      </c>
      <c r="O79">
        <v>2</v>
      </c>
      <c r="P79">
        <v>1</v>
      </c>
      <c r="Q79">
        <v>3</v>
      </c>
      <c r="R79">
        <v>0</v>
      </c>
      <c r="S79">
        <f t="shared" si="3"/>
        <v>4</v>
      </c>
      <c r="T79">
        <f t="shared" si="4"/>
        <v>3</v>
      </c>
      <c r="U79" t="s">
        <v>251</v>
      </c>
      <c r="V79" t="s">
        <v>252</v>
      </c>
      <c r="W79" t="s">
        <v>254</v>
      </c>
      <c r="X79" t="s">
        <v>260</v>
      </c>
      <c r="Y79">
        <v>0</v>
      </c>
      <c r="Z79">
        <v>0</v>
      </c>
      <c r="AA79">
        <v>0</v>
      </c>
      <c r="AB79">
        <v>1</v>
      </c>
      <c r="AI79">
        <v>0</v>
      </c>
      <c r="AJ79">
        <v>0</v>
      </c>
      <c r="AK79">
        <v>1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1</v>
      </c>
      <c r="AT79">
        <v>1</v>
      </c>
      <c r="AU79">
        <v>0</v>
      </c>
      <c r="AV79">
        <f t="shared" si="5"/>
        <v>5</v>
      </c>
    </row>
    <row r="80" spans="1:49" x14ac:dyDescent="0.25">
      <c r="A80">
        <v>79</v>
      </c>
      <c r="B80">
        <v>149.160774</v>
      </c>
      <c r="C80" s="5">
        <v>-35.176287000000002</v>
      </c>
      <c r="D80" t="s">
        <v>35</v>
      </c>
      <c r="E80" t="s">
        <v>140</v>
      </c>
      <c r="F80" t="s">
        <v>187</v>
      </c>
      <c r="G80" t="s">
        <v>188</v>
      </c>
      <c r="H80" s="3" t="s">
        <v>177</v>
      </c>
      <c r="I80" s="4">
        <v>0.54583333333333328</v>
      </c>
      <c r="J80" s="4">
        <v>0.56111111111111112</v>
      </c>
      <c r="K80" t="s">
        <v>22</v>
      </c>
      <c r="L80">
        <v>15</v>
      </c>
      <c r="M80">
        <v>1</v>
      </c>
      <c r="N80">
        <v>1</v>
      </c>
      <c r="O80">
        <v>1</v>
      </c>
      <c r="P80">
        <v>0</v>
      </c>
      <c r="Q80">
        <v>1</v>
      </c>
      <c r="R80">
        <v>0</v>
      </c>
      <c r="S80">
        <f t="shared" si="3"/>
        <v>3</v>
      </c>
      <c r="T80">
        <f t="shared" si="4"/>
        <v>1</v>
      </c>
      <c r="U80" t="s">
        <v>250</v>
      </c>
      <c r="V80" t="s">
        <v>252</v>
      </c>
      <c r="X80" t="s">
        <v>260</v>
      </c>
      <c r="Y80">
        <v>0</v>
      </c>
      <c r="Z80">
        <v>0</v>
      </c>
      <c r="AB80">
        <v>0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f t="shared" si="5"/>
        <v>3</v>
      </c>
      <c r="AW80" t="s">
        <v>190</v>
      </c>
    </row>
    <row r="81" spans="1:49" x14ac:dyDescent="0.25">
      <c r="A81">
        <v>80</v>
      </c>
      <c r="B81">
        <v>149.15956700000001</v>
      </c>
      <c r="C81" s="5">
        <v>-35.176254999999998</v>
      </c>
      <c r="D81" t="s">
        <v>35</v>
      </c>
      <c r="E81" t="s">
        <v>140</v>
      </c>
      <c r="F81" t="s">
        <v>187</v>
      </c>
      <c r="G81" t="s">
        <v>189</v>
      </c>
      <c r="H81" s="3" t="s">
        <v>177</v>
      </c>
      <c r="I81" s="4">
        <v>0.56736111111111109</v>
      </c>
      <c r="J81" s="4">
        <v>0.57986111111111105</v>
      </c>
      <c r="K81" t="s">
        <v>22</v>
      </c>
      <c r="L81">
        <v>10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f t="shared" si="3"/>
        <v>0</v>
      </c>
      <c r="T81">
        <f t="shared" si="4"/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f t="shared" si="5"/>
        <v>0</v>
      </c>
      <c r="AW81" t="s">
        <v>191</v>
      </c>
    </row>
    <row r="82" spans="1:49" x14ac:dyDescent="0.25">
      <c r="A82">
        <v>81</v>
      </c>
      <c r="B82">
        <v>149.155756</v>
      </c>
      <c r="C82" s="5">
        <v>-35.173895999999999</v>
      </c>
      <c r="D82" t="s">
        <v>35</v>
      </c>
      <c r="E82" t="s">
        <v>139</v>
      </c>
      <c r="F82" t="s">
        <v>192</v>
      </c>
      <c r="G82" t="s">
        <v>193</v>
      </c>
      <c r="H82" s="3" t="s">
        <v>177</v>
      </c>
      <c r="I82" s="4">
        <v>0.58819444444444446</v>
      </c>
      <c r="J82" s="4">
        <v>0.60486111111111118</v>
      </c>
      <c r="K82" t="s">
        <v>22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 t="shared" si="3"/>
        <v>0</v>
      </c>
      <c r="T82">
        <f t="shared" si="4"/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f t="shared" si="5"/>
        <v>0</v>
      </c>
      <c r="AW82" t="s">
        <v>195</v>
      </c>
    </row>
    <row r="83" spans="1:49" x14ac:dyDescent="0.25">
      <c r="A83">
        <v>82</v>
      </c>
      <c r="B83">
        <v>149.15489500000001</v>
      </c>
      <c r="C83" s="5">
        <v>-35.173380000000002</v>
      </c>
      <c r="D83" t="s">
        <v>35</v>
      </c>
      <c r="E83" t="s">
        <v>139</v>
      </c>
      <c r="F83" t="s">
        <v>192</v>
      </c>
      <c r="G83" t="s">
        <v>194</v>
      </c>
      <c r="H83" s="3" t="s">
        <v>177</v>
      </c>
      <c r="I83" s="4">
        <v>0.61041666666666672</v>
      </c>
      <c r="J83" s="4">
        <v>0.62847222222222221</v>
      </c>
      <c r="K83" t="s">
        <v>22</v>
      </c>
      <c r="L83">
        <v>15</v>
      </c>
      <c r="M83">
        <v>5</v>
      </c>
      <c r="N83">
        <v>2</v>
      </c>
      <c r="O83">
        <v>2</v>
      </c>
      <c r="P83">
        <v>0</v>
      </c>
      <c r="Q83">
        <v>1</v>
      </c>
      <c r="R83">
        <v>0</v>
      </c>
      <c r="S83">
        <f t="shared" si="3"/>
        <v>3</v>
      </c>
      <c r="T83">
        <f t="shared" si="4"/>
        <v>2</v>
      </c>
      <c r="U83" t="s">
        <v>250</v>
      </c>
      <c r="V83" t="s">
        <v>252</v>
      </c>
      <c r="X83" t="s">
        <v>260</v>
      </c>
      <c r="Y83">
        <v>1</v>
      </c>
      <c r="Z83">
        <v>0</v>
      </c>
      <c r="AB83">
        <v>0</v>
      </c>
      <c r="AC83" t="s">
        <v>251</v>
      </c>
      <c r="AI83">
        <v>1</v>
      </c>
      <c r="AJ83">
        <v>0</v>
      </c>
      <c r="AK83">
        <v>1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0</v>
      </c>
      <c r="AV83">
        <f t="shared" si="5"/>
        <v>4</v>
      </c>
      <c r="AW83" t="s">
        <v>196</v>
      </c>
    </row>
    <row r="84" spans="1:49" x14ac:dyDescent="0.25">
      <c r="A84">
        <v>83</v>
      </c>
      <c r="B84" s="5">
        <v>149.17636670815699</v>
      </c>
      <c r="C84" s="5">
        <v>-35.201307274087803</v>
      </c>
      <c r="D84" t="s">
        <v>85</v>
      </c>
      <c r="E84" t="s">
        <v>49</v>
      </c>
      <c r="F84" t="s">
        <v>241</v>
      </c>
      <c r="G84" t="s">
        <v>197</v>
      </c>
      <c r="H84" s="3" t="s">
        <v>225</v>
      </c>
      <c r="I84" s="4">
        <v>0.40069444444444446</v>
      </c>
      <c r="K84" t="s">
        <v>228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3"/>
        <v>0</v>
      </c>
      <c r="T84">
        <f t="shared" si="4"/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f t="shared" si="5"/>
        <v>0</v>
      </c>
    </row>
    <row r="85" spans="1:49" x14ac:dyDescent="0.25">
      <c r="A85">
        <v>84</v>
      </c>
      <c r="B85" s="5">
        <v>149.177050633856</v>
      </c>
      <c r="C85" s="5">
        <v>-35.1982066245724</v>
      </c>
      <c r="D85" t="s">
        <v>85</v>
      </c>
      <c r="E85" t="s">
        <v>49</v>
      </c>
      <c r="F85" t="s">
        <v>241</v>
      </c>
      <c r="G85" t="s">
        <v>198</v>
      </c>
      <c r="H85" s="3" t="s">
        <v>225</v>
      </c>
      <c r="I85" s="4">
        <v>0.46666666666666662</v>
      </c>
      <c r="K85" t="s">
        <v>228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3"/>
        <v>0</v>
      </c>
      <c r="T85">
        <f t="shared" si="4"/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f t="shared" si="5"/>
        <v>0</v>
      </c>
    </row>
    <row r="86" spans="1:49" x14ac:dyDescent="0.25">
      <c r="A86">
        <v>85</v>
      </c>
      <c r="B86" s="5">
        <v>149.17463021362701</v>
      </c>
      <c r="C86" s="5">
        <v>-35.198899164445301</v>
      </c>
      <c r="D86" t="s">
        <v>85</v>
      </c>
      <c r="E86" t="s">
        <v>49</v>
      </c>
      <c r="F86" t="s">
        <v>239</v>
      </c>
      <c r="G86" t="s">
        <v>199</v>
      </c>
      <c r="H86" s="3" t="s">
        <v>225</v>
      </c>
      <c r="I86" s="4">
        <v>0.54375000000000007</v>
      </c>
      <c r="K86" t="s">
        <v>228</v>
      </c>
      <c r="N86">
        <v>0</v>
      </c>
      <c r="O86">
        <v>0</v>
      </c>
      <c r="P86">
        <v>0</v>
      </c>
      <c r="Q86">
        <v>0</v>
      </c>
      <c r="R86">
        <v>0</v>
      </c>
      <c r="S86">
        <f t="shared" si="3"/>
        <v>0</v>
      </c>
      <c r="T86">
        <f t="shared" si="4"/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f t="shared" si="5"/>
        <v>0</v>
      </c>
    </row>
    <row r="87" spans="1:49" x14ac:dyDescent="0.25">
      <c r="A87">
        <v>86</v>
      </c>
      <c r="B87" s="5">
        <v>149.174551985471</v>
      </c>
      <c r="C87" s="5">
        <v>-35.198488855917503</v>
      </c>
      <c r="D87" t="s">
        <v>85</v>
      </c>
      <c r="E87" t="s">
        <v>49</v>
      </c>
      <c r="F87" t="s">
        <v>240</v>
      </c>
      <c r="G87" t="s">
        <v>200</v>
      </c>
      <c r="H87" s="3" t="s">
        <v>225</v>
      </c>
      <c r="I87" s="4">
        <v>0.59930555555555554</v>
      </c>
      <c r="K87" t="s">
        <v>228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3"/>
        <v>0</v>
      </c>
      <c r="T87">
        <f t="shared" si="4"/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f t="shared" si="5"/>
        <v>0</v>
      </c>
    </row>
    <row r="88" spans="1:49" x14ac:dyDescent="0.25">
      <c r="A88">
        <v>87</v>
      </c>
      <c r="B88" s="5">
        <v>149.17217986105001</v>
      </c>
      <c r="C88" s="5">
        <v>-35.200653698812602</v>
      </c>
      <c r="D88" t="s">
        <v>85</v>
      </c>
      <c r="E88" t="s">
        <v>49</v>
      </c>
      <c r="F88" t="s">
        <v>239</v>
      </c>
      <c r="G88" t="s">
        <v>201</v>
      </c>
      <c r="H88" s="3" t="s">
        <v>225</v>
      </c>
      <c r="I88" s="4">
        <v>0.64722222222222225</v>
      </c>
      <c r="K88" t="s">
        <v>228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3"/>
        <v>0</v>
      </c>
      <c r="T88">
        <f t="shared" si="4"/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f t="shared" si="5"/>
        <v>0</v>
      </c>
    </row>
    <row r="89" spans="1:49" x14ac:dyDescent="0.25">
      <c r="A89">
        <v>88</v>
      </c>
      <c r="B89" s="5">
        <v>149.16458651233299</v>
      </c>
      <c r="C89" s="5">
        <v>-35.184847569449602</v>
      </c>
      <c r="D89" t="s">
        <v>85</v>
      </c>
      <c r="E89" t="s">
        <v>49</v>
      </c>
      <c r="F89" t="s">
        <v>87</v>
      </c>
      <c r="G89" t="s">
        <v>86</v>
      </c>
      <c r="H89" s="3" t="s">
        <v>226</v>
      </c>
      <c r="I89" s="4">
        <v>0.3840277777777778</v>
      </c>
      <c r="K89" t="s">
        <v>228</v>
      </c>
      <c r="N89">
        <v>0</v>
      </c>
      <c r="O89">
        <v>0</v>
      </c>
      <c r="P89">
        <v>0</v>
      </c>
      <c r="Q89">
        <v>0</v>
      </c>
      <c r="R89">
        <v>0</v>
      </c>
      <c r="S89">
        <f t="shared" si="3"/>
        <v>0</v>
      </c>
      <c r="T89">
        <f t="shared" si="4"/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f t="shared" si="5"/>
        <v>0</v>
      </c>
    </row>
    <row r="90" spans="1:49" x14ac:dyDescent="0.25">
      <c r="A90">
        <v>89</v>
      </c>
      <c r="B90" s="5">
        <v>149.16965715598599</v>
      </c>
      <c r="C90" s="5">
        <v>-35.170676066221198</v>
      </c>
      <c r="D90" t="s">
        <v>85</v>
      </c>
      <c r="E90" t="s">
        <v>49</v>
      </c>
      <c r="F90" t="s">
        <v>230</v>
      </c>
      <c r="G90" t="s">
        <v>202</v>
      </c>
      <c r="H90" s="3" t="s">
        <v>226</v>
      </c>
      <c r="I90" s="4">
        <v>0.45069444444444445</v>
      </c>
      <c r="K90" t="s">
        <v>229</v>
      </c>
      <c r="N90">
        <v>2</v>
      </c>
      <c r="O90">
        <v>2</v>
      </c>
      <c r="P90">
        <v>1</v>
      </c>
      <c r="Q90">
        <v>2</v>
      </c>
      <c r="R90">
        <v>0</v>
      </c>
      <c r="S90">
        <f t="shared" si="3"/>
        <v>4</v>
      </c>
      <c r="T90">
        <f t="shared" si="4"/>
        <v>2</v>
      </c>
      <c r="U90" t="s">
        <v>250</v>
      </c>
      <c r="V90" t="s">
        <v>252</v>
      </c>
      <c r="W90" t="s">
        <v>253</v>
      </c>
      <c r="X90" t="s">
        <v>249</v>
      </c>
      <c r="Y90">
        <v>2</v>
      </c>
      <c r="Z90">
        <v>1</v>
      </c>
      <c r="AA90">
        <v>0</v>
      </c>
      <c r="AB90">
        <v>0</v>
      </c>
      <c r="AC90" t="s">
        <v>251</v>
      </c>
      <c r="AD90" t="s">
        <v>255</v>
      </c>
      <c r="AF90" t="s">
        <v>262</v>
      </c>
      <c r="AI90">
        <v>1</v>
      </c>
      <c r="AJ90">
        <v>1</v>
      </c>
      <c r="AK90">
        <v>1</v>
      </c>
      <c r="AL90">
        <v>0</v>
      </c>
      <c r="AM90">
        <v>1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0</v>
      </c>
      <c r="AV90">
        <f t="shared" si="5"/>
        <v>6</v>
      </c>
    </row>
    <row r="91" spans="1:49" x14ac:dyDescent="0.25">
      <c r="A91">
        <v>90</v>
      </c>
      <c r="B91" s="5">
        <v>149.17990027663001</v>
      </c>
      <c r="C91" s="5">
        <v>-35.172763998559198</v>
      </c>
      <c r="D91" t="s">
        <v>85</v>
      </c>
      <c r="E91" t="s">
        <v>49</v>
      </c>
      <c r="F91" t="s">
        <v>231</v>
      </c>
      <c r="G91" t="s">
        <v>203</v>
      </c>
      <c r="H91" s="3" t="s">
        <v>226</v>
      </c>
      <c r="I91" s="4">
        <v>0.60902777777777783</v>
      </c>
      <c r="K91" t="s">
        <v>228</v>
      </c>
      <c r="N91">
        <v>1</v>
      </c>
      <c r="O91">
        <v>0</v>
      </c>
      <c r="P91">
        <v>0</v>
      </c>
      <c r="Q91">
        <v>0</v>
      </c>
      <c r="R91">
        <v>0</v>
      </c>
      <c r="S91">
        <f t="shared" si="3"/>
        <v>1</v>
      </c>
      <c r="T91">
        <f t="shared" si="4"/>
        <v>1</v>
      </c>
      <c r="U91" t="s">
        <v>251</v>
      </c>
      <c r="Y91">
        <v>0</v>
      </c>
      <c r="AI91">
        <v>0</v>
      </c>
      <c r="AJ91">
        <v>0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f t="shared" si="5"/>
        <v>1</v>
      </c>
    </row>
    <row r="92" spans="1:49" x14ac:dyDescent="0.25">
      <c r="A92">
        <v>91</v>
      </c>
      <c r="B92" s="5">
        <v>149.17787989235501</v>
      </c>
      <c r="C92" s="5">
        <v>-35.173268837673398</v>
      </c>
      <c r="D92" t="s">
        <v>85</v>
      </c>
      <c r="E92" t="s">
        <v>49</v>
      </c>
      <c r="F92" t="s">
        <v>231</v>
      </c>
      <c r="G92" t="s">
        <v>204</v>
      </c>
      <c r="H92" s="3" t="s">
        <v>226</v>
      </c>
      <c r="I92" s="4">
        <v>0.65486111111111112</v>
      </c>
      <c r="K92" t="s">
        <v>228</v>
      </c>
      <c r="N92">
        <v>1</v>
      </c>
      <c r="O92">
        <v>2</v>
      </c>
      <c r="P92">
        <v>0</v>
      </c>
      <c r="Q92">
        <v>0</v>
      </c>
      <c r="R92">
        <v>1</v>
      </c>
      <c r="S92">
        <f t="shared" si="3"/>
        <v>3</v>
      </c>
      <c r="T92">
        <f t="shared" si="4"/>
        <v>2</v>
      </c>
      <c r="U92" t="s">
        <v>251</v>
      </c>
      <c r="V92" t="s">
        <v>252</v>
      </c>
      <c r="Y92">
        <v>0</v>
      </c>
      <c r="Z92">
        <v>0</v>
      </c>
      <c r="AI92">
        <v>0</v>
      </c>
      <c r="AJ92">
        <v>0</v>
      </c>
      <c r="AK92">
        <v>1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f t="shared" si="5"/>
        <v>2</v>
      </c>
    </row>
    <row r="93" spans="1:49" x14ac:dyDescent="0.25">
      <c r="A93">
        <v>92</v>
      </c>
      <c r="B93" s="5">
        <v>149.170395014398</v>
      </c>
      <c r="C93" s="5">
        <v>-35.171209650965402</v>
      </c>
      <c r="D93" t="s">
        <v>85</v>
      </c>
      <c r="E93" t="s">
        <v>49</v>
      </c>
      <c r="F93" t="s">
        <v>230</v>
      </c>
      <c r="G93" t="s">
        <v>205</v>
      </c>
      <c r="H93" s="3" t="s">
        <v>226</v>
      </c>
      <c r="I93" s="4">
        <v>0.55208333333333337</v>
      </c>
      <c r="K93" t="s">
        <v>229</v>
      </c>
      <c r="N93">
        <v>0</v>
      </c>
      <c r="O93">
        <v>3</v>
      </c>
      <c r="P93">
        <v>0</v>
      </c>
      <c r="Q93">
        <v>0</v>
      </c>
      <c r="R93">
        <v>0</v>
      </c>
      <c r="S93">
        <f t="shared" si="3"/>
        <v>1</v>
      </c>
      <c r="T93">
        <f t="shared" si="4"/>
        <v>3</v>
      </c>
      <c r="V93" t="s">
        <v>252</v>
      </c>
      <c r="Z93">
        <v>1</v>
      </c>
      <c r="AF93" t="s">
        <v>262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f t="shared" si="5"/>
        <v>2</v>
      </c>
    </row>
    <row r="94" spans="1:49" x14ac:dyDescent="0.25">
      <c r="A94">
        <v>93</v>
      </c>
      <c r="B94" s="5">
        <v>149.17000628831201</v>
      </c>
      <c r="C94" s="5">
        <v>-35.175416090512201</v>
      </c>
      <c r="D94" t="s">
        <v>85</v>
      </c>
      <c r="E94" t="s">
        <v>49</v>
      </c>
      <c r="F94" t="s">
        <v>232</v>
      </c>
      <c r="G94" t="s">
        <v>206</v>
      </c>
      <c r="H94" s="3" t="s">
        <v>226</v>
      </c>
      <c r="I94" s="4">
        <v>0.60902777777777783</v>
      </c>
      <c r="K94" t="s">
        <v>229</v>
      </c>
      <c r="N94">
        <v>3</v>
      </c>
      <c r="O94" s="7">
        <v>3</v>
      </c>
      <c r="P94">
        <v>0</v>
      </c>
      <c r="Q94" s="7">
        <v>0</v>
      </c>
      <c r="R94">
        <v>0</v>
      </c>
      <c r="S94">
        <f t="shared" si="3"/>
        <v>2</v>
      </c>
      <c r="T94">
        <f t="shared" si="4"/>
        <v>3</v>
      </c>
      <c r="U94" t="s">
        <v>250</v>
      </c>
      <c r="V94" t="s">
        <v>252</v>
      </c>
      <c r="Y94">
        <v>1</v>
      </c>
      <c r="Z94">
        <v>0</v>
      </c>
      <c r="AC94" t="s">
        <v>251</v>
      </c>
      <c r="AI94">
        <v>1</v>
      </c>
      <c r="AJ94">
        <v>0</v>
      </c>
      <c r="AK94">
        <v>1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f t="shared" si="5"/>
        <v>3</v>
      </c>
    </row>
    <row r="95" spans="1:49" x14ac:dyDescent="0.25">
      <c r="A95">
        <v>94</v>
      </c>
      <c r="B95" s="5">
        <v>149.17259691298301</v>
      </c>
      <c r="C95" s="5">
        <v>-35.178309337167001</v>
      </c>
      <c r="D95" t="s">
        <v>85</v>
      </c>
      <c r="E95" t="s">
        <v>49</v>
      </c>
      <c r="F95" t="s">
        <v>232</v>
      </c>
      <c r="G95" t="s">
        <v>207</v>
      </c>
      <c r="H95" s="3" t="s">
        <v>226</v>
      </c>
      <c r="I95" s="4">
        <v>0.65277777777777779</v>
      </c>
      <c r="K95" t="s">
        <v>229</v>
      </c>
      <c r="N95">
        <v>0</v>
      </c>
      <c r="O95">
        <v>0</v>
      </c>
      <c r="P95" s="7">
        <v>2</v>
      </c>
      <c r="Q95">
        <v>0</v>
      </c>
      <c r="R95">
        <v>0</v>
      </c>
      <c r="S95">
        <f t="shared" si="3"/>
        <v>1</v>
      </c>
      <c r="T95">
        <f t="shared" si="4"/>
        <v>2</v>
      </c>
      <c r="W95" t="s">
        <v>254</v>
      </c>
      <c r="AA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0</v>
      </c>
      <c r="AV95">
        <f t="shared" si="5"/>
        <v>1</v>
      </c>
    </row>
    <row r="96" spans="1:49" x14ac:dyDescent="0.25">
      <c r="A96">
        <v>95</v>
      </c>
      <c r="B96" s="5">
        <v>149.17439940739001</v>
      </c>
      <c r="C96" s="5">
        <v>-35.175238118292199</v>
      </c>
      <c r="D96" t="s">
        <v>85</v>
      </c>
      <c r="E96" t="s">
        <v>49</v>
      </c>
      <c r="F96" t="s">
        <v>231</v>
      </c>
      <c r="G96" t="s">
        <v>208</v>
      </c>
      <c r="H96" s="3" t="s">
        <v>226</v>
      </c>
      <c r="I96" s="4">
        <v>0.68333333333333324</v>
      </c>
      <c r="K96" t="s">
        <v>229</v>
      </c>
      <c r="N96">
        <v>1</v>
      </c>
      <c r="O96">
        <v>0</v>
      </c>
      <c r="P96" s="7">
        <v>2</v>
      </c>
      <c r="Q96">
        <v>0</v>
      </c>
      <c r="R96">
        <v>0</v>
      </c>
      <c r="S96">
        <f t="shared" si="3"/>
        <v>2</v>
      </c>
      <c r="T96">
        <f t="shared" si="4"/>
        <v>2</v>
      </c>
      <c r="U96" t="s">
        <v>251</v>
      </c>
      <c r="W96" t="s">
        <v>254</v>
      </c>
      <c r="Y96">
        <v>1</v>
      </c>
      <c r="AA96">
        <v>0</v>
      </c>
      <c r="AC96" t="s">
        <v>250</v>
      </c>
      <c r="AI96">
        <v>1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0</v>
      </c>
      <c r="AV96">
        <f t="shared" si="5"/>
        <v>3</v>
      </c>
    </row>
    <row r="97" spans="1:48" x14ac:dyDescent="0.25">
      <c r="A97">
        <v>96</v>
      </c>
      <c r="B97" s="5">
        <v>149.164176554204</v>
      </c>
      <c r="C97" s="5">
        <v>-35.181706722087803</v>
      </c>
      <c r="D97" t="s">
        <v>85</v>
      </c>
      <c r="E97" t="s">
        <v>49</v>
      </c>
      <c r="F97" t="s">
        <v>235</v>
      </c>
      <c r="G97" t="s">
        <v>209</v>
      </c>
      <c r="H97" s="3" t="s">
        <v>227</v>
      </c>
      <c r="I97" s="4">
        <v>0.40625</v>
      </c>
      <c r="K97" t="s">
        <v>229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3"/>
        <v>0</v>
      </c>
      <c r="T97">
        <f t="shared" si="4"/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f t="shared" si="5"/>
        <v>0</v>
      </c>
    </row>
    <row r="98" spans="1:48" x14ac:dyDescent="0.25">
      <c r="A98">
        <v>97</v>
      </c>
      <c r="B98" s="5">
        <v>149.16497030926601</v>
      </c>
      <c r="C98" s="5">
        <v>-35.180958356314797</v>
      </c>
      <c r="D98" t="s">
        <v>85</v>
      </c>
      <c r="E98" t="s">
        <v>49</v>
      </c>
      <c r="F98" t="s">
        <v>235</v>
      </c>
      <c r="G98" t="s">
        <v>210</v>
      </c>
      <c r="H98" s="3" t="s">
        <v>227</v>
      </c>
      <c r="I98" s="4">
        <v>0.44375000000000003</v>
      </c>
      <c r="K98" t="s">
        <v>228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3"/>
        <v>0</v>
      </c>
      <c r="T98">
        <f t="shared" si="4"/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f t="shared" si="5"/>
        <v>0</v>
      </c>
    </row>
    <row r="99" spans="1:48" x14ac:dyDescent="0.25">
      <c r="A99">
        <v>98</v>
      </c>
      <c r="B99" s="5">
        <v>149.16830859453199</v>
      </c>
      <c r="C99" s="5">
        <v>-35.180439773559499</v>
      </c>
      <c r="D99" t="s">
        <v>85</v>
      </c>
      <c r="E99" t="s">
        <v>49</v>
      </c>
      <c r="F99" t="s">
        <v>233</v>
      </c>
      <c r="G99" t="s">
        <v>211</v>
      </c>
      <c r="H99" s="3" t="s">
        <v>227</v>
      </c>
      <c r="I99" s="4">
        <v>0.48125000000000001</v>
      </c>
      <c r="K99" t="s">
        <v>228</v>
      </c>
      <c r="N99" s="7">
        <v>0</v>
      </c>
      <c r="O99">
        <v>0</v>
      </c>
      <c r="P99">
        <v>0</v>
      </c>
      <c r="Q99">
        <v>0</v>
      </c>
      <c r="R99">
        <v>0</v>
      </c>
      <c r="S99">
        <f t="shared" si="3"/>
        <v>0</v>
      </c>
      <c r="T99">
        <f t="shared" si="4"/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f t="shared" si="5"/>
        <v>0</v>
      </c>
    </row>
    <row r="100" spans="1:48" x14ac:dyDescent="0.25">
      <c r="A100">
        <v>99</v>
      </c>
      <c r="B100" s="5">
        <v>149.16863017736401</v>
      </c>
      <c r="C100" s="5">
        <v>-35.186108534685403</v>
      </c>
      <c r="D100" t="s">
        <v>85</v>
      </c>
      <c r="E100" t="s">
        <v>49</v>
      </c>
      <c r="F100" t="s">
        <v>87</v>
      </c>
      <c r="G100" t="s">
        <v>212</v>
      </c>
      <c r="H100" s="3" t="s">
        <v>227</v>
      </c>
      <c r="I100" s="4">
        <v>0.40069444444444446</v>
      </c>
      <c r="K100" t="s">
        <v>229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3"/>
        <v>0</v>
      </c>
      <c r="T100">
        <f t="shared" si="4"/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f t="shared" si="5"/>
        <v>0</v>
      </c>
    </row>
    <row r="101" spans="1:48" x14ac:dyDescent="0.25">
      <c r="A101">
        <v>100</v>
      </c>
      <c r="B101" s="5">
        <v>149.169751751333</v>
      </c>
      <c r="C101" s="5">
        <v>-35.183449334101901</v>
      </c>
      <c r="D101" t="s">
        <v>85</v>
      </c>
      <c r="E101" t="s">
        <v>49</v>
      </c>
      <c r="F101" t="s">
        <v>236</v>
      </c>
      <c r="G101" t="s">
        <v>213</v>
      </c>
      <c r="H101" s="3" t="s">
        <v>227</v>
      </c>
      <c r="I101" s="4">
        <v>0.43958333333333338</v>
      </c>
      <c r="K101" t="s">
        <v>229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3"/>
        <v>0</v>
      </c>
      <c r="T101">
        <f t="shared" si="4"/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f t="shared" si="5"/>
        <v>0</v>
      </c>
    </row>
    <row r="102" spans="1:48" x14ac:dyDescent="0.25">
      <c r="A102">
        <v>101</v>
      </c>
      <c r="B102" s="5">
        <v>149.167090567071</v>
      </c>
      <c r="C102" s="5">
        <v>-35.182396954856301</v>
      </c>
      <c r="D102" t="s">
        <v>85</v>
      </c>
      <c r="E102" t="s">
        <v>49</v>
      </c>
      <c r="F102" t="s">
        <v>236</v>
      </c>
      <c r="G102" t="s">
        <v>214</v>
      </c>
      <c r="H102" s="3" t="s">
        <v>227</v>
      </c>
      <c r="I102" s="4">
        <v>0.46666666666666662</v>
      </c>
      <c r="K102" t="s">
        <v>229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3"/>
        <v>0</v>
      </c>
      <c r="T102">
        <f t="shared" si="4"/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f t="shared" si="5"/>
        <v>0</v>
      </c>
    </row>
    <row r="103" spans="1:48" x14ac:dyDescent="0.25">
      <c r="A103">
        <v>102</v>
      </c>
      <c r="B103" s="5">
        <v>149.16970575312499</v>
      </c>
      <c r="C103" s="5">
        <v>-35.191870391453797</v>
      </c>
      <c r="D103" t="s">
        <v>85</v>
      </c>
      <c r="E103" t="s">
        <v>49</v>
      </c>
      <c r="F103" t="s">
        <v>237</v>
      </c>
      <c r="G103" t="s">
        <v>215</v>
      </c>
      <c r="H103" s="3" t="s">
        <v>227</v>
      </c>
      <c r="I103" s="4">
        <v>0.57222222222222219</v>
      </c>
      <c r="K103" t="s">
        <v>229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3"/>
        <v>0</v>
      </c>
      <c r="T103">
        <f t="shared" si="4"/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f t="shared" si="5"/>
        <v>0</v>
      </c>
    </row>
    <row r="104" spans="1:48" x14ac:dyDescent="0.25">
      <c r="A104">
        <v>103</v>
      </c>
      <c r="B104" s="5">
        <v>149.168420917178</v>
      </c>
      <c r="C104" s="5">
        <v>-35.194382084708003</v>
      </c>
      <c r="D104" t="s">
        <v>85</v>
      </c>
      <c r="E104" t="s">
        <v>49</v>
      </c>
      <c r="F104" t="s">
        <v>237</v>
      </c>
      <c r="G104" t="s">
        <v>216</v>
      </c>
      <c r="H104" s="3" t="s">
        <v>227</v>
      </c>
      <c r="I104" s="4">
        <v>0.62916666666666665</v>
      </c>
      <c r="K104" t="s">
        <v>229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f t="shared" si="3"/>
        <v>1</v>
      </c>
      <c r="T104">
        <f t="shared" si="4"/>
        <v>1</v>
      </c>
      <c r="U104" t="s">
        <v>255</v>
      </c>
      <c r="Y104">
        <v>0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f t="shared" si="5"/>
        <v>1</v>
      </c>
    </row>
    <row r="105" spans="1:48" x14ac:dyDescent="0.25">
      <c r="A105">
        <v>104</v>
      </c>
      <c r="B105" s="5">
        <v>149.16967263944301</v>
      </c>
      <c r="C105" s="5">
        <v>-35.203161912897301</v>
      </c>
      <c r="D105" t="s">
        <v>85</v>
      </c>
      <c r="E105" t="s">
        <v>49</v>
      </c>
      <c r="F105" t="s">
        <v>238</v>
      </c>
      <c r="G105" t="s">
        <v>217</v>
      </c>
      <c r="H105" s="3" t="s">
        <v>33</v>
      </c>
      <c r="I105" s="4">
        <v>0.34166666666666662</v>
      </c>
      <c r="K105" t="s">
        <v>228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 t="shared" si="3"/>
        <v>0</v>
      </c>
      <c r="T105">
        <f t="shared" si="4"/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f t="shared" si="5"/>
        <v>0</v>
      </c>
    </row>
    <row r="106" spans="1:48" x14ac:dyDescent="0.25">
      <c r="A106">
        <v>105</v>
      </c>
      <c r="B106" s="5">
        <v>149.17645538615901</v>
      </c>
      <c r="C106" s="5">
        <v>-35.196080206439198</v>
      </c>
      <c r="D106" t="s">
        <v>85</v>
      </c>
      <c r="E106" t="s">
        <v>49</v>
      </c>
      <c r="F106" t="s">
        <v>240</v>
      </c>
      <c r="G106" t="s">
        <v>218</v>
      </c>
      <c r="H106" s="3" t="s">
        <v>33</v>
      </c>
      <c r="I106" s="4">
        <v>0.4145833333333333</v>
      </c>
      <c r="K106" t="s">
        <v>228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 t="shared" si="3"/>
        <v>0</v>
      </c>
      <c r="T106">
        <f t="shared" si="4"/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f t="shared" si="5"/>
        <v>0</v>
      </c>
    </row>
    <row r="107" spans="1:48" x14ac:dyDescent="0.25">
      <c r="A107">
        <v>106</v>
      </c>
      <c r="B107" s="5">
        <v>149.172136580911</v>
      </c>
      <c r="C107" s="5">
        <v>-35.197638300510398</v>
      </c>
      <c r="D107" t="s">
        <v>85</v>
      </c>
      <c r="E107" t="s">
        <v>49</v>
      </c>
      <c r="F107" t="s">
        <v>238</v>
      </c>
      <c r="G107" t="s">
        <v>219</v>
      </c>
      <c r="H107" s="3" t="s">
        <v>33</v>
      </c>
      <c r="I107" s="4">
        <v>0.46458333333333335</v>
      </c>
      <c r="K107" t="s">
        <v>228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 t="shared" si="3"/>
        <v>0</v>
      </c>
      <c r="T107">
        <f t="shared" si="4"/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f t="shared" si="5"/>
        <v>0</v>
      </c>
    </row>
    <row r="108" spans="1:48" x14ac:dyDescent="0.25">
      <c r="A108">
        <v>107</v>
      </c>
      <c r="B108" s="5">
        <v>149.173606510675</v>
      </c>
      <c r="C108" s="5">
        <v>-35.207543134847498</v>
      </c>
      <c r="D108" t="s">
        <v>85</v>
      </c>
      <c r="E108" t="s">
        <v>49</v>
      </c>
      <c r="F108" t="s">
        <v>242</v>
      </c>
      <c r="G108" t="s">
        <v>220</v>
      </c>
      <c r="H108" s="3" t="s">
        <v>33</v>
      </c>
      <c r="I108" s="4">
        <v>0.3520833333333333</v>
      </c>
      <c r="K108" t="s">
        <v>229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 t="shared" si="3"/>
        <v>0</v>
      </c>
      <c r="T108">
        <f t="shared" si="4"/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f t="shared" si="5"/>
        <v>0</v>
      </c>
    </row>
    <row r="109" spans="1:48" x14ac:dyDescent="0.25">
      <c r="A109">
        <v>108</v>
      </c>
      <c r="B109" s="5">
        <v>149.173488265499</v>
      </c>
      <c r="C109" s="5">
        <v>-35.208889632574</v>
      </c>
      <c r="D109" t="s">
        <v>85</v>
      </c>
      <c r="E109" t="s">
        <v>49</v>
      </c>
      <c r="F109" t="s">
        <v>242</v>
      </c>
      <c r="G109" t="s">
        <v>221</v>
      </c>
      <c r="H109" s="3" t="s">
        <v>33</v>
      </c>
      <c r="I109" s="4">
        <v>0.38541666666666669</v>
      </c>
      <c r="K109" t="s">
        <v>229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 t="shared" si="3"/>
        <v>0</v>
      </c>
      <c r="T109">
        <f t="shared" si="4"/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f t="shared" si="5"/>
        <v>0</v>
      </c>
    </row>
    <row r="110" spans="1:48" x14ac:dyDescent="0.25">
      <c r="A110">
        <v>109</v>
      </c>
      <c r="B110" s="5">
        <v>149.17616511707399</v>
      </c>
      <c r="C110" s="5">
        <v>-35.210241442536002</v>
      </c>
      <c r="D110" t="s">
        <v>85</v>
      </c>
      <c r="E110" t="s">
        <v>49</v>
      </c>
      <c r="F110" t="s">
        <v>243</v>
      </c>
      <c r="G110" t="s">
        <v>222</v>
      </c>
      <c r="H110" s="3" t="s">
        <v>33</v>
      </c>
      <c r="I110" s="4">
        <v>0.42152777777777778</v>
      </c>
      <c r="K110" t="s">
        <v>229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 t="shared" si="3"/>
        <v>0</v>
      </c>
      <c r="T110">
        <f t="shared" si="4"/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f t="shared" si="5"/>
        <v>0</v>
      </c>
    </row>
    <row r="111" spans="1:48" x14ac:dyDescent="0.25">
      <c r="A111">
        <v>110</v>
      </c>
      <c r="B111" s="5">
        <v>149.17737072874701</v>
      </c>
      <c r="C111" s="5">
        <v>-35.211607632773202</v>
      </c>
      <c r="D111" t="s">
        <v>85</v>
      </c>
      <c r="E111" t="s">
        <v>49</v>
      </c>
      <c r="F111" t="s">
        <v>243</v>
      </c>
      <c r="G111" t="s">
        <v>223</v>
      </c>
      <c r="H111" s="3" t="s">
        <v>33</v>
      </c>
      <c r="I111" s="4">
        <v>0.4513888888888889</v>
      </c>
      <c r="K111" t="s">
        <v>229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 t="shared" si="3"/>
        <v>0</v>
      </c>
      <c r="T111">
        <f t="shared" si="4"/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f t="shared" si="5"/>
        <v>0</v>
      </c>
    </row>
    <row r="112" spans="1:48" x14ac:dyDescent="0.25">
      <c r="A112">
        <v>111</v>
      </c>
      <c r="B112" s="5">
        <v>149.17147757126401</v>
      </c>
      <c r="C112" s="5">
        <v>-35.198534555482098</v>
      </c>
      <c r="D112" t="s">
        <v>85</v>
      </c>
      <c r="E112" t="s">
        <v>49</v>
      </c>
      <c r="F112" t="s">
        <v>238</v>
      </c>
      <c r="G112" t="s">
        <v>224</v>
      </c>
      <c r="H112" s="3" t="s">
        <v>33</v>
      </c>
      <c r="I112" s="4">
        <v>0.49236111111111108</v>
      </c>
      <c r="K112" t="s">
        <v>229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 t="shared" si="3"/>
        <v>0</v>
      </c>
      <c r="T112">
        <f t="shared" si="4"/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f t="shared" si="5"/>
        <v>0</v>
      </c>
    </row>
    <row r="113" spans="1:48" x14ac:dyDescent="0.25">
      <c r="A113">
        <v>112</v>
      </c>
      <c r="B113" s="5">
        <v>149.16910100000001</v>
      </c>
      <c r="C113" s="5">
        <v>-35.179931000000003</v>
      </c>
      <c r="D113" t="s">
        <v>85</v>
      </c>
      <c r="E113" t="s">
        <v>49</v>
      </c>
      <c r="F113" t="s">
        <v>233</v>
      </c>
      <c r="G113" t="s">
        <v>234</v>
      </c>
      <c r="H113" s="3" t="s">
        <v>227</v>
      </c>
      <c r="I113" s="4">
        <v>0.5</v>
      </c>
      <c r="K113" t="s">
        <v>244</v>
      </c>
      <c r="N113">
        <v>0</v>
      </c>
      <c r="O113">
        <v>0</v>
      </c>
      <c r="P113">
        <v>1</v>
      </c>
      <c r="Q113">
        <v>0</v>
      </c>
      <c r="R113">
        <v>0</v>
      </c>
      <c r="S113">
        <f t="shared" si="3"/>
        <v>1</v>
      </c>
      <c r="T113">
        <f t="shared" si="4"/>
        <v>1</v>
      </c>
      <c r="W113" t="s">
        <v>254</v>
      </c>
      <c r="AA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f t="shared" si="5"/>
        <v>1</v>
      </c>
    </row>
    <row r="114" spans="1:48" x14ac:dyDescent="0.25">
      <c r="C114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B74C-EAB0-4435-821C-1E223099BC93}">
  <dimension ref="A1:B50"/>
  <sheetViews>
    <sheetView workbookViewId="0">
      <selection activeCell="B31" sqref="B31"/>
    </sheetView>
  </sheetViews>
  <sheetFormatPr defaultRowHeight="15.75" x14ac:dyDescent="0.25"/>
  <cols>
    <col min="2" max="2" width="136.125" customWidth="1"/>
  </cols>
  <sheetData>
    <row r="1" spans="1:2" x14ac:dyDescent="0.25">
      <c r="A1" s="1" t="s">
        <v>286</v>
      </c>
      <c r="B1" s="1" t="s">
        <v>287</v>
      </c>
    </row>
    <row r="2" spans="1:2" x14ac:dyDescent="0.25">
      <c r="A2" s="1" t="s">
        <v>88</v>
      </c>
      <c r="B2" t="s">
        <v>288</v>
      </c>
    </row>
    <row r="3" spans="1:2" x14ac:dyDescent="0.25">
      <c r="A3" s="1" t="s">
        <v>0</v>
      </c>
      <c r="B3" t="s">
        <v>289</v>
      </c>
    </row>
    <row r="4" spans="1:2" x14ac:dyDescent="0.25">
      <c r="A4" s="1" t="s">
        <v>1</v>
      </c>
      <c r="B4" t="s">
        <v>290</v>
      </c>
    </row>
    <row r="5" spans="1:2" x14ac:dyDescent="0.25">
      <c r="A5" s="1" t="s">
        <v>2</v>
      </c>
      <c r="B5" t="s">
        <v>291</v>
      </c>
    </row>
    <row r="6" spans="1:2" x14ac:dyDescent="0.25">
      <c r="A6" s="1" t="s">
        <v>3</v>
      </c>
      <c r="B6" t="s">
        <v>292</v>
      </c>
    </row>
    <row r="7" spans="1:2" x14ac:dyDescent="0.25">
      <c r="A7" s="1" t="s">
        <v>4</v>
      </c>
      <c r="B7" t="s">
        <v>293</v>
      </c>
    </row>
    <row r="8" spans="1:2" x14ac:dyDescent="0.25">
      <c r="A8" s="1" t="s">
        <v>5</v>
      </c>
      <c r="B8" t="s">
        <v>294</v>
      </c>
    </row>
    <row r="9" spans="1:2" x14ac:dyDescent="0.25">
      <c r="A9" s="2" t="s">
        <v>6</v>
      </c>
      <c r="B9" t="s">
        <v>295</v>
      </c>
    </row>
    <row r="10" spans="1:2" x14ac:dyDescent="0.25">
      <c r="A10" s="1" t="s">
        <v>9</v>
      </c>
      <c r="B10" t="s">
        <v>296</v>
      </c>
    </row>
    <row r="11" spans="1:2" x14ac:dyDescent="0.25">
      <c r="A11" s="1" t="s">
        <v>10</v>
      </c>
      <c r="B11" t="s">
        <v>297</v>
      </c>
    </row>
    <row r="12" spans="1:2" x14ac:dyDescent="0.25">
      <c r="A12" s="1" t="s">
        <v>7</v>
      </c>
      <c r="B12" t="s">
        <v>298</v>
      </c>
    </row>
    <row r="13" spans="1:2" x14ac:dyDescent="0.25">
      <c r="A13" s="1" t="s">
        <v>8</v>
      </c>
      <c r="B13" t="s">
        <v>299</v>
      </c>
    </row>
    <row r="14" spans="1:2" x14ac:dyDescent="0.25">
      <c r="A14" s="1" t="s">
        <v>11</v>
      </c>
      <c r="B14" t="s">
        <v>300</v>
      </c>
    </row>
    <row r="15" spans="1:2" x14ac:dyDescent="0.25">
      <c r="A15" s="1" t="s">
        <v>12</v>
      </c>
      <c r="B15" t="s">
        <v>303</v>
      </c>
    </row>
    <row r="16" spans="1:2" x14ac:dyDescent="0.25">
      <c r="A16" s="1" t="s">
        <v>13</v>
      </c>
      <c r="B16" t="s">
        <v>301</v>
      </c>
    </row>
    <row r="17" spans="1:2" x14ac:dyDescent="0.25">
      <c r="A17" s="1" t="s">
        <v>14</v>
      </c>
      <c r="B17" t="s">
        <v>302</v>
      </c>
    </row>
    <row r="18" spans="1:2" x14ac:dyDescent="0.25">
      <c r="A18" s="1" t="s">
        <v>15</v>
      </c>
      <c r="B18" t="s">
        <v>304</v>
      </c>
    </row>
    <row r="19" spans="1:2" x14ac:dyDescent="0.25">
      <c r="A19" s="1" t="s">
        <v>16</v>
      </c>
      <c r="B19" t="s">
        <v>305</v>
      </c>
    </row>
    <row r="20" spans="1:2" x14ac:dyDescent="0.25">
      <c r="A20" s="1" t="s">
        <v>285</v>
      </c>
      <c r="B20" t="s">
        <v>333</v>
      </c>
    </row>
    <row r="21" spans="1:2" x14ac:dyDescent="0.25">
      <c r="A21" s="1" t="s">
        <v>336</v>
      </c>
      <c r="B21" t="s">
        <v>337</v>
      </c>
    </row>
    <row r="22" spans="1:2" x14ac:dyDescent="0.25">
      <c r="A22" s="1" t="s">
        <v>245</v>
      </c>
      <c r="B22" t="s">
        <v>307</v>
      </c>
    </row>
    <row r="23" spans="1:2" x14ac:dyDescent="0.25">
      <c r="A23" s="1" t="s">
        <v>246</v>
      </c>
      <c r="B23" t="s">
        <v>306</v>
      </c>
    </row>
    <row r="24" spans="1:2" x14ac:dyDescent="0.25">
      <c r="A24" s="1" t="s">
        <v>247</v>
      </c>
      <c r="B24" t="s">
        <v>308</v>
      </c>
    </row>
    <row r="25" spans="1:2" x14ac:dyDescent="0.25">
      <c r="A25" s="1" t="s">
        <v>248</v>
      </c>
      <c r="B25" t="s">
        <v>309</v>
      </c>
    </row>
    <row r="26" spans="1:2" x14ac:dyDescent="0.25">
      <c r="A26" s="1" t="s">
        <v>256</v>
      </c>
      <c r="B26" t="s">
        <v>310</v>
      </c>
    </row>
    <row r="27" spans="1:2" x14ac:dyDescent="0.25">
      <c r="A27" s="1" t="s">
        <v>257</v>
      </c>
      <c r="B27" t="s">
        <v>311</v>
      </c>
    </row>
    <row r="28" spans="1:2" x14ac:dyDescent="0.25">
      <c r="A28" s="1" t="s">
        <v>258</v>
      </c>
      <c r="B28" t="s">
        <v>312</v>
      </c>
    </row>
    <row r="29" spans="1:2" x14ac:dyDescent="0.25">
      <c r="A29" s="1" t="s">
        <v>259</v>
      </c>
      <c r="B29" t="s">
        <v>313</v>
      </c>
    </row>
    <row r="30" spans="1:2" x14ac:dyDescent="0.25">
      <c r="A30" s="1" t="s">
        <v>263</v>
      </c>
      <c r="B30" t="s">
        <v>314</v>
      </c>
    </row>
    <row r="31" spans="1:2" x14ac:dyDescent="0.25">
      <c r="A31" s="1" t="s">
        <v>264</v>
      </c>
      <c r="B31" t="s">
        <v>315</v>
      </c>
    </row>
    <row r="32" spans="1:2" x14ac:dyDescent="0.25">
      <c r="A32" s="1" t="s">
        <v>267</v>
      </c>
      <c r="B32" t="s">
        <v>316</v>
      </c>
    </row>
    <row r="33" spans="1:2" x14ac:dyDescent="0.25">
      <c r="A33" s="1" t="s">
        <v>265</v>
      </c>
      <c r="B33" t="s">
        <v>317</v>
      </c>
    </row>
    <row r="34" spans="1:2" x14ac:dyDescent="0.25">
      <c r="A34" s="1" t="s">
        <v>266</v>
      </c>
      <c r="B34" t="s">
        <v>318</v>
      </c>
    </row>
    <row r="35" spans="1:2" x14ac:dyDescent="0.25">
      <c r="A35" s="1" t="s">
        <v>268</v>
      </c>
      <c r="B35" t="s">
        <v>319</v>
      </c>
    </row>
    <row r="36" spans="1:2" x14ac:dyDescent="0.25">
      <c r="A36" s="1" t="s">
        <v>271</v>
      </c>
      <c r="B36" t="s">
        <v>320</v>
      </c>
    </row>
    <row r="37" spans="1:2" x14ac:dyDescent="0.25">
      <c r="A37" s="1" t="s">
        <v>272</v>
      </c>
      <c r="B37" t="s">
        <v>321</v>
      </c>
    </row>
    <row r="38" spans="1:2" x14ac:dyDescent="0.25">
      <c r="A38" s="1" t="s">
        <v>273</v>
      </c>
      <c r="B38" t="s">
        <v>323</v>
      </c>
    </row>
    <row r="39" spans="1:2" x14ac:dyDescent="0.25">
      <c r="A39" s="1" t="s">
        <v>274</v>
      </c>
      <c r="B39" t="s">
        <v>322</v>
      </c>
    </row>
    <row r="40" spans="1:2" x14ac:dyDescent="0.25">
      <c r="A40" s="1" t="s">
        <v>275</v>
      </c>
      <c r="B40" t="s">
        <v>324</v>
      </c>
    </row>
    <row r="41" spans="1:2" x14ac:dyDescent="0.25">
      <c r="A41" s="1" t="s">
        <v>276</v>
      </c>
      <c r="B41" t="s">
        <v>326</v>
      </c>
    </row>
    <row r="42" spans="1:2" x14ac:dyDescent="0.25">
      <c r="A42" s="1" t="s">
        <v>277</v>
      </c>
      <c r="B42" t="s">
        <v>325</v>
      </c>
    </row>
    <row r="43" spans="1:2" x14ac:dyDescent="0.25">
      <c r="A43" s="1" t="s">
        <v>278</v>
      </c>
      <c r="B43" t="s">
        <v>327</v>
      </c>
    </row>
    <row r="44" spans="1:2" x14ac:dyDescent="0.25">
      <c r="A44" s="1" t="s">
        <v>279</v>
      </c>
      <c r="B44" t="s">
        <v>328</v>
      </c>
    </row>
    <row r="45" spans="1:2" x14ac:dyDescent="0.25">
      <c r="A45" s="1" t="s">
        <v>280</v>
      </c>
      <c r="B45" t="s">
        <v>329</v>
      </c>
    </row>
    <row r="46" spans="1:2" x14ac:dyDescent="0.25">
      <c r="A46" s="1" t="s">
        <v>281</v>
      </c>
      <c r="B46" t="s">
        <v>330</v>
      </c>
    </row>
    <row r="47" spans="1:2" x14ac:dyDescent="0.25">
      <c r="A47" s="1" t="s">
        <v>282</v>
      </c>
      <c r="B47" t="s">
        <v>331</v>
      </c>
    </row>
    <row r="48" spans="1:2" x14ac:dyDescent="0.25">
      <c r="A48" s="1" t="s">
        <v>283</v>
      </c>
      <c r="B48" t="s">
        <v>332</v>
      </c>
    </row>
    <row r="49" spans="1:2" x14ac:dyDescent="0.25">
      <c r="A49" s="1" t="s">
        <v>284</v>
      </c>
      <c r="B49" t="s">
        <v>334</v>
      </c>
    </row>
    <row r="50" spans="1:2" x14ac:dyDescent="0.25">
      <c r="A50" s="1" t="s">
        <v>17</v>
      </c>
      <c r="B50" t="s">
        <v>335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O'Loughlin</dc:creator>
  <cp:lastModifiedBy>Luke O'Loughlin</cp:lastModifiedBy>
  <dcterms:created xsi:type="dcterms:W3CDTF">2021-10-29T09:06:27Z</dcterms:created>
  <dcterms:modified xsi:type="dcterms:W3CDTF">2022-02-01T12:13:34Z</dcterms:modified>
</cp:coreProperties>
</file>