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filterPrivacy="1" codeName="ThisWorkbook"/>
  <xr:revisionPtr revIDLastSave="0" documentId="13_ncr:1_{6E271389-F86C-4C04-9418-39AEC9FA71C6}" xr6:coauthVersionLast="47" xr6:coauthVersionMax="47" xr10:uidLastSave="{00000000-0000-0000-0000-000000000000}"/>
  <bookViews>
    <workbookView xWindow="-120" yWindow="-120" windowWidth="29040" windowHeight="15720" tabRatio="693" xr2:uid="{00000000-000D-0000-FFFF-FFFF00000000}"/>
  </bookViews>
  <sheets>
    <sheet name="POC Planning" sheetId="9" r:id="rId1"/>
  </sheets>
  <externalReferences>
    <externalReference r:id="rId2"/>
  </externalReferences>
  <definedNames>
    <definedName name="GeoProbe_V">[1]Values!$G$3:$G$9</definedName>
    <definedName name="prevWBS" localSheetId="0">'POC Planning'!$C1048576</definedName>
    <definedName name="_xlnm.Print_Area" localSheetId="0">'POC Planning'!$C$3:$CB$41</definedName>
    <definedName name="_xlnm.Print_Titles" localSheetId="0">'POC Planning'!$6:$8</definedName>
    <definedName name="Team_size">#REF!</definedName>
    <definedName name="totalEst">#REF!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9" l="1"/>
  <c r="F42" i="9"/>
  <c r="F37" i="9"/>
  <c r="F33" i="9"/>
  <c r="I46" i="9"/>
  <c r="F46" i="9"/>
  <c r="E46" i="9"/>
  <c r="F11" i="9"/>
  <c r="E11" i="9"/>
  <c r="E26" i="9"/>
  <c r="E33" i="9"/>
  <c r="E37" i="9"/>
  <c r="E42" i="9"/>
  <c r="I42" i="9"/>
  <c r="I37" i="9"/>
  <c r="G43" i="9"/>
  <c r="G44" i="9"/>
  <c r="G45" i="9"/>
  <c r="G39" i="9"/>
  <c r="G40" i="9"/>
  <c r="I26" i="9"/>
  <c r="G38" i="9"/>
  <c r="I11" i="9"/>
  <c r="G34" i="9"/>
  <c r="I33" i="9"/>
  <c r="G32" i="9"/>
  <c r="G31" i="9"/>
  <c r="G30" i="9"/>
  <c r="G27" i="9"/>
  <c r="G29" i="9"/>
  <c r="G28" i="9"/>
  <c r="G46" i="9" l="1"/>
  <c r="G42" i="9"/>
  <c r="G37" i="9"/>
  <c r="G16" i="9"/>
  <c r="G26" i="9" l="1"/>
  <c r="G11" i="9"/>
  <c r="G15" i="9"/>
  <c r="G14" i="9"/>
  <c r="G33" i="9" l="1"/>
  <c r="G13" i="9"/>
  <c r="K9" i="9" l="1"/>
  <c r="L8" i="9"/>
  <c r="L9" i="9" s="1"/>
  <c r="K5" i="9"/>
  <c r="M8" i="9" l="1"/>
  <c r="N8" i="9" l="1"/>
  <c r="O8" i="9" s="1"/>
  <c r="M9" i="9"/>
  <c r="G12" i="9"/>
  <c r="P8" i="9" l="1"/>
  <c r="O9" i="9"/>
  <c r="N9" i="9" l="1"/>
  <c r="P5" i="9"/>
  <c r="U5" i="9" s="1"/>
  <c r="Z5" i="9" s="1"/>
  <c r="AE5" i="9" s="1"/>
  <c r="AJ5" i="9" s="1"/>
  <c r="AO5" i="9" s="1"/>
  <c r="AT5" i="9" s="1"/>
  <c r="AY5" i="9" s="1"/>
  <c r="BD5" i="9" s="1"/>
  <c r="BI5" i="9" s="1"/>
  <c r="BN5" i="9" s="1"/>
  <c r="BS5" i="9" s="1"/>
  <c r="BX5" i="9" s="1"/>
  <c r="CC5" i="9" s="1"/>
  <c r="CH5" i="9" s="1"/>
  <c r="Q8" i="9" l="1"/>
  <c r="P9" i="9"/>
  <c r="R8" i="9" l="1"/>
  <c r="S8" i="9" s="1"/>
  <c r="Q9" i="9"/>
  <c r="R9" i="9" l="1"/>
  <c r="T8" i="9" l="1"/>
  <c r="U8" i="9" s="1"/>
  <c r="V8" i="9" s="1"/>
  <c r="W8" i="9" s="1"/>
  <c r="X8" i="9" s="1"/>
  <c r="Y8" i="9" s="1"/>
  <c r="Z8" i="9" s="1"/>
  <c r="AA8" i="9" s="1"/>
  <c r="AB8" i="9" s="1"/>
  <c r="AC8" i="9" s="1"/>
  <c r="AD8" i="9" s="1"/>
  <c r="S9" i="9"/>
  <c r="AE8" i="9" l="1"/>
  <c r="T9" i="9"/>
  <c r="AE9" i="9" l="1"/>
  <c r="AF8" i="9"/>
  <c r="AG8" i="9" s="1"/>
  <c r="AH8" i="9" s="1"/>
  <c r="AI8" i="9" s="1"/>
  <c r="AJ8" i="9" s="1"/>
  <c r="AK8" i="9" s="1"/>
  <c r="AL8" i="9" s="1"/>
  <c r="AM8" i="9" s="1"/>
  <c r="AN8" i="9" s="1"/>
  <c r="AO8" i="9" s="1"/>
  <c r="AP8" i="9" s="1"/>
  <c r="AQ8" i="9" s="1"/>
  <c r="AR8" i="9" s="1"/>
  <c r="AS8" i="9" s="1"/>
  <c r="AT8" i="9" s="1"/>
  <c r="AU8" i="9" s="1"/>
  <c r="AV8" i="9" s="1"/>
  <c r="AW8" i="9" s="1"/>
  <c r="AX8" i="9" s="1"/>
  <c r="AY8" i="9" s="1"/>
  <c r="AZ8" i="9" s="1"/>
  <c r="BA8" i="9" s="1"/>
  <c r="BB8" i="9" s="1"/>
  <c r="BC8" i="9" s="1"/>
  <c r="U9" i="9"/>
  <c r="BD8" i="9" l="1"/>
  <c r="BE8" i="9" s="1"/>
  <c r="BF8" i="9" s="1"/>
  <c r="BG8" i="9" s="1"/>
  <c r="BH8" i="9" s="1"/>
  <c r="BI8" i="9" s="1"/>
  <c r="BJ8" i="9" s="1"/>
  <c r="BK8" i="9" s="1"/>
  <c r="BL8" i="9" s="1"/>
  <c r="BM8" i="9" s="1"/>
  <c r="BN8" i="9" s="1"/>
  <c r="BO8" i="9" s="1"/>
  <c r="BP8" i="9" s="1"/>
  <c r="BQ8" i="9" s="1"/>
  <c r="BR8" i="9" s="1"/>
  <c r="BS8" i="9" s="1"/>
  <c r="BT8" i="9" s="1"/>
  <c r="BU8" i="9" s="1"/>
  <c r="BV8" i="9" s="1"/>
  <c r="BW8" i="9" s="1"/>
  <c r="BX8" i="9" s="1"/>
  <c r="BY8" i="9" s="1"/>
  <c r="BZ8" i="9" s="1"/>
  <c r="CA8" i="9" s="1"/>
  <c r="CB8" i="9" s="1"/>
  <c r="CC8" i="9" s="1"/>
  <c r="AF9" i="9"/>
  <c r="AG9" i="9"/>
  <c r="V9" i="9"/>
  <c r="CC9" i="9" l="1"/>
  <c r="CD8" i="9"/>
  <c r="BN9" i="9"/>
  <c r="BS9" i="9"/>
  <c r="AH9" i="9"/>
  <c r="W9" i="9"/>
  <c r="CE8" i="9" l="1"/>
  <c r="CD9" i="9"/>
  <c r="BO9" i="9"/>
  <c r="BT9" i="9"/>
  <c r="AI9" i="9"/>
  <c r="X9" i="9"/>
  <c r="CE9" i="9" l="1"/>
  <c r="CF8" i="9"/>
  <c r="BP9" i="9"/>
  <c r="BU9" i="9"/>
  <c r="AJ9" i="9"/>
  <c r="Y9" i="9"/>
  <c r="CG8" i="9" l="1"/>
  <c r="CF9" i="9"/>
  <c r="BR9" i="9"/>
  <c r="BQ9" i="9"/>
  <c r="BV9" i="9"/>
  <c r="BW9" i="9"/>
  <c r="AK9" i="9"/>
  <c r="CG9" i="9" l="1"/>
  <c r="CH8" i="9"/>
  <c r="AL9" i="9"/>
  <c r="CH9" i="9" l="1"/>
  <c r="CI8" i="9"/>
  <c r="AM9" i="9"/>
  <c r="Z9" i="9"/>
  <c r="CI9" i="9" l="1"/>
  <c r="CJ8" i="9"/>
  <c r="AO9" i="9"/>
  <c r="AN9" i="9"/>
  <c r="AA9" i="9"/>
  <c r="CJ9" i="9" l="1"/>
  <c r="CK8" i="9"/>
  <c r="AP9" i="9"/>
  <c r="AB9" i="9"/>
  <c r="CK9" i="9" l="1"/>
  <c r="CL8" i="9"/>
  <c r="CL9" i="9" s="1"/>
  <c r="AQ9" i="9"/>
  <c r="AC9" i="9"/>
  <c r="AR9" i="9" l="1"/>
  <c r="AD9" i="9"/>
  <c r="AS9" i="9" l="1"/>
  <c r="AT9" i="9" l="1"/>
  <c r="AU9" i="9" l="1"/>
  <c r="AV9" i="9" l="1"/>
  <c r="AW9" i="9" l="1"/>
  <c r="AX9" i="9" l="1"/>
  <c r="AY9" i="9" l="1"/>
  <c r="AZ9" i="9" l="1"/>
  <c r="BA9" i="9" l="1"/>
  <c r="BB9" i="9" l="1"/>
  <c r="BD9" i="9" l="1"/>
  <c r="BC9" i="9"/>
  <c r="BE9" i="9" l="1"/>
  <c r="BX9" i="9"/>
  <c r="BF9" i="9" l="1"/>
  <c r="BY9" i="9"/>
  <c r="BG9" i="9" l="1"/>
  <c r="BZ9" i="9"/>
  <c r="BH9" i="9" l="1"/>
  <c r="CB9" i="9"/>
  <c r="CA9" i="9"/>
  <c r="BI9" i="9" l="1"/>
  <c r="BJ9" i="9" l="1"/>
  <c r="BK9" i="9" l="1"/>
  <c r="BM9" i="9" l="1"/>
  <c r="BL9" i="9"/>
</calcChain>
</file>

<file path=xl/sharedStrings.xml><?xml version="1.0" encoding="utf-8"?>
<sst xmlns="http://schemas.openxmlformats.org/spreadsheetml/2006/main" count="50" uniqueCount="47">
  <si>
    <t>PROJECT START DATE</t>
  </si>
  <si>
    <t>Start</t>
  </si>
  <si>
    <t>Duration</t>
  </si>
  <si>
    <t>Status</t>
  </si>
  <si>
    <t>% 
Complete</t>
  </si>
  <si>
    <t>Task Completed</t>
  </si>
  <si>
    <t>SCROLL TO WEEK #</t>
  </si>
  <si>
    <t>Task in Progress</t>
  </si>
  <si>
    <t>Target date</t>
  </si>
  <si>
    <t>Iteration Plan</t>
  </si>
  <si>
    <t>Code Reading</t>
  </si>
  <si>
    <t>Building GitHub Repo</t>
  </si>
  <si>
    <t>Research WITSMLStudio Documentations</t>
  </si>
  <si>
    <t>Research ETP Documentations</t>
  </si>
  <si>
    <t>Research Automation Technology</t>
  </si>
  <si>
    <t>Resolving Discovery functions</t>
  </si>
  <si>
    <t>Resolving Streaming functions</t>
  </si>
  <si>
    <t>Resolving Store functions</t>
  </si>
  <si>
    <t>Growing Object</t>
  </si>
  <si>
    <t>JSON Message</t>
  </si>
  <si>
    <t>Resolving Connection (Core) functions</t>
  </si>
  <si>
    <t>Verify final builds</t>
  </si>
  <si>
    <t>Automation Framework</t>
  </si>
  <si>
    <t>Building Unit Test Framework</t>
  </si>
  <si>
    <t>Reporting Functions</t>
  </si>
  <si>
    <t>CICD Reporting</t>
  </si>
  <si>
    <t>CICD Integration</t>
  </si>
  <si>
    <t>Verify Test Runs</t>
  </si>
  <si>
    <t>Building UI Parameter Tool</t>
  </si>
  <si>
    <t>POC</t>
  </si>
  <si>
    <t>Documentations</t>
  </si>
  <si>
    <t>Presentations</t>
  </si>
  <si>
    <t>Reviews</t>
  </si>
  <si>
    <t>POC Planning</t>
  </si>
  <si>
    <t>ETP Headless Application</t>
  </si>
  <si>
    <t>Messages Validation Tool</t>
  </si>
  <si>
    <t>UI Export Parameters Tool</t>
  </si>
  <si>
    <t>Build Headless Application</t>
  </si>
  <si>
    <t>Adding UI</t>
  </si>
  <si>
    <t>Reading Parameters</t>
  </si>
  <si>
    <t>Export to File Functions</t>
  </si>
  <si>
    <t>Building Messages Validation Tool</t>
  </si>
  <si>
    <t>Store Notifitcation</t>
  </si>
  <si>
    <t>Implement 9 Automated Test Cases for POC</t>
  </si>
  <si>
    <t>Review 9 Manual Test Cases</t>
  </si>
  <si>
    <t>Automation Test Cases</t>
  </si>
  <si>
    <t>Message Comparing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</si>
</sst>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"/>
    <numFmt numFmtId="165" formatCode="mmm\-d"/>
    <numFmt numFmtId="166" formatCode="[$-F800]dddd\,\ mmmm\ dd\,\ yyyy"/>
    <numFmt numFmtId="167" formatCode="[$-409]d\-mmm\-yy;@"/>
    <numFmt numFmtId="168" formatCode="_(* #,##0.000_);_(* \(#,##0.000\);_(* &quot;-&quot;??_);_(@_)"/>
  </numFmts>
  <fonts count="62" x14ac:knownFonts="1">
    <font>
      <sz val="1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theme="0"/>
      <name val="Century Gothic"/>
      <family val="2"/>
    </font>
    <font>
      <b/>
      <i/>
      <sz val="8"/>
      <color theme="0"/>
      <name val="Century Gothic"/>
      <family val="2"/>
    </font>
    <font>
      <i/>
      <sz val="10"/>
      <color theme="0"/>
      <name val="Century Gothic"/>
      <family val="2"/>
    </font>
    <font>
      <sz val="12"/>
      <name val="Century Gothic"/>
      <family val="2"/>
    </font>
    <font>
      <b/>
      <sz val="8"/>
      <color theme="4" tint="-0.249977111117893"/>
      <name val="Century Gothic"/>
      <family val="2"/>
    </font>
    <font>
      <b/>
      <sz val="8"/>
      <color theme="4" tint="-0.499984740745262"/>
      <name val="Century Gothic"/>
      <family val="2"/>
    </font>
    <font>
      <b/>
      <u/>
      <sz val="8"/>
      <color theme="4" tint="-0.499984740745262"/>
      <name val="Century Gothic"/>
      <family val="2"/>
    </font>
    <font>
      <sz val="8"/>
      <color theme="4" tint="-0.499984740745262"/>
      <name val="Century Gothic"/>
      <family val="2"/>
    </font>
    <font>
      <sz val="8"/>
      <name val="Century Gothic"/>
      <family val="2"/>
    </font>
    <font>
      <sz val="8"/>
      <color theme="0"/>
      <name val="Century Gothic"/>
      <family val="2"/>
    </font>
    <font>
      <sz val="11"/>
      <color theme="4" tint="-0.249977111117893"/>
      <name val="Century Gothic"/>
      <family val="2"/>
    </font>
    <font>
      <sz val="10"/>
      <color theme="4" tint="-0.249977111117893"/>
      <name val="Century Gothic"/>
      <family val="2"/>
    </font>
    <font>
      <sz val="9"/>
      <name val="Century Gothic"/>
      <family val="2"/>
    </font>
    <font>
      <sz val="14"/>
      <name val="Century Gothic"/>
      <family val="2"/>
    </font>
    <font>
      <sz val="9"/>
      <color rgb="FF000000"/>
      <name val="Century Gothic"/>
      <family val="2"/>
    </font>
    <font>
      <sz val="14"/>
      <color rgb="FF000000"/>
      <name val="Century Gothic"/>
      <family val="2"/>
    </font>
    <font>
      <b/>
      <sz val="10"/>
      <color theme="1" tint="0.34998626667073579"/>
      <name val="Century Gothic"/>
      <family val="2"/>
    </font>
    <font>
      <sz val="8"/>
      <color theme="1" tint="0.249977111117893"/>
      <name val="Century Gothic"/>
      <family val="2"/>
    </font>
    <font>
      <b/>
      <sz val="9"/>
      <color theme="1" tint="0.249977111117893"/>
      <name val="Century Gothic"/>
      <family val="2"/>
    </font>
    <font>
      <b/>
      <sz val="9"/>
      <name val="Century Gothic"/>
      <family val="2"/>
    </font>
    <font>
      <b/>
      <sz val="9"/>
      <color theme="0"/>
      <name val="Century Gothic"/>
      <family val="2"/>
    </font>
    <font>
      <b/>
      <i/>
      <sz val="8"/>
      <color theme="1" tint="0.249977111117893"/>
      <name val="Century Gothic"/>
      <family val="2"/>
    </font>
    <font>
      <b/>
      <sz val="9"/>
      <color theme="1" tint="0.34998626667073579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sz val="10"/>
      <color theme="1" tint="0.249977111117893"/>
      <name val="Century Gothic"/>
      <family val="2"/>
    </font>
    <font>
      <b/>
      <sz val="8"/>
      <color theme="1" tint="0.34998626667073579"/>
      <name val="Century Gothic"/>
      <family val="2"/>
    </font>
    <font>
      <sz val="22"/>
      <color theme="1" tint="0.34998626667073579"/>
      <name val="Century Gothic"/>
      <family val="2"/>
    </font>
    <font>
      <sz val="11"/>
      <color theme="1" tint="0.24994659260841701"/>
      <name val="Century Gothic"/>
      <family val="2"/>
    </font>
    <font>
      <sz val="9"/>
      <color theme="0" tint="-4.9989318521683403E-2"/>
      <name val="Century Gothic"/>
      <family val="2"/>
    </font>
    <font>
      <sz val="8"/>
      <color theme="1" tint="0.24994659260841701"/>
      <name val="Century Gothic"/>
      <family val="2"/>
    </font>
    <font>
      <b/>
      <sz val="13"/>
      <color theme="1" tint="0.24994659260841701"/>
      <name val="Arial"/>
      <family val="2"/>
      <scheme val="major"/>
    </font>
    <font>
      <sz val="13"/>
      <color theme="1" tint="0.24994659260841701"/>
      <name val="Century Gothic"/>
      <family val="2"/>
    </font>
    <font>
      <u/>
      <sz val="12"/>
      <color theme="0"/>
      <name val="Segoe UI"/>
      <family val="2"/>
    </font>
    <font>
      <sz val="10"/>
      <name val="Arial"/>
      <family val="2"/>
    </font>
    <font>
      <u/>
      <sz val="11"/>
      <color theme="10"/>
      <name val="Arial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/>
      <right/>
      <top/>
      <bottom style="thin">
        <color indexed="2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57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2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6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8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0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16" borderId="0" applyNumberFormat="0" applyBorder="0" applyAlignment="0" applyProtection="0"/>
    <xf numFmtId="0" fontId="10" fillId="17" borderId="1" applyNumberFormat="0" applyAlignment="0" applyProtection="0"/>
    <xf numFmtId="0" fontId="11" fillId="18" borderId="2" applyNumberFormat="0" applyAlignment="0" applyProtection="0"/>
    <xf numFmtId="0" fontId="12" fillId="0" borderId="0" applyNumberFormat="0" applyFill="0" applyBorder="0" applyAlignment="0" applyProtection="0"/>
    <xf numFmtId="0" fontId="13" fillId="19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7" fillId="11" borderId="1" applyNumberFormat="0" applyAlignment="0" applyProtection="0"/>
    <xf numFmtId="0" fontId="18" fillId="0" borderId="6" applyNumberFormat="0" applyFill="0" applyAlignment="0" applyProtection="0"/>
    <xf numFmtId="0" fontId="19" fillId="5" borderId="0" applyNumberFormat="0" applyBorder="0" applyAlignment="0" applyProtection="0"/>
    <xf numFmtId="0" fontId="6" fillId="5" borderId="7" applyNumberFormat="0" applyFont="0" applyAlignment="0" applyProtection="0"/>
    <xf numFmtId="0" fontId="20" fillId="17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44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167" fontId="57" fillId="0" borderId="0" applyFill="0" applyBorder="0" applyProtection="0">
      <alignment horizontal="left"/>
    </xf>
    <xf numFmtId="0" fontId="59" fillId="0" borderId="0" applyNumberFormat="0" applyFill="0" applyBorder="0" applyAlignment="0" applyProtection="0"/>
    <xf numFmtId="43" fontId="60" fillId="0" borderId="0" applyFont="0" applyFill="0" applyBorder="0" applyAlignment="0" applyProtection="0"/>
    <xf numFmtId="0" fontId="3" fillId="0" borderId="0"/>
    <xf numFmtId="0" fontId="2" fillId="0" borderId="0"/>
    <xf numFmtId="0" fontId="61" fillId="0" borderId="0" applyNumberForma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1" fillId="0" borderId="0"/>
    <xf numFmtId="0" fontId="1" fillId="0" borderId="0"/>
  </cellStyleXfs>
  <cellXfs count="91">
    <xf numFmtId="0" fontId="0" fillId="0" borderId="0" xfId="0"/>
    <xf numFmtId="0" fontId="25" fillId="23" borderId="0" xfId="0" applyFont="1" applyFill="1"/>
    <xf numFmtId="0" fontId="25" fillId="21" borderId="0" xfId="0" applyFont="1" applyFill="1"/>
    <xf numFmtId="0" fontId="26" fillId="21" borderId="0" xfId="0" applyFont="1" applyFill="1"/>
    <xf numFmtId="0" fontId="27" fillId="21" borderId="0" xfId="0" applyFont="1" applyFill="1" applyAlignment="1">
      <alignment vertical="center"/>
    </xf>
    <xf numFmtId="0" fontId="29" fillId="21" borderId="0" xfId="0" applyFont="1" applyFill="1" applyAlignment="1">
      <alignment vertical="center"/>
    </xf>
    <xf numFmtId="15" fontId="38" fillId="21" borderId="11" xfId="0" applyNumberFormat="1" applyFont="1" applyFill="1" applyBorder="1" applyAlignment="1">
      <alignment horizontal="center" vertical="center"/>
    </xf>
    <xf numFmtId="0" fontId="38" fillId="21" borderId="10" xfId="0" applyFont="1" applyFill="1" applyBorder="1" applyAlignment="1">
      <alignment horizontal="left" vertical="center" wrapText="1" indent="1"/>
    </xf>
    <xf numFmtId="0" fontId="38" fillId="21" borderId="10" xfId="0" applyFont="1" applyFill="1" applyBorder="1" applyAlignment="1">
      <alignment horizontal="center" vertical="center"/>
    </xf>
    <xf numFmtId="0" fontId="30" fillId="22" borderId="0" xfId="0" applyFont="1" applyFill="1"/>
    <xf numFmtId="0" fontId="32" fillId="22" borderId="0" xfId="34" applyNumberFormat="1" applyFont="1" applyFill="1" applyBorder="1" applyAlignment="1" applyProtection="1">
      <alignment horizontal="right" vertical="center"/>
      <protection locked="0"/>
    </xf>
    <xf numFmtId="0" fontId="31" fillId="22" borderId="0" xfId="0" applyFont="1" applyFill="1" applyAlignment="1" applyProtection="1">
      <alignment vertical="center"/>
      <protection locked="0"/>
    </xf>
    <xf numFmtId="0" fontId="33" fillId="22" borderId="0" xfId="0" applyFont="1" applyFill="1" applyAlignment="1" applyProtection="1">
      <alignment vertical="center"/>
      <protection locked="0"/>
    </xf>
    <xf numFmtId="0" fontId="37" fillId="22" borderId="0" xfId="0" applyFont="1" applyFill="1" applyAlignment="1">
      <alignment vertical="center"/>
    </xf>
    <xf numFmtId="0" fontId="36" fillId="22" borderId="0" xfId="0" applyFont="1" applyFill="1" applyAlignment="1">
      <alignment horizontal="right" vertical="center" indent="1"/>
    </xf>
    <xf numFmtId="0" fontId="34" fillId="23" borderId="0" xfId="0" applyFont="1" applyFill="1" applyAlignment="1">
      <alignment vertical="center"/>
    </xf>
    <xf numFmtId="0" fontId="35" fillId="23" borderId="0" xfId="0" applyFont="1" applyFill="1" applyAlignment="1">
      <alignment horizontal="center" vertical="center" wrapText="1"/>
    </xf>
    <xf numFmtId="1" fontId="39" fillId="23" borderId="0" xfId="0" applyNumberFormat="1" applyFont="1" applyFill="1" applyAlignment="1">
      <alignment horizontal="center" vertical="center"/>
    </xf>
    <xf numFmtId="1" fontId="41" fillId="23" borderId="0" xfId="0" applyNumberFormat="1" applyFont="1" applyFill="1" applyAlignment="1">
      <alignment horizontal="center" vertical="center"/>
    </xf>
    <xf numFmtId="0" fontId="25" fillId="23" borderId="0" xfId="0" applyFont="1" applyFill="1" applyProtection="1">
      <protection locked="0"/>
    </xf>
    <xf numFmtId="164" fontId="43" fillId="20" borderId="14" xfId="0" applyNumberFormat="1" applyFont="1" applyFill="1" applyBorder="1" applyAlignment="1">
      <alignment horizontal="center" vertical="center" shrinkToFit="1"/>
    </xf>
    <xf numFmtId="164" fontId="43" fillId="22" borderId="16" xfId="0" applyNumberFormat="1" applyFont="1" applyFill="1" applyBorder="1" applyAlignment="1">
      <alignment horizontal="center" vertical="center" shrinkToFit="1"/>
    </xf>
    <xf numFmtId="164" fontId="43" fillId="22" borderId="17" xfId="0" applyNumberFormat="1" applyFont="1" applyFill="1" applyBorder="1" applyAlignment="1">
      <alignment horizontal="center" vertical="center" shrinkToFit="1"/>
    </xf>
    <xf numFmtId="0" fontId="37" fillId="23" borderId="0" xfId="0" applyFont="1" applyFill="1" applyAlignment="1">
      <alignment vertical="center"/>
    </xf>
    <xf numFmtId="15" fontId="44" fillId="20" borderId="11" xfId="0" applyNumberFormat="1" applyFont="1" applyFill="1" applyBorder="1" applyAlignment="1">
      <alignment horizontal="center" vertical="center"/>
    </xf>
    <xf numFmtId="0" fontId="38" fillId="20" borderId="10" xfId="0" applyFont="1" applyFill="1" applyBorder="1" applyAlignment="1">
      <alignment horizontal="center" vertical="center"/>
    </xf>
    <xf numFmtId="0" fontId="38" fillId="23" borderId="10" xfId="0" applyFont="1" applyFill="1" applyBorder="1" applyAlignment="1">
      <alignment horizontal="center" vertical="center"/>
    </xf>
    <xf numFmtId="0" fontId="45" fillId="20" borderId="12" xfId="0" applyFont="1" applyFill="1" applyBorder="1" applyAlignment="1">
      <alignment horizontal="left" vertical="center" indent="1"/>
    </xf>
    <xf numFmtId="0" fontId="46" fillId="23" borderId="0" xfId="0" applyFont="1" applyFill="1" applyAlignment="1">
      <alignment horizontal="left" vertical="center" indent="1"/>
    </xf>
    <xf numFmtId="0" fontId="46" fillId="23" borderId="0" xfId="0" applyFont="1" applyFill="1" applyAlignment="1">
      <alignment horizontal="center" vertical="center" wrapText="1"/>
    </xf>
    <xf numFmtId="15" fontId="46" fillId="23" borderId="0" xfId="0" applyNumberFormat="1" applyFont="1" applyFill="1" applyAlignment="1">
      <alignment horizontal="center" vertical="center" wrapText="1"/>
    </xf>
    <xf numFmtId="0" fontId="27" fillId="21" borderId="18" xfId="0" applyFont="1" applyFill="1" applyBorder="1" applyAlignment="1">
      <alignment vertical="center"/>
    </xf>
    <xf numFmtId="166" fontId="47" fillId="21" borderId="0" xfId="0" applyNumberFormat="1" applyFont="1" applyFill="1" applyAlignment="1">
      <alignment vertical="center"/>
    </xf>
    <xf numFmtId="0" fontId="46" fillId="23" borderId="14" xfId="0" applyFont="1" applyFill="1" applyBorder="1" applyAlignment="1">
      <alignment horizontal="left" vertical="center" indent="1"/>
    </xf>
    <xf numFmtId="0" fontId="46" fillId="23" borderId="14" xfId="0" applyFont="1" applyFill="1" applyBorder="1" applyAlignment="1">
      <alignment horizontal="center" vertical="center" wrapText="1"/>
    </xf>
    <xf numFmtId="0" fontId="44" fillId="21" borderId="0" xfId="0" applyFont="1" applyFill="1" applyAlignment="1">
      <alignment horizontal="center" vertical="center"/>
    </xf>
    <xf numFmtId="0" fontId="46" fillId="23" borderId="0" xfId="0" applyFont="1" applyFill="1" applyAlignment="1">
      <alignment horizontal="center" vertical="center"/>
    </xf>
    <xf numFmtId="0" fontId="44" fillId="20" borderId="12" xfId="43" applyNumberFormat="1" applyFont="1" applyFill="1" applyBorder="1" applyAlignment="1" applyProtection="1">
      <alignment horizontal="center" vertical="center"/>
    </xf>
    <xf numFmtId="0" fontId="38" fillId="21" borderId="12" xfId="43" applyNumberFormat="1" applyFont="1" applyFill="1" applyBorder="1" applyAlignment="1" applyProtection="1">
      <alignment horizontal="center" vertical="center"/>
    </xf>
    <xf numFmtId="0" fontId="46" fillId="24" borderId="12" xfId="43" applyNumberFormat="1" applyFont="1" applyFill="1" applyBorder="1" applyAlignment="1" applyProtection="1">
      <alignment horizontal="center" vertical="center"/>
    </xf>
    <xf numFmtId="9" fontId="46" fillId="23" borderId="0" xfId="44" applyFont="1" applyFill="1" applyBorder="1" applyAlignment="1" applyProtection="1">
      <alignment horizontal="center" vertical="center"/>
    </xf>
    <xf numFmtId="9" fontId="49" fillId="20" borderId="12" xfId="44" applyFont="1" applyFill="1" applyBorder="1" applyAlignment="1" applyProtection="1">
      <alignment horizontal="center" vertical="center"/>
    </xf>
    <xf numFmtId="9" fontId="50" fillId="21" borderId="11" xfId="44" applyFont="1" applyFill="1" applyBorder="1" applyAlignment="1" applyProtection="1">
      <alignment horizontal="center" vertical="center"/>
    </xf>
    <xf numFmtId="0" fontId="28" fillId="21" borderId="0" xfId="34" applyFont="1" applyFill="1" applyAlignment="1" applyProtection="1">
      <alignment vertical="center"/>
    </xf>
    <xf numFmtId="0" fontId="27" fillId="25" borderId="0" xfId="0" applyFont="1" applyFill="1" applyAlignment="1">
      <alignment vertical="center"/>
    </xf>
    <xf numFmtId="0" fontId="51" fillId="21" borderId="0" xfId="0" applyFont="1" applyFill="1" applyAlignment="1">
      <alignment horizontal="left" vertical="center" indent="1"/>
    </xf>
    <xf numFmtId="0" fontId="27" fillId="26" borderId="0" xfId="0" applyFont="1" applyFill="1" applyAlignment="1">
      <alignment vertical="center"/>
    </xf>
    <xf numFmtId="0" fontId="25" fillId="22" borderId="0" xfId="0" applyFont="1" applyFill="1"/>
    <xf numFmtId="0" fontId="46" fillId="23" borderId="19" xfId="0" applyFont="1" applyFill="1" applyBorder="1" applyAlignment="1">
      <alignment horizontal="center" vertical="center" wrapText="1"/>
    </xf>
    <xf numFmtId="0" fontId="52" fillId="22" borderId="0" xfId="0" applyFont="1" applyFill="1" applyAlignment="1">
      <alignment horizontal="center" vertical="center"/>
    </xf>
    <xf numFmtId="0" fontId="54" fillId="23" borderId="0" xfId="0" applyFont="1" applyFill="1" applyAlignment="1">
      <alignment vertical="center"/>
    </xf>
    <xf numFmtId="0" fontId="55" fillId="23" borderId="0" xfId="0" applyFont="1" applyFill="1" applyAlignment="1">
      <alignment vertical="center"/>
    </xf>
    <xf numFmtId="0" fontId="56" fillId="23" borderId="0" xfId="0" applyFont="1" applyFill="1" applyAlignment="1">
      <alignment vertical="center"/>
    </xf>
    <xf numFmtId="167" fontId="58" fillId="23" borderId="0" xfId="45" applyFont="1" applyFill="1">
      <alignment horizontal="left"/>
    </xf>
    <xf numFmtId="0" fontId="54" fillId="23" borderId="0" xfId="0" applyFont="1" applyFill="1" applyAlignment="1">
      <alignment horizontal="center"/>
    </xf>
    <xf numFmtId="0" fontId="25" fillId="23" borderId="0" xfId="0" applyFont="1" applyFill="1" applyAlignment="1">
      <alignment horizontal="center"/>
    </xf>
    <xf numFmtId="0" fontId="25" fillId="21" borderId="0" xfId="0" applyFont="1" applyFill="1" applyAlignment="1">
      <alignment horizontal="center"/>
    </xf>
    <xf numFmtId="0" fontId="31" fillId="22" borderId="0" xfId="0" applyFont="1" applyFill="1" applyAlignment="1" applyProtection="1">
      <alignment horizontal="center" vertical="center"/>
      <protection locked="0"/>
    </xf>
    <xf numFmtId="0" fontId="36" fillId="22" borderId="0" xfId="0" applyFont="1" applyFill="1" applyAlignment="1">
      <alignment horizontal="center" vertical="center"/>
    </xf>
    <xf numFmtId="0" fontId="38" fillId="20" borderId="12" xfId="0" applyFont="1" applyFill="1" applyBorder="1" applyAlignment="1">
      <alignment horizontal="center" vertical="center"/>
    </xf>
    <xf numFmtId="167" fontId="58" fillId="23" borderId="0" xfId="45" applyFont="1" applyFill="1" applyAlignment="1">
      <alignment horizontal="center"/>
    </xf>
    <xf numFmtId="0" fontId="48" fillId="22" borderId="0" xfId="0" applyFont="1" applyFill="1" applyAlignment="1">
      <alignment vertical="center"/>
    </xf>
    <xf numFmtId="167" fontId="29" fillId="21" borderId="0" xfId="0" applyNumberFormat="1" applyFont="1" applyFill="1" applyAlignment="1">
      <alignment vertical="center"/>
    </xf>
    <xf numFmtId="15" fontId="29" fillId="21" borderId="0" xfId="0" applyNumberFormat="1" applyFont="1" applyFill="1" applyAlignment="1">
      <alignment vertical="center"/>
    </xf>
    <xf numFmtId="168" fontId="40" fillId="21" borderId="11" xfId="47" applyNumberFormat="1" applyFont="1" applyFill="1" applyBorder="1" applyAlignment="1" applyProtection="1">
      <alignment horizontal="center" vertical="center"/>
    </xf>
    <xf numFmtId="0" fontId="38" fillId="21" borderId="12" xfId="0" applyFont="1" applyFill="1" applyBorder="1" applyAlignment="1">
      <alignment horizontal="left" vertical="center" wrapText="1" indent="1"/>
    </xf>
    <xf numFmtId="0" fontId="38" fillId="21" borderId="12" xfId="0" applyFont="1" applyFill="1" applyBorder="1" applyAlignment="1">
      <alignment horizontal="center" vertical="center"/>
    </xf>
    <xf numFmtId="168" fontId="40" fillId="21" borderId="0" xfId="47" applyNumberFormat="1" applyFont="1" applyFill="1" applyBorder="1" applyAlignment="1" applyProtection="1">
      <alignment horizontal="center" vertical="center"/>
    </xf>
    <xf numFmtId="9" fontId="50" fillId="21" borderId="0" xfId="44" applyFont="1" applyFill="1" applyBorder="1" applyAlignment="1" applyProtection="1">
      <alignment horizontal="center" vertical="center"/>
    </xf>
    <xf numFmtId="0" fontId="38" fillId="21" borderId="0" xfId="0" applyFont="1" applyFill="1" applyAlignment="1">
      <alignment horizontal="center" vertical="center"/>
    </xf>
    <xf numFmtId="0" fontId="38" fillId="21" borderId="0" xfId="0" applyFont="1" applyFill="1" applyAlignment="1">
      <alignment horizontal="left" vertical="center" wrapText="1" indent="1"/>
    </xf>
    <xf numFmtId="15" fontId="38" fillId="21" borderId="0" xfId="0" applyNumberFormat="1" applyFont="1" applyFill="1" applyAlignment="1">
      <alignment horizontal="center" vertical="center"/>
    </xf>
    <xf numFmtId="0" fontId="38" fillId="21" borderId="0" xfId="43" applyNumberFormat="1" applyFont="1" applyFill="1" applyBorder="1" applyAlignment="1" applyProtection="1">
      <alignment horizontal="center" vertical="center"/>
    </xf>
    <xf numFmtId="0" fontId="25" fillId="21" borderId="0" xfId="51" applyFont="1" applyFill="1"/>
    <xf numFmtId="15" fontId="38" fillId="21" borderId="11" xfId="51" applyNumberFormat="1" applyFont="1" applyFill="1" applyBorder="1" applyAlignment="1">
      <alignment horizontal="center" vertical="center"/>
    </xf>
    <xf numFmtId="0" fontId="38" fillId="21" borderId="10" xfId="51" applyFont="1" applyFill="1" applyBorder="1" applyAlignment="1">
      <alignment horizontal="left" vertical="center" wrapText="1" indent="1"/>
    </xf>
    <xf numFmtId="0" fontId="38" fillId="21" borderId="10" xfId="51" applyFont="1" applyFill="1" applyBorder="1" applyAlignment="1">
      <alignment horizontal="center" vertical="center"/>
    </xf>
    <xf numFmtId="0" fontId="25" fillId="21" borderId="0" xfId="51" applyFont="1" applyFill="1" applyProtection="1">
      <protection locked="0"/>
    </xf>
    <xf numFmtId="1" fontId="41" fillId="23" borderId="0" xfId="51" applyNumberFormat="1" applyFont="1" applyFill="1" applyAlignment="1">
      <alignment horizontal="center" vertical="center"/>
    </xf>
    <xf numFmtId="0" fontId="25" fillId="23" borderId="0" xfId="51" applyFont="1" applyFill="1" applyProtection="1">
      <protection locked="0"/>
    </xf>
    <xf numFmtId="0" fontId="45" fillId="20" borderId="12" xfId="51" applyFont="1" applyFill="1" applyBorder="1" applyAlignment="1">
      <alignment horizontal="left" vertical="center" indent="1"/>
    </xf>
    <xf numFmtId="0" fontId="44" fillId="20" borderId="12" xfId="52" applyNumberFormat="1" applyFont="1" applyFill="1" applyBorder="1" applyAlignment="1" applyProtection="1">
      <alignment horizontal="center" vertical="center"/>
    </xf>
    <xf numFmtId="0" fontId="38" fillId="21" borderId="12" xfId="52" applyNumberFormat="1" applyFont="1" applyFill="1" applyBorder="1" applyAlignment="1" applyProtection="1">
      <alignment horizontal="center" vertical="center"/>
    </xf>
    <xf numFmtId="9" fontId="50" fillId="21" borderId="11" xfId="53" applyFont="1" applyFill="1" applyBorder="1" applyAlignment="1" applyProtection="1">
      <alignment horizontal="center" vertical="center"/>
    </xf>
    <xf numFmtId="0" fontId="38" fillId="20" borderId="12" xfId="51" applyFont="1" applyFill="1" applyBorder="1" applyAlignment="1">
      <alignment horizontal="center" vertical="center"/>
    </xf>
    <xf numFmtId="168" fontId="40" fillId="21" borderId="11" xfId="54" applyNumberFormat="1" applyFont="1" applyFill="1" applyBorder="1" applyAlignment="1" applyProtection="1">
      <alignment horizontal="center" vertical="center"/>
    </xf>
    <xf numFmtId="165" fontId="44" fillId="22" borderId="13" xfId="0" applyNumberFormat="1" applyFont="1" applyFill="1" applyBorder="1" applyAlignment="1">
      <alignment horizontal="center" vertical="center" shrinkToFit="1"/>
    </xf>
    <xf numFmtId="0" fontId="53" fillId="21" borderId="0" xfId="0" applyFont="1" applyFill="1" applyAlignment="1" applyProtection="1">
      <alignment horizontal="left" vertical="top"/>
      <protection locked="0"/>
    </xf>
    <xf numFmtId="15" fontId="44" fillId="21" borderId="0" xfId="0" applyNumberFormat="1" applyFont="1" applyFill="1" applyAlignment="1" applyProtection="1">
      <alignment horizontal="center" vertical="center" shrinkToFit="1"/>
      <protection locked="0"/>
    </xf>
    <xf numFmtId="165" fontId="44" fillId="22" borderId="15" xfId="0" applyNumberFormat="1" applyFont="1" applyFill="1" applyBorder="1" applyAlignment="1">
      <alignment horizontal="center" vertical="center" shrinkToFit="1"/>
    </xf>
    <xf numFmtId="0" fontId="42" fillId="22" borderId="0" xfId="0" applyFont="1" applyFill="1" applyAlignment="1">
      <alignment horizontal="right" vertical="center" indent="1"/>
    </xf>
  </cellXfs>
  <cellStyles count="5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ctivity" xfId="45" xr:uid="{00000000-0005-0000-0000-000018000000}"/>
    <cellStyle name="Bad" xfId="25" builtinId="27" customBuiltin="1"/>
    <cellStyle name="Calculation" xfId="26" builtinId="22" customBuiltin="1"/>
    <cellStyle name="Check Cell" xfId="27" builtinId="23" customBuiltin="1"/>
    <cellStyle name="Comma" xfId="47" builtinId="3"/>
    <cellStyle name="Comma 2" xfId="54" xr:uid="{EED515C2-B92C-442B-8F7C-FEF103CEAFFA}"/>
    <cellStyle name="Currency" xfId="43" builtinId="4"/>
    <cellStyle name="Currency 2" xfId="52" xr:uid="{0854F43E-051B-4AE3-85ED-8B713494F6AD}"/>
    <cellStyle name="Explanatory Text" xfId="28" builtinId="53" customBuiltin="1"/>
    <cellStyle name="Followed Hyperlink" xfId="46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50" xr:uid="{00000000-0005-0000-0000-000026000000}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8" xr:uid="{00000000-0005-0000-0000-00002B000000}"/>
    <cellStyle name="Normal 2 2" xfId="55" xr:uid="{7494AAC7-5338-4BF9-97A4-B4B6D95B7E12}"/>
    <cellStyle name="Normal 3" xfId="49" xr:uid="{00000000-0005-0000-0000-00002C000000}"/>
    <cellStyle name="Normal 3 2" xfId="56" xr:uid="{AE4241DD-0BC2-4092-88DA-EE89DF2FFA00}"/>
    <cellStyle name="Normal 4" xfId="51" xr:uid="{8880D0E4-FC14-40CC-A34B-8696A182C7E5}"/>
    <cellStyle name="Note" xfId="38" builtinId="10" customBuiltin="1"/>
    <cellStyle name="Output" xfId="39" builtinId="21" customBuiltin="1"/>
    <cellStyle name="Percent" xfId="44" builtinId="5"/>
    <cellStyle name="Percent 2" xfId="53" xr:uid="{B7F50F34-B842-4C8F-9109-EEC998DA0A63}"/>
    <cellStyle name="Title" xfId="40" builtinId="15" customBuiltin="1"/>
    <cellStyle name="Total" xfId="41" builtinId="25" customBuiltin="1"/>
    <cellStyle name="Warning Text" xfId="42" builtinId="11" customBuiltin="1"/>
  </cellStyles>
  <dxfs count="29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3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9900"/>
      <color rgb="FF0000FF"/>
      <color rgb="FFCC00CC"/>
      <color rgb="FFFFCCCC"/>
      <color rgb="FF91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495466</xdr:colOff>
      <xdr:row>7</xdr:row>
      <xdr:rowOff>1587</xdr:rowOff>
    </xdr:from>
    <xdr:to>
      <xdr:col>8</xdr:col>
      <xdr:colOff>895566</xdr:colOff>
      <xdr:row>11</xdr:row>
      <xdr:rowOff>160421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id="{00000000-0008-0000-02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.Projects/01.Geophysics/Geophysics/07.Reports/01.DSR/DSR/All_TestCases_Trac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gdong"/>
      <sheetName val="TA issues"/>
      <sheetName val="OOC"/>
      <sheetName val="Values"/>
      <sheetName val="OW_Projects"/>
      <sheetName val="Geophysics"/>
      <sheetName val="Velocity Modeling"/>
      <sheetName val="Seismic Analysics"/>
      <sheetName val="GeoProbe"/>
      <sheetName val="Screenshot"/>
      <sheetName val="GP Questions"/>
    </sheetNames>
    <sheetDataSet>
      <sheetData sheetId="0"/>
      <sheetData sheetId="1"/>
      <sheetData sheetId="2"/>
      <sheetData sheetId="3">
        <row r="3">
          <cell r="G3" t="str">
            <v>01-Prerequisite</v>
          </cell>
        </row>
        <row r="4">
          <cell r="G4" t="str">
            <v>02-3D Set Inter</v>
          </cell>
        </row>
        <row r="5">
          <cell r="G5" t="str">
            <v>03-Main Menu</v>
          </cell>
        </row>
        <row r="6">
          <cell r="G6" t="str">
            <v>04-Integration with OW</v>
          </cell>
        </row>
        <row r="7">
          <cell r="G7" t="str">
            <v>05-Well Data Ed</v>
          </cell>
        </row>
        <row r="8">
          <cell r="G8" t="str">
            <v>06-2D Set Interpretation</v>
          </cell>
        </row>
        <row r="9">
          <cell r="G9" t="str">
            <v>07- Probe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outlinePr summaryBelow="0"/>
    <pageSetUpPr fitToPage="1"/>
  </sheetPr>
  <dimension ref="B1:DM69"/>
  <sheetViews>
    <sheetView showGridLines="0" tabSelected="1" topLeftCell="B1" zoomScaleNormal="100" workbookViewId="0">
      <selection activeCell="I24" sqref="I24"/>
    </sheetView>
  </sheetViews>
  <sheetFormatPr defaultColWidth="9.28515625" defaultRowHeight="13.5" outlineLevelRow="1" x14ac:dyDescent="0.25"/>
  <cols>
    <col min="1" max="1" width="3.42578125" style="1" customWidth="1"/>
    <col min="2" max="2" width="3" style="1" customWidth="1"/>
    <col min="3" max="3" width="50.28515625" style="1" customWidth="1"/>
    <col min="4" max="4" width="10.140625" style="55" customWidth="1"/>
    <col min="5" max="5" width="10.7109375" style="1" customWidth="1"/>
    <col min="6" max="6" width="12.7109375" style="1" customWidth="1"/>
    <col min="7" max="7" width="12" style="1" customWidth="1"/>
    <col min="8" max="8" width="10.5703125" style="1" customWidth="1"/>
    <col min="9" max="9" width="14.28515625" style="1" customWidth="1"/>
    <col min="10" max="10" width="1.140625" style="1" customWidth="1"/>
    <col min="11" max="90" width="3" style="1" customWidth="1"/>
    <col min="91" max="93" width="3.140625" style="1" customWidth="1"/>
    <col min="94" max="16384" width="9.28515625" style="1"/>
  </cols>
  <sheetData>
    <row r="1" spans="2:90" ht="16.899999999999999" customHeight="1" x14ac:dyDescent="0.25"/>
    <row r="2" spans="2:90" ht="17.649999999999999" customHeight="1" x14ac:dyDescent="0.25">
      <c r="B2" s="2"/>
      <c r="C2" s="2"/>
      <c r="D2" s="56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</row>
    <row r="3" spans="2:90" ht="18" customHeight="1" x14ac:dyDescent="0.25">
      <c r="B3" s="2"/>
      <c r="C3" s="87" t="s">
        <v>33</v>
      </c>
      <c r="D3" s="87"/>
      <c r="E3" s="87"/>
      <c r="F3" s="87"/>
      <c r="G3" s="87"/>
      <c r="H3" s="87"/>
      <c r="I3" s="87"/>
      <c r="J3" s="3"/>
      <c r="K3" s="44"/>
      <c r="L3" s="45" t="s">
        <v>7</v>
      </c>
      <c r="M3" s="4"/>
      <c r="N3" s="4"/>
      <c r="O3" s="32"/>
      <c r="P3" s="4"/>
      <c r="Q3" s="46"/>
      <c r="R3" s="45" t="s">
        <v>5</v>
      </c>
      <c r="S3" s="4"/>
      <c r="T3" s="4"/>
      <c r="U3" s="4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43"/>
      <c r="AH3" s="43"/>
      <c r="AI3" s="43"/>
      <c r="AJ3" s="62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  <c r="CA3" s="43"/>
      <c r="CB3" s="43"/>
      <c r="CC3" s="43"/>
      <c r="CD3" s="43"/>
      <c r="CE3" s="43"/>
      <c r="CF3" s="43"/>
      <c r="CG3" s="43"/>
      <c r="CH3" s="43"/>
      <c r="CI3" s="43"/>
      <c r="CJ3" s="43"/>
      <c r="CK3" s="43"/>
      <c r="CL3" s="43"/>
    </row>
    <row r="4" spans="2:90" ht="23.65" customHeight="1" x14ac:dyDescent="0.25">
      <c r="B4" s="2"/>
      <c r="C4" s="87"/>
      <c r="D4" s="87"/>
      <c r="E4" s="87"/>
      <c r="F4" s="87"/>
      <c r="G4" s="87"/>
      <c r="H4" s="87"/>
      <c r="I4" s="87"/>
      <c r="J4" s="5"/>
      <c r="K4" s="31"/>
      <c r="L4" s="31"/>
      <c r="M4" s="31"/>
      <c r="N4" s="31"/>
      <c r="O4" s="31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63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spans="2:90" ht="6.75" customHeight="1" x14ac:dyDescent="0.25">
      <c r="B5" s="2"/>
      <c r="C5" s="9"/>
      <c r="D5" s="57"/>
      <c r="E5" s="10"/>
      <c r="F5" s="11"/>
      <c r="G5" s="12"/>
      <c r="H5" s="12"/>
      <c r="I5" s="12"/>
      <c r="J5" s="15"/>
      <c r="K5" s="86">
        <f>CHOOSE(WEEKDAY(D6+(H6-1)*7),5,4,3,2,1,0,6)+D6+(H6-1)*7</f>
        <v>45051</v>
      </c>
      <c r="L5" s="86"/>
      <c r="M5" s="86"/>
      <c r="N5" s="86"/>
      <c r="O5" s="86"/>
      <c r="P5" s="86">
        <f>K5+7</f>
        <v>45058</v>
      </c>
      <c r="Q5" s="86"/>
      <c r="R5" s="86"/>
      <c r="S5" s="86"/>
      <c r="T5" s="86"/>
      <c r="U5" s="86">
        <f>P5+7</f>
        <v>45065</v>
      </c>
      <c r="V5" s="86"/>
      <c r="W5" s="86"/>
      <c r="X5" s="86"/>
      <c r="Y5" s="86"/>
      <c r="Z5" s="86">
        <f>U5+7</f>
        <v>45072</v>
      </c>
      <c r="AA5" s="86"/>
      <c r="AB5" s="86"/>
      <c r="AC5" s="86"/>
      <c r="AD5" s="86"/>
      <c r="AE5" s="86">
        <f>Z5+7</f>
        <v>45079</v>
      </c>
      <c r="AF5" s="86"/>
      <c r="AG5" s="86"/>
      <c r="AH5" s="86"/>
      <c r="AI5" s="86"/>
      <c r="AJ5" s="86">
        <f>AE5+7</f>
        <v>45086</v>
      </c>
      <c r="AK5" s="86"/>
      <c r="AL5" s="86"/>
      <c r="AM5" s="86"/>
      <c r="AN5" s="86"/>
      <c r="AO5" s="86">
        <f>AJ5+7</f>
        <v>45093</v>
      </c>
      <c r="AP5" s="86"/>
      <c r="AQ5" s="86"/>
      <c r="AR5" s="86"/>
      <c r="AS5" s="86"/>
      <c r="AT5" s="86">
        <f>AO5+7</f>
        <v>45100</v>
      </c>
      <c r="AU5" s="86"/>
      <c r="AV5" s="86"/>
      <c r="AW5" s="86"/>
      <c r="AX5" s="86"/>
      <c r="AY5" s="86">
        <f>AT5+7</f>
        <v>45107</v>
      </c>
      <c r="AZ5" s="86"/>
      <c r="BA5" s="86"/>
      <c r="BB5" s="86"/>
      <c r="BC5" s="86"/>
      <c r="BD5" s="86">
        <f>AY5+7</f>
        <v>45114</v>
      </c>
      <c r="BE5" s="86"/>
      <c r="BF5" s="86"/>
      <c r="BG5" s="86"/>
      <c r="BH5" s="86"/>
      <c r="BI5" s="86">
        <f>BD5+7</f>
        <v>45121</v>
      </c>
      <c r="BJ5" s="86"/>
      <c r="BK5" s="86"/>
      <c r="BL5" s="86"/>
      <c r="BM5" s="86"/>
      <c r="BN5" s="86">
        <f t="shared" ref="BN5" si="0">BI5+7</f>
        <v>45128</v>
      </c>
      <c r="BO5" s="86"/>
      <c r="BP5" s="86"/>
      <c r="BQ5" s="86"/>
      <c r="BR5" s="86"/>
      <c r="BS5" s="86">
        <f t="shared" ref="BS5" si="1">BN5+7</f>
        <v>45135</v>
      </c>
      <c r="BT5" s="86"/>
      <c r="BU5" s="86"/>
      <c r="BV5" s="86"/>
      <c r="BW5" s="86"/>
      <c r="BX5" s="86">
        <f t="shared" ref="BX5" si="2">BS5+7</f>
        <v>45142</v>
      </c>
      <c r="BY5" s="86"/>
      <c r="BZ5" s="86"/>
      <c r="CA5" s="86"/>
      <c r="CB5" s="86"/>
      <c r="CC5" s="86">
        <f t="shared" ref="CC5" si="3">BX5+7</f>
        <v>45149</v>
      </c>
      <c r="CD5" s="86"/>
      <c r="CE5" s="86"/>
      <c r="CF5" s="86"/>
      <c r="CG5" s="86"/>
      <c r="CH5" s="86">
        <f t="shared" ref="CH5" si="4">CC5+7</f>
        <v>45156</v>
      </c>
      <c r="CI5" s="86"/>
      <c r="CJ5" s="86"/>
      <c r="CK5" s="86"/>
      <c r="CL5" s="86"/>
    </row>
    <row r="6" spans="2:90" ht="19.5" customHeight="1" x14ac:dyDescent="0.25">
      <c r="B6" s="2"/>
      <c r="C6" s="49" t="s">
        <v>0</v>
      </c>
      <c r="D6" s="88">
        <v>45047</v>
      </c>
      <c r="E6" s="88"/>
      <c r="F6" s="90" t="s">
        <v>6</v>
      </c>
      <c r="G6" s="90"/>
      <c r="H6" s="35">
        <v>1</v>
      </c>
      <c r="I6" s="47"/>
      <c r="J6" s="23"/>
      <c r="K6" s="89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6"/>
      <c r="BJ6" s="86"/>
      <c r="BK6" s="86"/>
      <c r="BL6" s="86"/>
      <c r="BM6" s="86"/>
      <c r="BN6" s="86"/>
      <c r="BO6" s="86"/>
      <c r="BP6" s="86"/>
      <c r="BQ6" s="86"/>
      <c r="BR6" s="86"/>
      <c r="BS6" s="86"/>
      <c r="BT6" s="86"/>
      <c r="BU6" s="86"/>
      <c r="BV6" s="86"/>
      <c r="BW6" s="86"/>
      <c r="BX6" s="86"/>
      <c r="BY6" s="86"/>
      <c r="BZ6" s="86"/>
      <c r="CA6" s="86"/>
      <c r="CB6" s="86"/>
      <c r="CC6" s="86"/>
      <c r="CD6" s="86"/>
      <c r="CE6" s="86"/>
      <c r="CF6" s="86"/>
      <c r="CG6" s="86"/>
      <c r="CH6" s="86"/>
      <c r="CI6" s="86"/>
      <c r="CJ6" s="86"/>
      <c r="CK6" s="86"/>
      <c r="CL6" s="86"/>
    </row>
    <row r="7" spans="2:90" ht="6.4" customHeight="1" x14ac:dyDescent="0.25">
      <c r="B7" s="2"/>
      <c r="C7" s="13"/>
      <c r="D7" s="58"/>
      <c r="E7" s="14"/>
      <c r="F7" s="14"/>
      <c r="G7" s="13"/>
      <c r="H7" s="13"/>
      <c r="I7" s="13"/>
      <c r="J7" s="23"/>
      <c r="K7" s="89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  <c r="BW7" s="86"/>
      <c r="BX7" s="86"/>
      <c r="BY7" s="86"/>
      <c r="BZ7" s="86"/>
      <c r="CA7" s="86"/>
      <c r="CB7" s="86"/>
      <c r="CC7" s="86"/>
      <c r="CD7" s="86"/>
      <c r="CE7" s="86"/>
      <c r="CF7" s="86"/>
      <c r="CG7" s="86"/>
      <c r="CH7" s="86"/>
      <c r="CI7" s="86"/>
      <c r="CJ7" s="86"/>
      <c r="CK7" s="86"/>
      <c r="CL7" s="86"/>
    </row>
    <row r="8" spans="2:90" ht="30" customHeight="1" x14ac:dyDescent="0.25">
      <c r="B8" s="2"/>
      <c r="C8" s="33"/>
      <c r="D8" s="34" t="s">
        <v>9</v>
      </c>
      <c r="E8" s="34" t="s">
        <v>1</v>
      </c>
      <c r="F8" s="34" t="s">
        <v>8</v>
      </c>
      <c r="G8" s="48" t="s">
        <v>2</v>
      </c>
      <c r="H8" s="34" t="s">
        <v>3</v>
      </c>
      <c r="I8" s="29" t="s">
        <v>4</v>
      </c>
      <c r="J8" s="16"/>
      <c r="K8" s="22">
        <v>45047</v>
      </c>
      <c r="L8" s="21">
        <f>WORKDAY(K8,1)</f>
        <v>45048</v>
      </c>
      <c r="M8" s="21">
        <f>WORKDAY(L8,1)</f>
        <v>45049</v>
      </c>
      <c r="N8" s="21">
        <f>WORKDAY(M8,1)</f>
        <v>45050</v>
      </c>
      <c r="O8" s="21">
        <f>WORKDAY(N8,1)</f>
        <v>45051</v>
      </c>
      <c r="P8" s="21">
        <f>WORKDAY(O8,1)</f>
        <v>45054</v>
      </c>
      <c r="Q8" s="21">
        <f t="shared" ref="Q8:AE8" si="5">WORKDAY(P8,1)</f>
        <v>45055</v>
      </c>
      <c r="R8" s="21">
        <f t="shared" si="5"/>
        <v>45056</v>
      </c>
      <c r="S8" s="21">
        <f>WORKDAY(R8,1)</f>
        <v>45057</v>
      </c>
      <c r="T8" s="21">
        <f t="shared" si="5"/>
        <v>45058</v>
      </c>
      <c r="U8" s="21">
        <f t="shared" si="5"/>
        <v>45061</v>
      </c>
      <c r="V8" s="21">
        <f t="shared" si="5"/>
        <v>45062</v>
      </c>
      <c r="W8" s="21">
        <f t="shared" si="5"/>
        <v>45063</v>
      </c>
      <c r="X8" s="21">
        <f t="shared" si="5"/>
        <v>45064</v>
      </c>
      <c r="Y8" s="21">
        <f t="shared" si="5"/>
        <v>45065</v>
      </c>
      <c r="Z8" s="21">
        <f t="shared" si="5"/>
        <v>45068</v>
      </c>
      <c r="AA8" s="21">
        <f t="shared" si="5"/>
        <v>45069</v>
      </c>
      <c r="AB8" s="21">
        <f t="shared" si="5"/>
        <v>45070</v>
      </c>
      <c r="AC8" s="21">
        <f t="shared" si="5"/>
        <v>45071</v>
      </c>
      <c r="AD8" s="21">
        <f t="shared" si="5"/>
        <v>45072</v>
      </c>
      <c r="AE8" s="21">
        <f t="shared" si="5"/>
        <v>45075</v>
      </c>
      <c r="AF8" s="21">
        <f t="shared" ref="AF8:BI8" si="6">WORKDAY(AE8,1)</f>
        <v>45076</v>
      </c>
      <c r="AG8" s="21">
        <f t="shared" si="6"/>
        <v>45077</v>
      </c>
      <c r="AH8" s="21">
        <f t="shared" si="6"/>
        <v>45078</v>
      </c>
      <c r="AI8" s="21">
        <f t="shared" si="6"/>
        <v>45079</v>
      </c>
      <c r="AJ8" s="21">
        <f t="shared" si="6"/>
        <v>45082</v>
      </c>
      <c r="AK8" s="21">
        <f t="shared" si="6"/>
        <v>45083</v>
      </c>
      <c r="AL8" s="21">
        <f t="shared" si="6"/>
        <v>45084</v>
      </c>
      <c r="AM8" s="21">
        <f t="shared" si="6"/>
        <v>45085</v>
      </c>
      <c r="AN8" s="21">
        <f t="shared" si="6"/>
        <v>45086</v>
      </c>
      <c r="AO8" s="21">
        <f t="shared" si="6"/>
        <v>45089</v>
      </c>
      <c r="AP8" s="21">
        <f t="shared" si="6"/>
        <v>45090</v>
      </c>
      <c r="AQ8" s="21">
        <f t="shared" si="6"/>
        <v>45091</v>
      </c>
      <c r="AR8" s="21">
        <f t="shared" si="6"/>
        <v>45092</v>
      </c>
      <c r="AS8" s="21">
        <f t="shared" si="6"/>
        <v>45093</v>
      </c>
      <c r="AT8" s="21">
        <f t="shared" si="6"/>
        <v>45096</v>
      </c>
      <c r="AU8" s="21">
        <f t="shared" si="6"/>
        <v>45097</v>
      </c>
      <c r="AV8" s="21">
        <f t="shared" si="6"/>
        <v>45098</v>
      </c>
      <c r="AW8" s="21">
        <f t="shared" si="6"/>
        <v>45099</v>
      </c>
      <c r="AX8" s="21">
        <f t="shared" si="6"/>
        <v>45100</v>
      </c>
      <c r="AY8" s="21">
        <f t="shared" si="6"/>
        <v>45103</v>
      </c>
      <c r="AZ8" s="21">
        <f t="shared" si="6"/>
        <v>45104</v>
      </c>
      <c r="BA8" s="21">
        <f t="shared" si="6"/>
        <v>45105</v>
      </c>
      <c r="BB8" s="21">
        <f t="shared" si="6"/>
        <v>45106</v>
      </c>
      <c r="BC8" s="21">
        <f t="shared" si="6"/>
        <v>45107</v>
      </c>
      <c r="BD8" s="21">
        <f t="shared" si="6"/>
        <v>45110</v>
      </c>
      <c r="BE8" s="21">
        <f t="shared" si="6"/>
        <v>45111</v>
      </c>
      <c r="BF8" s="21">
        <f t="shared" si="6"/>
        <v>45112</v>
      </c>
      <c r="BG8" s="21">
        <f t="shared" si="6"/>
        <v>45113</v>
      </c>
      <c r="BH8" s="21">
        <f t="shared" si="6"/>
        <v>45114</v>
      </c>
      <c r="BI8" s="21">
        <f t="shared" si="6"/>
        <v>45117</v>
      </c>
      <c r="BJ8" s="21">
        <f t="shared" ref="BJ8" si="7">WORKDAY(BI8,1)</f>
        <v>45118</v>
      </c>
      <c r="BK8" s="21">
        <f t="shared" ref="BK8" si="8">WORKDAY(BJ8,1)</f>
        <v>45119</v>
      </c>
      <c r="BL8" s="21">
        <f t="shared" ref="BL8" si="9">WORKDAY(BK8,1)</f>
        <v>45120</v>
      </c>
      <c r="BM8" s="21">
        <f t="shared" ref="BM8" si="10">WORKDAY(BL8,1)</f>
        <v>45121</v>
      </c>
      <c r="BN8" s="21">
        <f t="shared" ref="BN8" si="11">WORKDAY(BM8,1)</f>
        <v>45124</v>
      </c>
      <c r="BO8" s="21">
        <f t="shared" ref="BO8" si="12">WORKDAY(BN8,1)</f>
        <v>45125</v>
      </c>
      <c r="BP8" s="21">
        <f t="shared" ref="BP8" si="13">WORKDAY(BO8,1)</f>
        <v>45126</v>
      </c>
      <c r="BQ8" s="21">
        <f t="shared" ref="BQ8" si="14">WORKDAY(BP8,1)</f>
        <v>45127</v>
      </c>
      <c r="BR8" s="21">
        <f t="shared" ref="BR8" si="15">WORKDAY(BQ8,1)</f>
        <v>45128</v>
      </c>
      <c r="BS8" s="21">
        <f t="shared" ref="BS8" si="16">WORKDAY(BR8,1)</f>
        <v>45131</v>
      </c>
      <c r="BT8" s="21">
        <f t="shared" ref="BT8" si="17">WORKDAY(BS8,1)</f>
        <v>45132</v>
      </c>
      <c r="BU8" s="21">
        <f t="shared" ref="BU8" si="18">WORKDAY(BT8,1)</f>
        <v>45133</v>
      </c>
      <c r="BV8" s="21">
        <f t="shared" ref="BV8" si="19">WORKDAY(BU8,1)</f>
        <v>45134</v>
      </c>
      <c r="BW8" s="21">
        <f t="shared" ref="BW8" si="20">WORKDAY(BV8,1)</f>
        <v>45135</v>
      </c>
      <c r="BX8" s="21">
        <f t="shared" ref="BX8" si="21">WORKDAY(BW8,1)</f>
        <v>45138</v>
      </c>
      <c r="BY8" s="21">
        <f t="shared" ref="BY8" si="22">WORKDAY(BX8,1)</f>
        <v>45139</v>
      </c>
      <c r="BZ8" s="21">
        <f t="shared" ref="BZ8" si="23">WORKDAY(BY8,1)</f>
        <v>45140</v>
      </c>
      <c r="CA8" s="21">
        <f t="shared" ref="CA8" si="24">WORKDAY(BZ8,1)</f>
        <v>45141</v>
      </c>
      <c r="CB8" s="21">
        <f t="shared" ref="CB8" si="25">WORKDAY(CA8,1)</f>
        <v>45142</v>
      </c>
      <c r="CC8" s="21">
        <f t="shared" ref="CC8" si="26">WORKDAY(CB8,1)</f>
        <v>45145</v>
      </c>
      <c r="CD8" s="21">
        <f t="shared" ref="CD8" si="27">WORKDAY(CC8,1)</f>
        <v>45146</v>
      </c>
      <c r="CE8" s="21">
        <f t="shared" ref="CE8" si="28">WORKDAY(CD8,1)</f>
        <v>45147</v>
      </c>
      <c r="CF8" s="21">
        <f t="shared" ref="CF8" si="29">WORKDAY(CE8,1)</f>
        <v>45148</v>
      </c>
      <c r="CG8" s="21">
        <f t="shared" ref="CG8" si="30">WORKDAY(CF8,1)</f>
        <v>45149</v>
      </c>
      <c r="CH8" s="21">
        <f t="shared" ref="CH8" si="31">WORKDAY(CG8,1)</f>
        <v>45152</v>
      </c>
      <c r="CI8" s="21">
        <f t="shared" ref="CI8" si="32">WORKDAY(CH8,1)</f>
        <v>45153</v>
      </c>
      <c r="CJ8" s="21">
        <f t="shared" ref="CJ8" si="33">WORKDAY(CI8,1)</f>
        <v>45154</v>
      </c>
      <c r="CK8" s="21">
        <f t="shared" ref="CK8" si="34">WORKDAY(CJ8,1)</f>
        <v>45155</v>
      </c>
      <c r="CL8" s="21">
        <f t="shared" ref="CL8" si="35">WORKDAY(CK8,1)</f>
        <v>45156</v>
      </c>
    </row>
    <row r="9" spans="2:90" ht="16.899999999999999" customHeight="1" x14ac:dyDescent="0.25">
      <c r="B9" s="2"/>
      <c r="C9" s="61"/>
      <c r="D9" s="61"/>
      <c r="E9" s="61"/>
      <c r="F9" s="61"/>
      <c r="G9" s="61"/>
      <c r="H9" s="61"/>
      <c r="I9" s="61"/>
      <c r="J9" s="16"/>
      <c r="K9" s="20" t="str">
        <f>CHOOSE(WEEKDAY(K8,1),"S","M","T","W","T","F","S")</f>
        <v>M</v>
      </c>
      <c r="L9" s="20" t="str">
        <f>CHOOSE(WEEKDAY(L8,1),"S","M","T","W","T","F","S")</f>
        <v>T</v>
      </c>
      <c r="M9" s="20" t="str">
        <f>CHOOSE(WEEKDAY(M8,1),"S","M","T","W","T","F","S")</f>
        <v>W</v>
      </c>
      <c r="N9" s="20" t="str">
        <f t="shared" ref="N9:AD9" si="36">CHOOSE(WEEKDAY(N8,1),"S","M","T","W","T","F","S")</f>
        <v>T</v>
      </c>
      <c r="O9" s="20" t="str">
        <f>CHOOSE(WEEKDAY(O8,1),"S","M","T","W","T","F","S")</f>
        <v>F</v>
      </c>
      <c r="P9" s="20" t="str">
        <f t="shared" si="36"/>
        <v>M</v>
      </c>
      <c r="Q9" s="20" t="str">
        <f t="shared" si="36"/>
        <v>T</v>
      </c>
      <c r="R9" s="20" t="str">
        <f t="shared" si="36"/>
        <v>W</v>
      </c>
      <c r="S9" s="20" t="str">
        <f t="shared" si="36"/>
        <v>T</v>
      </c>
      <c r="T9" s="20" t="str">
        <f t="shared" si="36"/>
        <v>F</v>
      </c>
      <c r="U9" s="20" t="str">
        <f t="shared" si="36"/>
        <v>M</v>
      </c>
      <c r="V9" s="20" t="str">
        <f t="shared" si="36"/>
        <v>T</v>
      </c>
      <c r="W9" s="20" t="str">
        <f t="shared" si="36"/>
        <v>W</v>
      </c>
      <c r="X9" s="20" t="str">
        <f t="shared" si="36"/>
        <v>T</v>
      </c>
      <c r="Y9" s="20" t="str">
        <f t="shared" si="36"/>
        <v>F</v>
      </c>
      <c r="Z9" s="20" t="str">
        <f t="shared" si="36"/>
        <v>M</v>
      </c>
      <c r="AA9" s="20" t="str">
        <f t="shared" si="36"/>
        <v>T</v>
      </c>
      <c r="AB9" s="20" t="str">
        <f t="shared" si="36"/>
        <v>W</v>
      </c>
      <c r="AC9" s="20" t="str">
        <f t="shared" si="36"/>
        <v>T</v>
      </c>
      <c r="AD9" s="20" t="str">
        <f t="shared" si="36"/>
        <v>F</v>
      </c>
      <c r="AE9" s="20" t="str">
        <f>CHOOSE(WEEKDAY(AE8,1),"S","M","T","W","T","F","S")</f>
        <v>M</v>
      </c>
      <c r="AF9" s="20" t="str">
        <f>CHOOSE(WEEKDAY(AF8,1),"S","M","T","W","T","F","S")</f>
        <v>T</v>
      </c>
      <c r="AG9" s="20" t="str">
        <f>CHOOSE(WEEKDAY(AG8,1),"S","M","T","W","T","F","S")</f>
        <v>W</v>
      </c>
      <c r="AH9" s="20" t="str">
        <f>CHOOSE(WEEKDAY(AH8,1),"S","M","T","W","T","F","S")</f>
        <v>T</v>
      </c>
      <c r="AI9" s="20" t="str">
        <f t="shared" ref="AI9:AR9" si="37">CHOOSE(WEEKDAY(AI8,1),"S","M","T","W","T","F","S")</f>
        <v>F</v>
      </c>
      <c r="AJ9" s="20" t="str">
        <f t="shared" si="37"/>
        <v>M</v>
      </c>
      <c r="AK9" s="20" t="str">
        <f t="shared" si="37"/>
        <v>T</v>
      </c>
      <c r="AL9" s="20" t="str">
        <f t="shared" si="37"/>
        <v>W</v>
      </c>
      <c r="AM9" s="20" t="str">
        <f t="shared" si="37"/>
        <v>T</v>
      </c>
      <c r="AN9" s="20" t="str">
        <f t="shared" si="37"/>
        <v>F</v>
      </c>
      <c r="AO9" s="20" t="str">
        <f t="shared" si="37"/>
        <v>M</v>
      </c>
      <c r="AP9" s="20" t="str">
        <f t="shared" si="37"/>
        <v>T</v>
      </c>
      <c r="AQ9" s="20" t="str">
        <f t="shared" si="37"/>
        <v>W</v>
      </c>
      <c r="AR9" s="20" t="str">
        <f t="shared" si="37"/>
        <v>T</v>
      </c>
      <c r="AS9" s="20" t="str">
        <f t="shared" ref="AS9:AX9" si="38">CHOOSE(WEEKDAY(AS8,1),"S","M","T","W","T","F","S")</f>
        <v>F</v>
      </c>
      <c r="AT9" s="20" t="str">
        <f t="shared" si="38"/>
        <v>M</v>
      </c>
      <c r="AU9" s="20" t="str">
        <f t="shared" si="38"/>
        <v>T</v>
      </c>
      <c r="AV9" s="20" t="str">
        <f t="shared" si="38"/>
        <v>W</v>
      </c>
      <c r="AW9" s="20" t="str">
        <f t="shared" si="38"/>
        <v>T</v>
      </c>
      <c r="AX9" s="20" t="str">
        <f t="shared" si="38"/>
        <v>F</v>
      </c>
      <c r="AY9" s="20" t="str">
        <f t="shared" ref="AY9:CB9" si="39">CHOOSE(WEEKDAY(AY8,1),"S","M","T","W","T","F","S")</f>
        <v>M</v>
      </c>
      <c r="AZ9" s="20" t="str">
        <f t="shared" si="39"/>
        <v>T</v>
      </c>
      <c r="BA9" s="20" t="str">
        <f t="shared" si="39"/>
        <v>W</v>
      </c>
      <c r="BB9" s="20" t="str">
        <f t="shared" si="39"/>
        <v>T</v>
      </c>
      <c r="BC9" s="20" t="str">
        <f t="shared" si="39"/>
        <v>F</v>
      </c>
      <c r="BD9" s="20" t="str">
        <f t="shared" ref="BD9:BW9" si="40">CHOOSE(WEEKDAY(BD8,1),"S","M","T","W","T","F","S")</f>
        <v>M</v>
      </c>
      <c r="BE9" s="20" t="str">
        <f t="shared" si="40"/>
        <v>T</v>
      </c>
      <c r="BF9" s="20" t="str">
        <f t="shared" si="40"/>
        <v>W</v>
      </c>
      <c r="BG9" s="20" t="str">
        <f t="shared" si="40"/>
        <v>T</v>
      </c>
      <c r="BH9" s="20" t="str">
        <f t="shared" si="40"/>
        <v>F</v>
      </c>
      <c r="BI9" s="20" t="str">
        <f t="shared" si="40"/>
        <v>M</v>
      </c>
      <c r="BJ9" s="20" t="str">
        <f t="shared" si="40"/>
        <v>T</v>
      </c>
      <c r="BK9" s="20" t="str">
        <f t="shared" si="40"/>
        <v>W</v>
      </c>
      <c r="BL9" s="20" t="str">
        <f t="shared" si="40"/>
        <v>T</v>
      </c>
      <c r="BM9" s="20" t="str">
        <f t="shared" si="40"/>
        <v>F</v>
      </c>
      <c r="BN9" s="20" t="str">
        <f t="shared" ref="BN9:BR9" si="41">CHOOSE(WEEKDAY(BN8,1),"S","M","T","W","T","F","S")</f>
        <v>M</v>
      </c>
      <c r="BO9" s="20" t="str">
        <f t="shared" si="41"/>
        <v>T</v>
      </c>
      <c r="BP9" s="20" t="str">
        <f t="shared" si="41"/>
        <v>W</v>
      </c>
      <c r="BQ9" s="20" t="str">
        <f t="shared" si="41"/>
        <v>T</v>
      </c>
      <c r="BR9" s="20" t="str">
        <f t="shared" si="41"/>
        <v>F</v>
      </c>
      <c r="BS9" s="20" t="str">
        <f t="shared" si="40"/>
        <v>M</v>
      </c>
      <c r="BT9" s="20" t="str">
        <f t="shared" si="40"/>
        <v>T</v>
      </c>
      <c r="BU9" s="20" t="str">
        <f t="shared" si="40"/>
        <v>W</v>
      </c>
      <c r="BV9" s="20" t="str">
        <f t="shared" si="40"/>
        <v>T</v>
      </c>
      <c r="BW9" s="20" t="str">
        <f t="shared" si="40"/>
        <v>F</v>
      </c>
      <c r="BX9" s="20" t="str">
        <f t="shared" si="39"/>
        <v>M</v>
      </c>
      <c r="BY9" s="20" t="str">
        <f t="shared" si="39"/>
        <v>T</v>
      </c>
      <c r="BZ9" s="20" t="str">
        <f t="shared" si="39"/>
        <v>W</v>
      </c>
      <c r="CA9" s="20" t="str">
        <f t="shared" si="39"/>
        <v>T</v>
      </c>
      <c r="CB9" s="20" t="str">
        <f t="shared" si="39"/>
        <v>F</v>
      </c>
      <c r="CC9" s="20" t="str">
        <f t="shared" ref="CC9:CG9" si="42">CHOOSE(WEEKDAY(CC8,1),"S","M","T","W","T","F","S")</f>
        <v>M</v>
      </c>
      <c r="CD9" s="20" t="str">
        <f t="shared" si="42"/>
        <v>T</v>
      </c>
      <c r="CE9" s="20" t="str">
        <f t="shared" si="42"/>
        <v>W</v>
      </c>
      <c r="CF9" s="20" t="str">
        <f t="shared" si="42"/>
        <v>T</v>
      </c>
      <c r="CG9" s="20" t="str">
        <f t="shared" si="42"/>
        <v>F</v>
      </c>
      <c r="CH9" s="20" t="str">
        <f t="shared" ref="CH9:CL9" si="43">CHOOSE(WEEKDAY(CH8,1),"S","M","T","W","T","F","S")</f>
        <v>M</v>
      </c>
      <c r="CI9" s="20" t="str">
        <f t="shared" si="43"/>
        <v>T</v>
      </c>
      <c r="CJ9" s="20" t="str">
        <f t="shared" si="43"/>
        <v>W</v>
      </c>
      <c r="CK9" s="20" t="str">
        <f t="shared" si="43"/>
        <v>T</v>
      </c>
      <c r="CL9" s="20" t="str">
        <f t="shared" si="43"/>
        <v>F</v>
      </c>
    </row>
    <row r="10" spans="2:90" ht="6.6" customHeight="1" x14ac:dyDescent="0.25">
      <c r="B10" s="2"/>
      <c r="C10" s="28"/>
      <c r="D10" s="29"/>
      <c r="E10" s="30"/>
      <c r="F10" s="30"/>
      <c r="G10" s="39"/>
      <c r="H10" s="36"/>
      <c r="I10" s="40"/>
      <c r="J10" s="1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</row>
    <row r="11" spans="2:90" ht="18" x14ac:dyDescent="0.25">
      <c r="B11" s="2"/>
      <c r="C11" s="27" t="s">
        <v>34</v>
      </c>
      <c r="D11" s="59"/>
      <c r="E11" s="24">
        <f>IF(MIN(E12:E25)&gt;0,MIN(E12:E25),"")</f>
        <v>45075</v>
      </c>
      <c r="F11" s="24">
        <f>IF(MAX(F12:F25)&gt;0,MAX(F12:F25),"")</f>
        <v>45107</v>
      </c>
      <c r="G11" s="37" t="str">
        <f>IF(OR(E11="",F11=""),"",NETWORKDAYS(E11,F11)&amp; " day(s)")</f>
        <v>25 day(s)</v>
      </c>
      <c r="H11" s="37"/>
      <c r="I11" s="41">
        <f>AVERAGE(I12:I25)</f>
        <v>0.43928571428571422</v>
      </c>
      <c r="J11" s="17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</row>
    <row r="12" spans="2:90" ht="18" outlineLevel="1" x14ac:dyDescent="0.25">
      <c r="B12" s="2"/>
      <c r="C12" s="7" t="s">
        <v>10</v>
      </c>
      <c r="D12" s="8"/>
      <c r="E12" s="6">
        <v>45075</v>
      </c>
      <c r="F12" s="6">
        <v>45079</v>
      </c>
      <c r="G12" s="64" t="str">
        <f>IF(OR(E12=0,F12=0),"",NETWORKDAYS(E12,F12)&amp; " day(s)")</f>
        <v>5 day(s)</v>
      </c>
      <c r="H12" s="38"/>
      <c r="I12" s="42">
        <v>1</v>
      </c>
      <c r="J12" s="1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</row>
    <row r="13" spans="2:90" ht="18" outlineLevel="1" x14ac:dyDescent="0.25">
      <c r="B13" s="2"/>
      <c r="C13" s="7" t="s">
        <v>11</v>
      </c>
      <c r="D13" s="8"/>
      <c r="E13" s="6">
        <v>45082</v>
      </c>
      <c r="F13" s="6">
        <v>45086</v>
      </c>
      <c r="G13" s="64" t="str">
        <f t="shared" ref="G13" si="44">IF(OR(E13=0,F13=0),"",NETWORKDAYS(E13,F13)&amp; " day(s)")</f>
        <v>5 day(s)</v>
      </c>
      <c r="H13" s="38"/>
      <c r="I13" s="42">
        <v>1</v>
      </c>
      <c r="J13" s="1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</row>
    <row r="14" spans="2:90" ht="18" outlineLevel="1" x14ac:dyDescent="0.25">
      <c r="B14" s="2"/>
      <c r="C14" s="7" t="s">
        <v>12</v>
      </c>
      <c r="D14" s="8"/>
      <c r="E14" s="6">
        <v>45089</v>
      </c>
      <c r="F14" s="6">
        <v>45093</v>
      </c>
      <c r="G14" s="64" t="str">
        <f t="shared" ref="G14:G16" si="45">IF(OR(E14=0,F14=0),"",NETWORKDAYS(E14,F14)&amp; " day(s)")</f>
        <v>5 day(s)</v>
      </c>
      <c r="H14" s="38"/>
      <c r="I14" s="42">
        <v>0.75</v>
      </c>
      <c r="J14" s="1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</row>
    <row r="15" spans="2:90" ht="18" outlineLevel="1" x14ac:dyDescent="0.25">
      <c r="B15" s="2"/>
      <c r="C15" s="7" t="s">
        <v>13</v>
      </c>
      <c r="D15" s="8"/>
      <c r="E15" s="6">
        <v>45096</v>
      </c>
      <c r="F15" s="6">
        <v>45101</v>
      </c>
      <c r="G15" s="64" t="str">
        <f t="shared" si="45"/>
        <v>5 day(s)</v>
      </c>
      <c r="H15" s="38"/>
      <c r="I15" s="42">
        <v>0.8</v>
      </c>
      <c r="J15" s="1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</row>
    <row r="16" spans="2:90" ht="18" outlineLevel="1" x14ac:dyDescent="0.25">
      <c r="B16" s="2"/>
      <c r="C16" s="7" t="s">
        <v>14</v>
      </c>
      <c r="D16" s="8"/>
      <c r="E16" s="6">
        <v>45101</v>
      </c>
      <c r="F16" s="6">
        <v>45107</v>
      </c>
      <c r="G16" s="64" t="str">
        <f t="shared" si="45"/>
        <v>5 day(s)</v>
      </c>
      <c r="H16" s="38"/>
      <c r="I16" s="42">
        <v>0.7</v>
      </c>
      <c r="J16" s="1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</row>
    <row r="17" spans="2:90" ht="18" outlineLevel="1" x14ac:dyDescent="0.25">
      <c r="B17" s="2"/>
      <c r="C17" s="7" t="s">
        <v>20</v>
      </c>
      <c r="D17" s="8"/>
      <c r="E17" s="6"/>
      <c r="F17" s="6"/>
      <c r="G17" s="64"/>
      <c r="H17" s="38"/>
      <c r="I17" s="42">
        <v>0.5</v>
      </c>
      <c r="J17" s="1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</row>
    <row r="18" spans="2:90" ht="18" outlineLevel="1" x14ac:dyDescent="0.25">
      <c r="B18" s="2"/>
      <c r="C18" s="7" t="s">
        <v>15</v>
      </c>
      <c r="D18" s="8"/>
      <c r="E18" s="6"/>
      <c r="F18" s="6"/>
      <c r="G18" s="64"/>
      <c r="H18" s="38"/>
      <c r="I18" s="42">
        <v>0.8</v>
      </c>
      <c r="J18" s="1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</row>
    <row r="19" spans="2:90" ht="18" outlineLevel="1" x14ac:dyDescent="0.25">
      <c r="B19" s="2"/>
      <c r="C19" s="7" t="s">
        <v>17</v>
      </c>
      <c r="D19" s="8"/>
      <c r="E19" s="6"/>
      <c r="F19" s="6"/>
      <c r="G19" s="64"/>
      <c r="H19" s="38"/>
      <c r="I19" s="42">
        <v>0</v>
      </c>
      <c r="J19" s="1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</row>
    <row r="20" spans="2:90" ht="18" outlineLevel="1" x14ac:dyDescent="0.25">
      <c r="B20" s="2"/>
      <c r="C20" s="7" t="s">
        <v>16</v>
      </c>
      <c r="D20" s="8"/>
      <c r="E20" s="6"/>
      <c r="F20" s="6"/>
      <c r="G20" s="64"/>
      <c r="H20" s="38"/>
      <c r="I20" s="42">
        <v>0.6</v>
      </c>
      <c r="J20" s="1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</row>
    <row r="21" spans="2:90" ht="18" outlineLevel="1" x14ac:dyDescent="0.25">
      <c r="B21" s="2"/>
      <c r="C21" s="65" t="s">
        <v>42</v>
      </c>
      <c r="D21" s="66"/>
      <c r="E21" s="6"/>
      <c r="F21" s="6"/>
      <c r="G21" s="67"/>
      <c r="H21" s="38"/>
      <c r="I21" s="42">
        <v>0</v>
      </c>
      <c r="J21" s="1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</row>
    <row r="22" spans="2:90" ht="18" outlineLevel="1" x14ac:dyDescent="0.25">
      <c r="B22" s="2"/>
      <c r="C22" s="65" t="s">
        <v>18</v>
      </c>
      <c r="D22" s="66"/>
      <c r="E22" s="6"/>
      <c r="F22" s="6"/>
      <c r="G22" s="67"/>
      <c r="H22" s="38"/>
      <c r="I22" s="42">
        <v>0</v>
      </c>
      <c r="J22" s="1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</row>
    <row r="23" spans="2:90" ht="18" outlineLevel="1" x14ac:dyDescent="0.25">
      <c r="B23" s="2"/>
      <c r="C23" s="65" t="s">
        <v>19</v>
      </c>
      <c r="D23" s="66"/>
      <c r="E23" s="6"/>
      <c r="F23" s="6"/>
      <c r="G23" s="67"/>
      <c r="H23" s="38"/>
      <c r="I23" s="42">
        <v>0</v>
      </c>
      <c r="J23" s="1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</row>
    <row r="24" spans="2:90" ht="18" outlineLevel="1" x14ac:dyDescent="0.25">
      <c r="B24" s="2"/>
      <c r="C24" s="65" t="s">
        <v>37</v>
      </c>
      <c r="D24" s="66"/>
      <c r="E24" s="6"/>
      <c r="F24" s="6"/>
      <c r="G24" s="67"/>
      <c r="H24" s="38"/>
      <c r="I24" s="42">
        <v>0</v>
      </c>
      <c r="J24" s="1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</row>
    <row r="25" spans="2:90" ht="18" outlineLevel="1" x14ac:dyDescent="0.25">
      <c r="B25" s="2"/>
      <c r="C25" s="7" t="s">
        <v>21</v>
      </c>
      <c r="D25" s="8"/>
      <c r="E25" s="6"/>
      <c r="F25" s="6"/>
      <c r="G25" s="64"/>
      <c r="H25" s="38"/>
      <c r="I25" s="42">
        <v>0</v>
      </c>
      <c r="J25" s="1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</row>
    <row r="26" spans="2:90" ht="18" outlineLevel="1" x14ac:dyDescent="0.25">
      <c r="B26" s="2"/>
      <c r="C26" s="27" t="s">
        <v>36</v>
      </c>
      <c r="D26" s="59"/>
      <c r="E26" s="24">
        <f>IF(MIN(E27:E32)&gt;0,MIN(E27:E32),"")</f>
        <v>45075</v>
      </c>
      <c r="F26" s="24">
        <f>IF(MAX(F27:F32)&gt;0,MAX(F27:F32),"")</f>
        <v>45107</v>
      </c>
      <c r="G26" s="37" t="str">
        <f>IF(OR(E26="",F26=""),"",NETWORKDAYS(E26,F26)&amp; " day(s)")</f>
        <v>25 day(s)</v>
      </c>
      <c r="H26" s="37"/>
      <c r="I26" s="41">
        <f>AVERAGE(I27:I32)</f>
        <v>0.29166666666666669</v>
      </c>
      <c r="J26" s="1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</row>
    <row r="27" spans="2:90" ht="18" outlineLevel="1" x14ac:dyDescent="0.25">
      <c r="B27" s="2"/>
      <c r="C27" s="7" t="s">
        <v>10</v>
      </c>
      <c r="D27" s="8"/>
      <c r="E27" s="6">
        <v>45075</v>
      </c>
      <c r="F27" s="6">
        <v>45079</v>
      </c>
      <c r="G27" s="64" t="str">
        <f t="shared" ref="G27" si="46">IF(OR(E27=0,F27=0),"",NETWORKDAYS(E27,F27)&amp; " day(s)")</f>
        <v>5 day(s)</v>
      </c>
      <c r="H27" s="38"/>
      <c r="I27" s="42">
        <v>1</v>
      </c>
      <c r="J27" s="1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</row>
    <row r="28" spans="2:90" ht="18" outlineLevel="1" x14ac:dyDescent="0.25">
      <c r="B28" s="2"/>
      <c r="C28" s="7" t="s">
        <v>38</v>
      </c>
      <c r="D28" s="8"/>
      <c r="E28" s="6">
        <v>45089</v>
      </c>
      <c r="F28" s="6">
        <v>45093</v>
      </c>
      <c r="G28" s="64" t="str">
        <f t="shared" ref="G28:G32" si="47">IF(OR(E28=0,F28=0),"",NETWORKDAYS(E28,F28)&amp; " day(s)")</f>
        <v>5 day(s)</v>
      </c>
      <c r="H28" s="38"/>
      <c r="I28" s="42">
        <v>0.45</v>
      </c>
      <c r="J28" s="1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</row>
    <row r="29" spans="2:90" ht="18" outlineLevel="1" x14ac:dyDescent="0.25">
      <c r="B29" s="2"/>
      <c r="C29" s="7" t="s">
        <v>39</v>
      </c>
      <c r="D29" s="8"/>
      <c r="E29" s="6">
        <v>45096</v>
      </c>
      <c r="F29" s="6">
        <v>45101</v>
      </c>
      <c r="G29" s="64" t="str">
        <f t="shared" si="47"/>
        <v>5 day(s)</v>
      </c>
      <c r="H29" s="38"/>
      <c r="I29" s="42">
        <v>0.3</v>
      </c>
      <c r="J29" s="1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</row>
    <row r="30" spans="2:90" ht="18" outlineLevel="1" x14ac:dyDescent="0.25">
      <c r="B30" s="2"/>
      <c r="C30" s="7" t="s">
        <v>40</v>
      </c>
      <c r="D30" s="8"/>
      <c r="E30" s="6">
        <v>45101</v>
      </c>
      <c r="F30" s="6">
        <v>45107</v>
      </c>
      <c r="G30" s="64" t="str">
        <f t="shared" si="47"/>
        <v>5 day(s)</v>
      </c>
      <c r="H30" s="38"/>
      <c r="I30" s="42">
        <v>0</v>
      </c>
      <c r="J30" s="1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</row>
    <row r="31" spans="2:90" ht="18" outlineLevel="1" x14ac:dyDescent="0.25">
      <c r="B31" s="2"/>
      <c r="C31" s="7" t="s">
        <v>28</v>
      </c>
      <c r="D31" s="8"/>
      <c r="E31" s="6"/>
      <c r="F31" s="6"/>
      <c r="G31" s="64" t="str">
        <f t="shared" si="47"/>
        <v/>
      </c>
      <c r="H31" s="38"/>
      <c r="I31" s="42">
        <v>0</v>
      </c>
      <c r="J31" s="1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</row>
    <row r="32" spans="2:90" ht="18" outlineLevel="1" x14ac:dyDescent="0.25">
      <c r="B32" s="2"/>
      <c r="C32" s="7" t="s">
        <v>21</v>
      </c>
      <c r="D32" s="8"/>
      <c r="E32" s="6"/>
      <c r="F32" s="6"/>
      <c r="G32" s="64" t="str">
        <f t="shared" si="47"/>
        <v/>
      </c>
      <c r="H32" s="38"/>
      <c r="I32" s="42">
        <v>0</v>
      </c>
      <c r="J32" s="1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</row>
    <row r="33" spans="2:90" ht="18" outlineLevel="1" x14ac:dyDescent="0.25">
      <c r="B33" s="2"/>
      <c r="C33" s="27" t="s">
        <v>35</v>
      </c>
      <c r="D33" s="59"/>
      <c r="E33" s="24">
        <f>IF(MIN(E34:E36)&gt;0,MIN(E34:E36),"")</f>
        <v>45080</v>
      </c>
      <c r="F33" s="24">
        <f>IF(MAX(F34:F36)&gt;0,MAX(F34:F36),"")</f>
        <v>45086</v>
      </c>
      <c r="G33" s="37" t="str">
        <f>IF(OR(E33="",F33=""),"",NETWORKDAYS(E33,F33)&amp; " day(s)")</f>
        <v>5 day(s)</v>
      </c>
      <c r="H33" s="37"/>
      <c r="I33" s="41">
        <f>AVERAGE(I34:I36)</f>
        <v>0.33333333333333331</v>
      </c>
      <c r="J33" s="1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</row>
    <row r="34" spans="2:90" ht="18" outlineLevel="1" x14ac:dyDescent="0.25">
      <c r="B34" s="2"/>
      <c r="C34" s="7" t="s">
        <v>10</v>
      </c>
      <c r="D34" s="8"/>
      <c r="E34" s="6">
        <v>45080</v>
      </c>
      <c r="F34" s="6">
        <v>45086</v>
      </c>
      <c r="G34" s="64" t="str">
        <f t="shared" ref="G34" si="48">IF(OR(E34=0,F34=0),"",NETWORKDAYS(E34,F34)&amp; " day(s)")</f>
        <v>5 day(s)</v>
      </c>
      <c r="H34" s="38"/>
      <c r="I34" s="42">
        <v>1</v>
      </c>
      <c r="J34" s="1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</row>
    <row r="35" spans="2:90" ht="18" outlineLevel="1" x14ac:dyDescent="0.25">
      <c r="B35" s="2"/>
      <c r="C35" s="7" t="s">
        <v>46</v>
      </c>
      <c r="D35" s="8"/>
      <c r="E35" s="6"/>
      <c r="F35" s="6"/>
      <c r="G35" s="64"/>
      <c r="H35" s="38"/>
      <c r="I35" s="42">
        <v>0</v>
      </c>
      <c r="J35" s="1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</row>
    <row r="36" spans="2:90" ht="18" outlineLevel="1" x14ac:dyDescent="0.25">
      <c r="B36" s="2"/>
      <c r="C36" s="7" t="s">
        <v>41</v>
      </c>
      <c r="D36" s="8"/>
      <c r="E36" s="6"/>
      <c r="F36" s="6"/>
      <c r="G36" s="64"/>
      <c r="H36" s="38"/>
      <c r="I36" s="42">
        <v>0</v>
      </c>
      <c r="J36" s="1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</row>
    <row r="37" spans="2:90" ht="18" outlineLevel="1" x14ac:dyDescent="0.25">
      <c r="B37" s="2"/>
      <c r="C37" s="27" t="s">
        <v>22</v>
      </c>
      <c r="D37" s="59"/>
      <c r="E37" s="24">
        <f>IF(MIN(E38:E41)&gt;0,MIN(E38:E41),"")</f>
        <v>45075</v>
      </c>
      <c r="F37" s="24">
        <f>IF(MAX(F38:F41)&gt;0,MAX(F38:F41),"")</f>
        <v>45107</v>
      </c>
      <c r="G37" s="37" t="str">
        <f>IF(OR(E37="",F37=""),"",NETWORKDAYS(E37,F37)&amp; " day(s)")</f>
        <v>25 day(s)</v>
      </c>
      <c r="H37" s="37"/>
      <c r="I37" s="41">
        <f>AVERAGE(I38:I41)</f>
        <v>0.75</v>
      </c>
      <c r="J37" s="1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</row>
    <row r="38" spans="2:90" ht="18" outlineLevel="1" x14ac:dyDescent="0.25">
      <c r="B38" s="2"/>
      <c r="C38" s="7" t="s">
        <v>23</v>
      </c>
      <c r="D38" s="8"/>
      <c r="E38" s="6">
        <v>45075</v>
      </c>
      <c r="F38" s="6">
        <v>45079</v>
      </c>
      <c r="G38" s="64" t="str">
        <f t="shared" ref="G38:G40" si="49">IF(OR(E38=0,F38=0),"",NETWORKDAYS(E38,F38)&amp; " day(s)")</f>
        <v>5 day(s)</v>
      </c>
      <c r="H38" s="38"/>
      <c r="I38" s="42">
        <v>1</v>
      </c>
      <c r="J38" s="1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</row>
    <row r="39" spans="2:90" ht="18" outlineLevel="1" x14ac:dyDescent="0.25">
      <c r="B39" s="2"/>
      <c r="C39" s="7" t="s">
        <v>24</v>
      </c>
      <c r="D39" s="8"/>
      <c r="E39" s="6">
        <v>45089</v>
      </c>
      <c r="F39" s="6">
        <v>45093</v>
      </c>
      <c r="G39" s="64" t="str">
        <f t="shared" si="49"/>
        <v>5 day(s)</v>
      </c>
      <c r="H39" s="38"/>
      <c r="I39" s="42">
        <v>1</v>
      </c>
      <c r="J39" s="1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</row>
    <row r="40" spans="2:90" ht="18" outlineLevel="1" x14ac:dyDescent="0.25">
      <c r="B40" s="2"/>
      <c r="C40" s="7" t="s">
        <v>26</v>
      </c>
      <c r="D40" s="8"/>
      <c r="E40" s="6">
        <v>45101</v>
      </c>
      <c r="F40" s="6">
        <v>45107</v>
      </c>
      <c r="G40" s="64" t="str">
        <f t="shared" si="49"/>
        <v>5 day(s)</v>
      </c>
      <c r="H40" s="38"/>
      <c r="I40" s="42">
        <v>1</v>
      </c>
      <c r="J40" s="1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</row>
    <row r="41" spans="2:90" ht="18" outlineLevel="1" x14ac:dyDescent="0.25">
      <c r="B41" s="2"/>
      <c r="C41" s="7" t="s">
        <v>25</v>
      </c>
      <c r="D41" s="8"/>
      <c r="E41" s="6"/>
      <c r="F41" s="6"/>
      <c r="G41" s="64"/>
      <c r="H41" s="38"/>
      <c r="I41" s="42">
        <v>0</v>
      </c>
      <c r="J41" s="1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</row>
    <row r="42" spans="2:90" ht="18" outlineLevel="1" x14ac:dyDescent="0.25">
      <c r="B42" s="2"/>
      <c r="C42" s="27" t="s">
        <v>45</v>
      </c>
      <c r="D42" s="59"/>
      <c r="E42" s="24">
        <f>IF(MIN(E43:E45)&gt;0,MIN(E43:E45),"")</f>
        <v>45075</v>
      </c>
      <c r="F42" s="24">
        <f>IF(MAX(F43:F45)&gt;0,MAX(F43:F45),"")</f>
        <v>45079</v>
      </c>
      <c r="G42" s="37" t="str">
        <f>IF(OR(E42="",F42=""),"",NETWORKDAYS(E42,F42)&amp; " day(s)")</f>
        <v>5 day(s)</v>
      </c>
      <c r="H42" s="37"/>
      <c r="I42" s="41">
        <f>AVERAGE(I43:I45)</f>
        <v>0.33333333333333331</v>
      </c>
      <c r="J42" s="1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</row>
    <row r="43" spans="2:90" ht="19.5" customHeight="1" x14ac:dyDescent="0.25">
      <c r="B43" s="2"/>
      <c r="C43" s="7" t="s">
        <v>44</v>
      </c>
      <c r="D43" s="8"/>
      <c r="E43" s="6">
        <v>45075</v>
      </c>
      <c r="F43" s="6">
        <v>45079</v>
      </c>
      <c r="G43" s="64" t="str">
        <f t="shared" ref="G43" si="50">IF(OR(E43=0,F43=0),"",NETWORKDAYS(E43,F43)&amp; " day(s)")</f>
        <v>5 day(s)</v>
      </c>
      <c r="H43" s="38"/>
      <c r="I43" s="42">
        <v>1</v>
      </c>
      <c r="J43" s="19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</row>
    <row r="44" spans="2:90" ht="19.5" customHeight="1" x14ac:dyDescent="0.25">
      <c r="B44" s="2"/>
      <c r="C44" s="7" t="s">
        <v>43</v>
      </c>
      <c r="D44" s="8"/>
      <c r="E44" s="6"/>
      <c r="F44" s="6"/>
      <c r="G44" s="64" t="str">
        <f t="shared" ref="G44:G45" si="51">IF(OR(E44=0,F44=0),"",NETWORKDAYS(E44,F44)&amp; " day(s)")</f>
        <v/>
      </c>
      <c r="H44" s="38"/>
      <c r="I44" s="42">
        <v>0</v>
      </c>
      <c r="J44" s="1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</row>
    <row r="45" spans="2:90" ht="19.5" customHeight="1" x14ac:dyDescent="0.25">
      <c r="B45" s="2"/>
      <c r="C45" s="7" t="s">
        <v>27</v>
      </c>
      <c r="D45" s="8"/>
      <c r="E45" s="6"/>
      <c r="F45" s="6"/>
      <c r="G45" s="64" t="str">
        <f t="shared" si="51"/>
        <v/>
      </c>
      <c r="H45" s="38"/>
      <c r="I45" s="42">
        <v>0</v>
      </c>
      <c r="J45" s="1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</row>
    <row r="46" spans="2:90" ht="19.5" customHeight="1" x14ac:dyDescent="0.25">
      <c r="B46" s="73"/>
      <c r="C46" s="80" t="s">
        <v>29</v>
      </c>
      <c r="D46" s="84"/>
      <c r="E46" s="24" t="str">
        <f>IF(MIN(E47:E49)&gt;0,MIN(E47:E49),"")</f>
        <v/>
      </c>
      <c r="F46" s="24" t="str">
        <f>IF(MAX(F47:F49)&gt;0,MAX(F47:F49),"")</f>
        <v/>
      </c>
      <c r="G46" s="37" t="str">
        <f>IF(OR(E46="",F46=""),"",NETWORKDAYS(E46,F46)&amp; " day(s)")</f>
        <v/>
      </c>
      <c r="H46" s="81"/>
      <c r="I46" s="41">
        <f>AVERAGE(I47:I49)</f>
        <v>0</v>
      </c>
      <c r="J46" s="78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</row>
    <row r="47" spans="2:90" ht="19.5" customHeight="1" x14ac:dyDescent="0.25">
      <c r="B47" s="73"/>
      <c r="C47" s="75" t="s">
        <v>30</v>
      </c>
      <c r="D47" s="76"/>
      <c r="E47" s="74"/>
      <c r="F47" s="74"/>
      <c r="G47" s="85"/>
      <c r="H47" s="82"/>
      <c r="I47" s="83">
        <v>0</v>
      </c>
      <c r="J47" s="78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76"/>
      <c r="BL47" s="76"/>
      <c r="BM47" s="76"/>
      <c r="BN47" s="76"/>
      <c r="BO47" s="76"/>
      <c r="BP47" s="76"/>
      <c r="BQ47" s="76"/>
      <c r="BR47" s="76"/>
      <c r="BS47" s="76"/>
      <c r="BT47" s="76"/>
      <c r="BU47" s="76"/>
      <c r="BV47" s="76"/>
      <c r="BW47" s="76"/>
      <c r="BX47" s="76"/>
      <c r="BY47" s="76"/>
      <c r="BZ47" s="76"/>
      <c r="CA47" s="76"/>
      <c r="CB47" s="76"/>
      <c r="CC47" s="76"/>
      <c r="CD47" s="76"/>
      <c r="CE47" s="76"/>
      <c r="CF47" s="76"/>
      <c r="CG47" s="76"/>
      <c r="CH47" s="76"/>
      <c r="CI47" s="76"/>
      <c r="CJ47" s="76"/>
      <c r="CK47" s="76"/>
      <c r="CL47" s="76"/>
    </row>
    <row r="48" spans="2:90" ht="19.5" customHeight="1" x14ac:dyDescent="0.25">
      <c r="B48" s="73"/>
      <c r="C48" s="75" t="s">
        <v>31</v>
      </c>
      <c r="D48" s="76"/>
      <c r="E48" s="74"/>
      <c r="F48" s="74"/>
      <c r="G48" s="85"/>
      <c r="H48" s="82"/>
      <c r="I48" s="83">
        <v>0</v>
      </c>
      <c r="J48" s="79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</row>
    <row r="49" spans="2:117" ht="19.5" customHeight="1" x14ac:dyDescent="0.25">
      <c r="B49" s="73"/>
      <c r="C49" s="75" t="s">
        <v>32</v>
      </c>
      <c r="D49" s="76"/>
      <c r="E49" s="74"/>
      <c r="F49" s="74"/>
      <c r="G49" s="85"/>
      <c r="H49" s="82"/>
      <c r="I49" s="83">
        <v>0</v>
      </c>
      <c r="J49" s="79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</row>
    <row r="50" spans="2:117" ht="19.5" customHeight="1" x14ac:dyDescent="0.25">
      <c r="B50" s="2"/>
      <c r="C50" s="70"/>
      <c r="D50" s="69"/>
      <c r="E50" s="71"/>
      <c r="F50" s="71"/>
      <c r="G50" s="67"/>
      <c r="H50" s="72"/>
      <c r="I50" s="68"/>
      <c r="J50" s="19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</row>
    <row r="51" spans="2:117" s="50" customFormat="1" ht="17.25" x14ac:dyDescent="0.3">
      <c r="B51" s="52"/>
      <c r="C51" s="53"/>
      <c r="D51" s="60"/>
      <c r="E51" s="54"/>
      <c r="F51" s="54"/>
      <c r="G51" s="54"/>
      <c r="H51" s="54"/>
      <c r="I51" s="54"/>
      <c r="J51" s="54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DM51" s="51"/>
    </row>
    <row r="52" spans="2:117" s="50" customFormat="1" ht="17.25" x14ac:dyDescent="0.3">
      <c r="B52" s="52"/>
      <c r="C52" s="53"/>
      <c r="D52" s="60"/>
      <c r="E52" s="54"/>
      <c r="F52" s="54"/>
      <c r="G52" s="54"/>
      <c r="H52" s="54"/>
      <c r="I52" s="54"/>
      <c r="J52" s="54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DM52" s="51"/>
    </row>
    <row r="53" spans="2:117" s="50" customFormat="1" ht="17.25" x14ac:dyDescent="0.3">
      <c r="B53" s="52"/>
      <c r="C53" s="53"/>
      <c r="D53" s="60"/>
      <c r="E53" s="54"/>
      <c r="F53" s="54"/>
      <c r="G53" s="54"/>
      <c r="H53" s="54"/>
      <c r="I53" s="54"/>
      <c r="J53" s="54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DM53" s="51"/>
    </row>
    <row r="54" spans="2:117" s="50" customFormat="1" ht="17.25" x14ac:dyDescent="0.3">
      <c r="B54" s="52"/>
      <c r="C54" s="53"/>
      <c r="D54" s="60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DM54" s="51"/>
    </row>
    <row r="55" spans="2:117" s="50" customFormat="1" ht="17.25" x14ac:dyDescent="0.3">
      <c r="B55" s="52"/>
      <c r="C55" s="53"/>
      <c r="D55" s="60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DM55" s="51"/>
    </row>
    <row r="56" spans="2:117" s="50" customFormat="1" ht="17.25" x14ac:dyDescent="0.3">
      <c r="B56" s="52"/>
      <c r="C56" s="53"/>
      <c r="D56" s="60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DM56" s="51"/>
    </row>
    <row r="57" spans="2:117" s="50" customFormat="1" ht="17.25" x14ac:dyDescent="0.3">
      <c r="B57" s="52"/>
      <c r="C57" s="53"/>
      <c r="D57" s="60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DM57" s="51"/>
    </row>
    <row r="58" spans="2:117" s="50" customFormat="1" ht="17.25" x14ac:dyDescent="0.3">
      <c r="B58" s="52"/>
      <c r="C58" s="53"/>
      <c r="D58" s="60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DM58" s="51"/>
    </row>
    <row r="59" spans="2:117" s="50" customFormat="1" ht="17.25" x14ac:dyDescent="0.3">
      <c r="B59" s="52"/>
      <c r="C59" s="53"/>
      <c r="D59" s="60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DM59" s="51"/>
    </row>
    <row r="60" spans="2:117" s="50" customFormat="1" ht="17.25" x14ac:dyDescent="0.3">
      <c r="B60" s="52"/>
      <c r="C60" s="53"/>
      <c r="D60" s="60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DM60" s="51"/>
    </row>
    <row r="61" spans="2:117" s="50" customFormat="1" ht="17.25" x14ac:dyDescent="0.3">
      <c r="B61" s="52"/>
      <c r="C61" s="53"/>
      <c r="D61" s="60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DM61" s="51"/>
    </row>
    <row r="62" spans="2:117" s="50" customFormat="1" ht="17.25" x14ac:dyDescent="0.3">
      <c r="B62" s="52"/>
      <c r="C62" s="53"/>
      <c r="D62" s="60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DM62" s="51"/>
    </row>
    <row r="63" spans="2:117" s="50" customFormat="1" ht="17.25" x14ac:dyDescent="0.3">
      <c r="B63" s="52"/>
      <c r="C63" s="53"/>
      <c r="D63" s="60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DM63" s="51"/>
    </row>
    <row r="64" spans="2:117" s="50" customFormat="1" ht="17.25" x14ac:dyDescent="0.3">
      <c r="B64" s="52"/>
      <c r="C64" s="53"/>
      <c r="D64" s="60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DM64" s="51"/>
    </row>
    <row r="65" spans="2:117" s="50" customFormat="1" ht="17.25" x14ac:dyDescent="0.3">
      <c r="B65" s="52"/>
      <c r="C65" s="53"/>
      <c r="D65" s="60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DM65" s="51"/>
    </row>
    <row r="66" spans="2:117" s="50" customFormat="1" ht="17.25" x14ac:dyDescent="0.3">
      <c r="B66" s="52"/>
      <c r="C66" s="53"/>
      <c r="D66" s="60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DM66" s="51"/>
    </row>
    <row r="67" spans="2:117" s="50" customFormat="1" ht="17.25" x14ac:dyDescent="0.3">
      <c r="B67" s="52"/>
      <c r="C67" s="53"/>
      <c r="D67" s="60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DM67" s="51"/>
    </row>
    <row r="68" spans="2:117" s="50" customFormat="1" ht="17.25" x14ac:dyDescent="0.3">
      <c r="B68" s="52"/>
      <c r="C68" s="53"/>
      <c r="D68" s="60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DM68" s="51"/>
    </row>
    <row r="69" spans="2:117" s="50" customFormat="1" ht="50.45" customHeight="1" x14ac:dyDescent="0.3">
      <c r="B69" s="52"/>
      <c r="C69" s="53"/>
      <c r="D69" s="60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DM69" s="51"/>
    </row>
  </sheetData>
  <sheetProtection formatCells="0" formatColumns="0" formatRows="0" insertRows="0" deleteRows="0"/>
  <mergeCells count="19">
    <mergeCell ref="AO5:AS7"/>
    <mergeCell ref="BS5:BW7"/>
    <mergeCell ref="C3:I4"/>
    <mergeCell ref="D6:E6"/>
    <mergeCell ref="K5:O7"/>
    <mergeCell ref="F6:G6"/>
    <mergeCell ref="P5:T7"/>
    <mergeCell ref="U5:Y7"/>
    <mergeCell ref="Z5:AD7"/>
    <mergeCell ref="AE5:AI7"/>
    <mergeCell ref="AJ5:AN7"/>
    <mergeCell ref="CC5:CG7"/>
    <mergeCell ref="CH5:CL7"/>
    <mergeCell ref="BN5:BR7"/>
    <mergeCell ref="AT5:AX7"/>
    <mergeCell ref="BD5:BH7"/>
    <mergeCell ref="BI5:BM7"/>
    <mergeCell ref="BX5:CB7"/>
    <mergeCell ref="AY5:BC7"/>
  </mergeCells>
  <phoneticPr fontId="5" type="noConversion"/>
  <conditionalFormatting sqref="K8:CL8">
    <cfRule type="expression" dxfId="28" priority="295">
      <formula>$K$8=TODAY()</formula>
    </cfRule>
  </conditionalFormatting>
  <conditionalFormatting sqref="I10:I11 I14:I50">
    <cfRule type="dataBar" priority="176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{22DE5D61-BBBB-4FD4-BDE4-3CE4D96D6608}</x14:id>
        </ext>
      </extLst>
    </cfRule>
  </conditionalFormatting>
  <conditionalFormatting sqref="H27:H31 H14:H24 H34:H50">
    <cfRule type="cellIs" dxfId="27" priority="172" stopIfTrue="1" operator="equal">
      <formula>"Yellow"</formula>
    </cfRule>
    <cfRule type="cellIs" dxfId="26" priority="173" stopIfTrue="1" operator="equal">
      <formula>"Green"</formula>
    </cfRule>
    <cfRule type="cellIs" dxfId="25" priority="174" stopIfTrue="1" operator="equal">
      <formula>"Red"</formula>
    </cfRule>
  </conditionalFormatting>
  <conditionalFormatting sqref="I12">
    <cfRule type="dataBar" priority="152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{D61FC825-F82B-4D9E-ADC8-28E81302A8C5}</x14:id>
        </ext>
      </extLst>
    </cfRule>
  </conditionalFormatting>
  <conditionalFormatting sqref="H12">
    <cfRule type="cellIs" dxfId="24" priority="149" stopIfTrue="1" operator="equal">
      <formula>"Yellow"</formula>
    </cfRule>
    <cfRule type="cellIs" dxfId="23" priority="150" stopIfTrue="1" operator="equal">
      <formula>"Green"</formula>
    </cfRule>
    <cfRule type="cellIs" dxfId="22" priority="151" stopIfTrue="1" operator="equal">
      <formula>"Red"</formula>
    </cfRule>
  </conditionalFormatting>
  <conditionalFormatting sqref="K11:BM12 BX11:CB12 K13:CB53">
    <cfRule type="expression" dxfId="21" priority="296" stopIfTrue="1">
      <formula>AND($I11&gt;5%, $E11&lt;=K$8,ROUNDDOWN(($F11-$E11)*$I11,0)+$E11&gt;=K$8)</formula>
    </cfRule>
    <cfRule type="expression" dxfId="20" priority="297" stopIfTrue="1">
      <formula>AND(NOT(ISBLANK($E11)),$E11&lt;=K$8,$F11&gt;=K$8)</formula>
    </cfRule>
  </conditionalFormatting>
  <conditionalFormatting sqref="H32">
    <cfRule type="cellIs" dxfId="19" priority="125" stopIfTrue="1" operator="equal">
      <formula>"Yellow"</formula>
    </cfRule>
    <cfRule type="cellIs" dxfId="18" priority="126" stopIfTrue="1" operator="equal">
      <formula>"Green"</formula>
    </cfRule>
    <cfRule type="cellIs" dxfId="17" priority="127" stopIfTrue="1" operator="equal">
      <formula>"Red"</formula>
    </cfRule>
  </conditionalFormatting>
  <conditionalFormatting sqref="I13">
    <cfRule type="dataBar" priority="124">
      <dataBar>
        <cfvo type="num" val="0"/>
        <cfvo type="num" val="1"/>
        <color theme="9" tint="-0.249977111117893"/>
      </dataBar>
      <extLst>
        <ext xmlns:x14="http://schemas.microsoft.com/office/spreadsheetml/2009/9/main" uri="{B025F937-C7B1-47D3-B67F-A62EFF666E3E}">
          <x14:id>{C3E75262-7C2F-406A-93B5-46104681D1CD}</x14:id>
        </ext>
      </extLst>
    </cfRule>
  </conditionalFormatting>
  <conditionalFormatting sqref="H13">
    <cfRule type="cellIs" dxfId="16" priority="121" stopIfTrue="1" operator="equal">
      <formula>"Yellow"</formula>
    </cfRule>
    <cfRule type="cellIs" dxfId="15" priority="122" stopIfTrue="1" operator="equal">
      <formula>"Green"</formula>
    </cfRule>
    <cfRule type="cellIs" dxfId="14" priority="123" stopIfTrue="1" operator="equal">
      <formula>"Red"</formula>
    </cfRule>
  </conditionalFormatting>
  <conditionalFormatting sqref="BS11:BW12">
    <cfRule type="expression" dxfId="13" priority="67" stopIfTrue="1">
      <formula>AND($I11&gt;5%, $E11&lt;=BS$8,ROUNDDOWN(($F11-$E11)*$I11,0)+$E11&gt;=BS$8)</formula>
    </cfRule>
    <cfRule type="expression" dxfId="12" priority="68" stopIfTrue="1">
      <formula>AND(NOT(ISBLANK($E11)),$E11&lt;=BS$8,$F11&gt;=BS$8)</formula>
    </cfRule>
  </conditionalFormatting>
  <conditionalFormatting sqref="BN11:BR12">
    <cfRule type="expression" dxfId="11" priority="54" stopIfTrue="1">
      <formula>AND($I11&gt;5%, $E11&lt;=BN$8,ROUNDDOWN(($F11-$E11)*$I11,0)+$E11&gt;=BN$8)</formula>
    </cfRule>
    <cfRule type="expression" dxfId="10" priority="55" stopIfTrue="1">
      <formula>AND(NOT(ISBLANK($E11)),$E11&lt;=BN$8,$F11&gt;=BN$8)</formula>
    </cfRule>
  </conditionalFormatting>
  <conditionalFormatting sqref="H38">
    <cfRule type="cellIs" dxfId="9" priority="28" stopIfTrue="1" operator="equal">
      <formula>"Yellow"</formula>
    </cfRule>
    <cfRule type="cellIs" dxfId="8" priority="29" stopIfTrue="1" operator="equal">
      <formula>"Green"</formula>
    </cfRule>
    <cfRule type="cellIs" dxfId="7" priority="30" stopIfTrue="1" operator="equal">
      <formula>"Red"</formula>
    </cfRule>
  </conditionalFormatting>
  <conditionalFormatting sqref="H25">
    <cfRule type="cellIs" dxfId="6" priority="5" stopIfTrue="1" operator="equal">
      <formula>"Yellow"</formula>
    </cfRule>
    <cfRule type="cellIs" dxfId="5" priority="6" stopIfTrue="1" operator="equal">
      <formula>"Green"</formula>
    </cfRule>
    <cfRule type="cellIs" dxfId="4" priority="7" stopIfTrue="1" operator="equal">
      <formula>"Red"</formula>
    </cfRule>
  </conditionalFormatting>
  <conditionalFormatting sqref="CC11:CG53">
    <cfRule type="expression" dxfId="3" priority="3" stopIfTrue="1">
      <formula>AND($I11&gt;5%, $E11&lt;=CC$8,ROUNDDOWN(($F11-$E11)*$I11,0)+$E11&gt;=CC$8)</formula>
    </cfRule>
    <cfRule type="expression" dxfId="2" priority="4" stopIfTrue="1">
      <formula>AND(NOT(ISBLANK($E11)),$E11&lt;=CC$8,$F11&gt;=CC$8)</formula>
    </cfRule>
  </conditionalFormatting>
  <conditionalFormatting sqref="CH11:CL53">
    <cfRule type="expression" dxfId="1" priority="1" stopIfTrue="1">
      <formula>AND($I11&gt;5%, $E11&lt;=CH$8,ROUNDDOWN(($F11-$E11)*$I11,0)+$E11&gt;=CH$8)</formula>
    </cfRule>
    <cfRule type="expression" dxfId="0" priority="2" stopIfTrue="1">
      <formula>AND(NOT(ISBLANK($E11)),$E11&lt;=CH$8,$F11&gt;=CH$8)</formula>
    </cfRule>
  </conditionalFormatting>
  <dataValidations count="1">
    <dataValidation type="list" allowBlank="1" showInputMessage="1" showErrorMessage="1" sqref="H27:H32 H12:H25 H38:H41 H43:H50 H34:H36" xr:uid="{00000000-0002-0000-0200-000000000000}">
      <formula1>"Red, Yellow,Green"</formula1>
    </dataValidation>
  </dataValidations>
  <pageMargins left="0.25" right="0.25" top="0.5" bottom="0.5" header="0.5" footer="0.25"/>
  <pageSetup scale="61" fitToHeight="0" orientation="landscape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DE5D61-BBBB-4FD4-BDE4-3CE4D96D660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I10:I11 I14:I50</xm:sqref>
        </x14:conditionalFormatting>
        <x14:conditionalFormatting xmlns:xm="http://schemas.microsoft.com/office/excel/2006/main">
          <x14:cfRule type="dataBar" id="{D61FC825-F82B-4D9E-ADC8-28E81302A8C5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3E75262-7C2F-406A-93B5-46104681D1C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POC Planning</vt:lpstr>
      <vt:lpstr>'POC Planning'!prevWBS</vt:lpstr>
      <vt:lpstr>'POC Planning'!Print_Area</vt:lpstr>
      <vt:lpstr>'POC Planning'!Print_Titles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2018-07-12T14:52:49Z</dcterms:created>
  <dcterms:modified xsi:type="dcterms:W3CDTF">2023-06-20T08:08:09Z</dcterms:modified>
</cp:coreProperties>
</file>