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nti\Documents\GitHub\Intermedio\4. Efecto Hall\Code\"/>
    </mc:Choice>
  </mc:AlternateContent>
  <xr:revisionPtr revIDLastSave="0" documentId="13_ncr:1_{FCC2D082-437A-46C3-95D9-AD2C624995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<sst xmlns="http://schemas.openxmlformats.org/spreadsheetml/2006/main" count="14" uniqueCount="14">
  <si>
    <t>m</t>
  </si>
  <si>
    <t>m_err</t>
  </si>
  <si>
    <t>b</t>
  </si>
  <si>
    <t>b_err</t>
  </si>
  <si>
    <t>B_err (mT)</t>
  </si>
  <si>
    <t>VH_-20mA (mV)</t>
  </si>
  <si>
    <t>CorrienteCampo (A)</t>
  </si>
  <si>
    <t>B (mT)</t>
  </si>
  <si>
    <t>VH_-10mA (mV)</t>
  </si>
  <si>
    <t>VH_10mA (mV)</t>
  </si>
  <si>
    <t>VH_20mA (mV)</t>
  </si>
  <si>
    <t>VH_err (mV)</t>
  </si>
  <si>
    <t>B_rounded (mT)</t>
  </si>
  <si>
    <t>B_err_rounded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</si>
</sst>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E15" sqref="E15"/>
    </sheetView>
  </sheetViews>
  <sheetFormatPr baseColWidth="10" defaultColWidth="8.88671875" defaultRowHeight="14.4" x14ac:dyDescent="0.3"/>
  <cols>
    <col min="1" max="1" width="17.21875" bestFit="1" customWidth="1"/>
    <col min="2" max="2" width="11.88671875" bestFit="1" customWidth="1"/>
    <col min="3" max="3" width="14.21875" bestFit="1" customWidth="1"/>
    <col min="4" max="4" width="13.88671875" bestFit="1" customWidth="1"/>
    <col min="5" max="5" width="17.44140625" bestFit="1" customWidth="1"/>
    <col min="6" max="6" width="14.21875" bestFit="1" customWidth="1"/>
    <col min="7" max="7" width="13.88671875" bestFit="1" customWidth="1"/>
    <col min="8" max="8" width="13.21875" bestFit="1" customWidth="1"/>
    <col min="10" max="10" width="10.88671875" bestFit="1" customWidth="1"/>
  </cols>
  <sheetData>
    <row r="1" spans="1:10" x14ac:dyDescent="0.3">
      <c r="A1" t="s">
        <v>6</v>
      </c>
      <c r="B1" t="s">
        <v>7</v>
      </c>
      <c r="C1" t="s">
        <v>4</v>
      </c>
      <c r="D1" t="s">
        <v>12</v>
      </c>
      <c r="E1" t="s">
        <v>13</v>
      </c>
      <c r="F1" t="s">
        <v>5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-1.4</v>
      </c>
      <c r="B2">
        <f>Hoja2!$B$1*Hoja1!$A2+Hoja2!$B$3</f>
        <v>-321.15999999999997</v>
      </c>
      <c r="C2">
        <f>SQRT((Hoja1!A2*Hoja2!$B$2)^2 + (Hoja2!$B$4)^2)</f>
        <v>0.13555810562264436</v>
      </c>
      <c r="D2">
        <f>ROUND(B2,1)</f>
        <v>-321.2</v>
      </c>
      <c r="E2">
        <f>ROUND(C2,1)</f>
        <v>0.1</v>
      </c>
      <c r="F2">
        <v>30.2</v>
      </c>
      <c r="G2">
        <v>19.7</v>
      </c>
      <c r="H2">
        <v>-11.2</v>
      </c>
      <c r="I2">
        <v>-26.4</v>
      </c>
      <c r="J2">
        <v>0.1</v>
      </c>
    </row>
    <row r="3" spans="1:10" x14ac:dyDescent="0.3">
      <c r="A3">
        <v>-1.2</v>
      </c>
      <c r="B3">
        <f>Hoja2!$B$1*Hoja1!$A3+Hoja2!$B$3</f>
        <v>-275.45</v>
      </c>
      <c r="C3">
        <f>SQRT((Hoja1!A3*Hoja2!$B$2)^2 + (Hoja2!$B$4)^2)</f>
        <v>0.11901260437449472</v>
      </c>
      <c r="D3">
        <f t="shared" ref="D3:E3" si="0">ROUND(B3,1)</f>
        <v>-275.5</v>
      </c>
      <c r="E3">
        <f t="shared" si="0"/>
        <v>0.1</v>
      </c>
      <c r="F3">
        <v>26.2</v>
      </c>
      <c r="G3">
        <v>17.399999999999999</v>
      </c>
      <c r="H3">
        <v>-9.8000000000000007</v>
      </c>
      <c r="I3">
        <v>-23</v>
      </c>
      <c r="J3">
        <v>0.1</v>
      </c>
    </row>
    <row r="4" spans="1:10" x14ac:dyDescent="0.3">
      <c r="A4">
        <v>-1</v>
      </c>
      <c r="B4">
        <f>Hoja2!$B$1*Hoja1!$A4+Hoja2!$B$3</f>
        <v>-229.74</v>
      </c>
      <c r="C4">
        <f>SQRT((Hoja1!A4*Hoja2!$B$2)^2 + (Hoja2!$B$4)^2)</f>
        <v>0.10295630140987</v>
      </c>
      <c r="D4">
        <f>ROUND(B4,1)</f>
        <v>-229.7</v>
      </c>
      <c r="E4">
        <f>ROUND(C4,1)</f>
        <v>0.1</v>
      </c>
      <c r="F4">
        <v>22.2</v>
      </c>
      <c r="G4">
        <v>15.1</v>
      </c>
      <c r="H4">
        <v>-8.3000000000000007</v>
      </c>
      <c r="I4">
        <v>-19.600000000000001</v>
      </c>
      <c r="J4">
        <v>0.1</v>
      </c>
    </row>
    <row r="5" spans="1:10" x14ac:dyDescent="0.3">
      <c r="A5">
        <v>-0.8</v>
      </c>
      <c r="B5">
        <f>Hoja2!$B$1*Hoja1!$A5+Hoja2!$B$3</f>
        <v>-184.03000000000003</v>
      </c>
      <c r="C5">
        <f>SQRT((Hoja1!A5*Hoja2!$B$2)^2 + (Hoja2!$B$4)^2)</f>
        <v>8.7658428003244498E-2</v>
      </c>
      <c r="D5">
        <f>ROUND(B5,2)</f>
        <v>-184.03</v>
      </c>
      <c r="E5">
        <f>ROUND(C5,2)</f>
        <v>0.09</v>
      </c>
      <c r="F5">
        <v>17.899999999999999</v>
      </c>
      <c r="G5">
        <v>12.3</v>
      </c>
      <c r="H5">
        <v>-6.6</v>
      </c>
      <c r="I5">
        <v>-15.9</v>
      </c>
      <c r="J5">
        <v>0.1</v>
      </c>
    </row>
    <row r="6" spans="1:10" x14ac:dyDescent="0.3">
      <c r="A6">
        <v>-0.6</v>
      </c>
      <c r="B6">
        <f>Hoja2!$B$1*Hoja1!$A6+Hoja2!$B$3</f>
        <v>-138.32</v>
      </c>
      <c r="C6">
        <f>SQRT((Hoja1!A6*Hoja2!$B$2)^2 + (Hoja2!$B$4)^2)</f>
        <v>7.3593477971896401E-2</v>
      </c>
      <c r="D6">
        <f t="shared" ref="D6:E13" si="1">ROUND(B6,2)</f>
        <v>-138.32</v>
      </c>
      <c r="E6">
        <f t="shared" si="1"/>
        <v>7.0000000000000007E-2</v>
      </c>
      <c r="F6">
        <v>13.2</v>
      </c>
      <c r="G6">
        <v>9.6999999999999993</v>
      </c>
      <c r="H6">
        <v>-4.8</v>
      </c>
      <c r="I6">
        <v>-11.9</v>
      </c>
      <c r="J6">
        <v>0.1</v>
      </c>
    </row>
    <row r="7" spans="1:10" x14ac:dyDescent="0.3">
      <c r="A7">
        <v>-0.4</v>
      </c>
      <c r="B7">
        <f>Hoja2!$B$1*Hoja1!$A7+Hoja2!$B$3</f>
        <v>-92.610000000000014</v>
      </c>
      <c r="C7">
        <f>SQRT((Hoja1!A7*Hoja2!$B$2)^2 + (Hoja2!$B$4)^2)</f>
        <v>6.1611687202997457E-2</v>
      </c>
      <c r="D7">
        <f t="shared" si="1"/>
        <v>-92.61</v>
      </c>
      <c r="E7">
        <f t="shared" si="1"/>
        <v>0.06</v>
      </c>
      <c r="F7">
        <v>8.5</v>
      </c>
      <c r="G7">
        <v>7.1</v>
      </c>
      <c r="H7">
        <v>-3</v>
      </c>
      <c r="I7">
        <v>-7.8</v>
      </c>
      <c r="J7">
        <v>0.1</v>
      </c>
    </row>
    <row r="8" spans="1:10" x14ac:dyDescent="0.3">
      <c r="A8">
        <v>-0.2</v>
      </c>
      <c r="B8">
        <f>Hoja2!$B$1*Hoja1!$A8+Hoja2!$B$3</f>
        <v>-46.900000000000006</v>
      </c>
      <c r="C8">
        <f>SQRT((Hoja1!A8*Hoja2!$B$2)^2 + (Hoja2!$B$4)^2)</f>
        <v>5.3141321022345693E-2</v>
      </c>
      <c r="D8">
        <f t="shared" si="1"/>
        <v>-46.9</v>
      </c>
      <c r="E8">
        <f t="shared" si="1"/>
        <v>0.05</v>
      </c>
      <c r="F8">
        <v>4.0999999999999996</v>
      </c>
      <c r="G8">
        <v>1.6</v>
      </c>
      <c r="H8">
        <v>-1.1000000000000001</v>
      </c>
      <c r="I8">
        <v>-3.7</v>
      </c>
      <c r="J8">
        <v>0.1</v>
      </c>
    </row>
    <row r="9" spans="1:10" x14ac:dyDescent="0.3">
      <c r="A9">
        <v>0</v>
      </c>
      <c r="B9">
        <f>Hoja2!$B$1*Hoja1!$A9+Hoja2!$B$3</f>
        <v>-1.19</v>
      </c>
      <c r="C9">
        <f>SQRT((Hoja1!A9*Hoja2!$B$2)^2 + (Hoja2!$B$4)^2)</f>
        <v>0.05</v>
      </c>
      <c r="D9">
        <f t="shared" si="1"/>
        <v>-1.19</v>
      </c>
      <c r="E9">
        <f t="shared" si="1"/>
        <v>0.05</v>
      </c>
      <c r="F9">
        <v>1</v>
      </c>
      <c r="G9">
        <v>1</v>
      </c>
      <c r="H9">
        <v>0.9</v>
      </c>
      <c r="I9">
        <v>0.3</v>
      </c>
      <c r="J9">
        <v>0.1</v>
      </c>
    </row>
    <row r="10" spans="1:10" x14ac:dyDescent="0.3">
      <c r="A10">
        <v>0.2</v>
      </c>
      <c r="B10">
        <f>Hoja2!$B$1*Hoja1!$A10+Hoja2!$B$3</f>
        <v>44.52000000000001</v>
      </c>
      <c r="C10">
        <f>SQRT((Hoja1!A10*Hoja2!$B$2)^2 + (Hoja2!$B$4)^2)</f>
        <v>5.3141321022345693E-2</v>
      </c>
      <c r="D10">
        <f>ROUND(B10,2)</f>
        <v>44.52</v>
      </c>
      <c r="E10">
        <f>ROUND(C10,2)</f>
        <v>0.05</v>
      </c>
      <c r="F10">
        <v>-3.5</v>
      </c>
      <c r="G10">
        <v>-1.5</v>
      </c>
      <c r="H10">
        <v>2.6</v>
      </c>
      <c r="I10">
        <v>4.2</v>
      </c>
      <c r="J10">
        <v>0.1</v>
      </c>
    </row>
    <row r="11" spans="1:10" x14ac:dyDescent="0.3">
      <c r="A11">
        <v>0.4</v>
      </c>
      <c r="B11">
        <f>Hoja2!$B$1*Hoja1!$A11+Hoja2!$B$3</f>
        <v>90.230000000000018</v>
      </c>
      <c r="C11">
        <f>SQRT((Hoja1!A11*Hoja2!$B$2)^2 + (Hoja2!$B$4)^2)</f>
        <v>6.1611687202997457E-2</v>
      </c>
      <c r="D11">
        <f t="shared" si="1"/>
        <v>90.23</v>
      </c>
      <c r="E11">
        <f t="shared" si="1"/>
        <v>0.06</v>
      </c>
      <c r="F11">
        <v>-8</v>
      </c>
      <c r="G11">
        <v>-4.2</v>
      </c>
      <c r="H11">
        <v>4.5</v>
      </c>
      <c r="I11">
        <v>8.1999999999999993</v>
      </c>
      <c r="J11">
        <v>0.1</v>
      </c>
    </row>
    <row r="12" spans="1:10" x14ac:dyDescent="0.3">
      <c r="A12">
        <v>0.6</v>
      </c>
      <c r="B12">
        <f>Hoja2!$B$1*Hoja1!$A12+Hoja2!$B$3</f>
        <v>135.94</v>
      </c>
      <c r="C12">
        <f>SQRT((Hoja1!A12*Hoja2!$B$2)^2 + (Hoja2!$B$4)^2)</f>
        <v>7.3593477971896401E-2</v>
      </c>
      <c r="D12">
        <f t="shared" si="1"/>
        <v>135.94</v>
      </c>
      <c r="E12">
        <f t="shared" si="1"/>
        <v>7.0000000000000007E-2</v>
      </c>
      <c r="F12">
        <v>-12.9</v>
      </c>
      <c r="G12">
        <v>-7</v>
      </c>
      <c r="H12">
        <v>6.3</v>
      </c>
      <c r="I12">
        <v>12.3</v>
      </c>
      <c r="J12">
        <v>0.1</v>
      </c>
    </row>
    <row r="13" spans="1:10" x14ac:dyDescent="0.3">
      <c r="A13">
        <v>0.8</v>
      </c>
      <c r="B13">
        <f>Hoja2!$B$1*Hoja1!$A13+Hoja2!$B$3</f>
        <v>181.65000000000003</v>
      </c>
      <c r="C13">
        <f>SQRT((Hoja1!A13*Hoja2!$B$2)^2 + (Hoja2!$B$4)^2)</f>
        <v>8.7658428003244498E-2</v>
      </c>
      <c r="D13">
        <f t="shared" si="1"/>
        <v>181.65</v>
      </c>
      <c r="E13">
        <f t="shared" si="1"/>
        <v>0.09</v>
      </c>
      <c r="F13">
        <v>-17.399999999999999</v>
      </c>
      <c r="G13">
        <v>-9.5</v>
      </c>
      <c r="H13">
        <v>8.1</v>
      </c>
      <c r="I13">
        <v>16.399999999999999</v>
      </c>
      <c r="J13">
        <v>0.1</v>
      </c>
    </row>
    <row r="14" spans="1:10" x14ac:dyDescent="0.3">
      <c r="A14">
        <v>1</v>
      </c>
      <c r="B14">
        <f>Hoja2!$B$1*Hoja1!$A14+Hoja2!$B$3</f>
        <v>227.36</v>
      </c>
      <c r="C14">
        <f>SQRT((Hoja1!A14*Hoja2!$B$2)^2 + (Hoja2!$B$4)^2)</f>
        <v>0.10295630140987</v>
      </c>
      <c r="D14">
        <f>ROUND(B14,1)</f>
        <v>227.4</v>
      </c>
      <c r="E14">
        <f>ROUND(C14,1)</f>
        <v>0.1</v>
      </c>
      <c r="F14">
        <v>-22</v>
      </c>
      <c r="G14">
        <v>-12.1</v>
      </c>
      <c r="H14">
        <v>9.8000000000000007</v>
      </c>
      <c r="I14">
        <v>20.100000000000001</v>
      </c>
      <c r="J14">
        <v>0.1</v>
      </c>
    </row>
    <row r="15" spans="1:10" x14ac:dyDescent="0.3">
      <c r="A15">
        <v>1.2</v>
      </c>
      <c r="B15">
        <f>Hoja2!$B$1*Hoja1!$A15+Hoja2!$B$3</f>
        <v>273.07</v>
      </c>
      <c r="C15">
        <f>SQRT((Hoja1!A15*Hoja2!$B$2)^2 + (Hoja2!$B$4)^2)</f>
        <v>0.11901260437449472</v>
      </c>
      <c r="D15">
        <f t="shared" ref="D15:E16" si="2">ROUND(B15,1)</f>
        <v>273.10000000000002</v>
      </c>
      <c r="E15">
        <f t="shared" si="2"/>
        <v>0.1</v>
      </c>
      <c r="F15">
        <v>-26</v>
      </c>
      <c r="G15">
        <v>-14.5</v>
      </c>
      <c r="H15">
        <v>11.4</v>
      </c>
      <c r="I15">
        <v>23.7</v>
      </c>
      <c r="J15">
        <v>0.1</v>
      </c>
    </row>
    <row r="16" spans="1:10" x14ac:dyDescent="0.3">
      <c r="A16">
        <v>1.4</v>
      </c>
      <c r="B16">
        <f>Hoja2!$B$1*Hoja1!$A16+Hoja2!$B$3</f>
        <v>318.77999999999997</v>
      </c>
      <c r="C16">
        <f>SQRT((Hoja1!A16*Hoja2!$B$2)^2 + (Hoja2!$B$4)^2)</f>
        <v>0.13555810562264436</v>
      </c>
      <c r="D16">
        <f t="shared" si="2"/>
        <v>318.8</v>
      </c>
      <c r="E16">
        <f t="shared" si="2"/>
        <v>0.1</v>
      </c>
      <c r="F16">
        <v>-30.1</v>
      </c>
      <c r="G16">
        <v>-16.5</v>
      </c>
      <c r="H16">
        <v>12.7</v>
      </c>
      <c r="I16">
        <v>26.9</v>
      </c>
      <c r="J1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E7F6-9C7C-497E-A727-2A97DF19ED06}">
  <dimension ref="A1:B4"/>
  <sheetViews>
    <sheetView workbookViewId="0">
      <selection sqref="A1:B4"/>
    </sheetView>
  </sheetViews>
  <sheetFormatPr baseColWidth="10" defaultRowHeight="14.4" x14ac:dyDescent="0.3"/>
  <sheetData>
    <row r="1" spans="1:2" x14ac:dyDescent="0.3">
      <c r="A1" t="s">
        <v>0</v>
      </c>
      <c r="B1">
        <v>228.55</v>
      </c>
    </row>
    <row r="2" spans="1:2" x14ac:dyDescent="0.3">
      <c r="A2" t="s">
        <v>1</v>
      </c>
      <c r="B2">
        <v>0.09</v>
      </c>
    </row>
    <row r="3" spans="1:2" x14ac:dyDescent="0.3">
      <c r="A3" t="s">
        <v>2</v>
      </c>
      <c r="B3">
        <v>-1.19</v>
      </c>
    </row>
    <row r="4" spans="1:2" x14ac:dyDescent="0.3">
      <c r="A4" t="s">
        <v>3</v>
      </c>
      <c r="B4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2024-10-19T00:10:03Z</dcterms:modified>
</cp:coreProperties>
</file>