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84" documentId="11_AD4D2F04E46CFB4ACB3E20CFFD17DF80683EDF22" xr6:coauthVersionLast="47" xr6:coauthVersionMax="47" xr10:uidLastSave="{74ABBA5E-809B-4669-AEDE-B738EECA1929}"/>
  <bookViews>
    <workbookView xWindow="-108" yWindow="-108" windowWidth="23256" windowHeight="12456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B2" i="2"/>
  <c r="C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2" i="1"/>
  <c r="F2" i="1"/>
  <c r="E2" i="1"/>
  <c r="C2" i="1"/>
</calcChain>
</file>

<file path=xl/sharedStrings.xml><?xml version="1.0" encoding="utf-8"?>
<sst xmlns="http://schemas.openxmlformats.org/spreadsheetml/2006/main" count="14" uniqueCount="12">
  <si>
    <t>V (mV)</t>
  </si>
  <si>
    <t>x (um)</t>
  </si>
  <si>
    <t>x' (m)</t>
  </si>
  <si>
    <t>V_con_offset (V)</t>
  </si>
  <si>
    <t>error x' (m)</t>
  </si>
  <si>
    <t>error V (V)</t>
  </si>
  <si>
    <t>desfase:</t>
  </si>
  <si>
    <t>um</t>
  </si>
  <si>
    <t>offset:</t>
  </si>
  <si>
    <t>mV</t>
  </si>
  <si>
    <t>x_con_desf (m)</t>
  </si>
  <si>
    <t>error x_con_desf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</si>
</sst>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Rendija</a:t>
            </a:r>
            <a:r>
              <a:rPr lang="en-US" baseline="0"/>
              <a:t> D</a:t>
            </a:r>
            <a:r>
              <a:rPr lang="en-US"/>
              <a:t>erecha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derecha láser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plus>
            <c:minus>
              <c:numRef>
                <c:f>análisis!$E$2:$E$35</c:f>
                <c:numCache>
                  <c:formatCode>General</c:formatCode>
                  <c:ptCount val="34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plus>
            <c:minus>
              <c:numRef>
                <c:f>análisis!$F$2:$F$35</c:f>
                <c:numCache>
                  <c:formatCode>General</c:formatCode>
                  <c:ptCount val="34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análisis!$C$2:$C$35</c:f>
              <c:numCache>
                <c:formatCode>0.000000</c:formatCode>
                <c:ptCount val="34"/>
                <c:pt idx="0">
                  <c:v>-3.3999999999999998E-3</c:v>
                </c:pt>
                <c:pt idx="1">
                  <c:v>-3.1999999999999997E-3</c:v>
                </c:pt>
                <c:pt idx="2">
                  <c:v>-3.0000000000000001E-3</c:v>
                </c:pt>
                <c:pt idx="3">
                  <c:v>-2.8E-3</c:v>
                </c:pt>
                <c:pt idx="4">
                  <c:v>-2.5999999999999999E-3</c:v>
                </c:pt>
                <c:pt idx="5">
                  <c:v>-2.3999999999999998E-3</c:v>
                </c:pt>
                <c:pt idx="6">
                  <c:v>-2.1999999999999997E-3</c:v>
                </c:pt>
                <c:pt idx="7">
                  <c:v>-2E-3</c:v>
                </c:pt>
                <c:pt idx="8">
                  <c:v>-1.8E-3</c:v>
                </c:pt>
                <c:pt idx="9">
                  <c:v>-1.5999999999999999E-3</c:v>
                </c:pt>
                <c:pt idx="10">
                  <c:v>-1.4E-3</c:v>
                </c:pt>
                <c:pt idx="11">
                  <c:v>-1.1999999999999999E-3</c:v>
                </c:pt>
                <c:pt idx="12">
                  <c:v>-1E-3</c:v>
                </c:pt>
                <c:pt idx="13">
                  <c:v>-7.9999999999999993E-4</c:v>
                </c:pt>
                <c:pt idx="14">
                  <c:v>-5.9999999999999995E-4</c:v>
                </c:pt>
                <c:pt idx="15">
                  <c:v>-3.9999999999999996E-4</c:v>
                </c:pt>
                <c:pt idx="16">
                  <c:v>-1.9999999999999998E-4</c:v>
                </c:pt>
                <c:pt idx="17">
                  <c:v>0</c:v>
                </c:pt>
                <c:pt idx="18">
                  <c:v>1.9999999999999998E-4</c:v>
                </c:pt>
                <c:pt idx="19">
                  <c:v>3.9999999999999996E-4</c:v>
                </c:pt>
                <c:pt idx="20">
                  <c:v>5.9999999999999995E-4</c:v>
                </c:pt>
                <c:pt idx="21">
                  <c:v>7.9999999999999993E-4</c:v>
                </c:pt>
                <c:pt idx="22">
                  <c:v>1E-3</c:v>
                </c:pt>
                <c:pt idx="23">
                  <c:v>1.1999999999999999E-3</c:v>
                </c:pt>
                <c:pt idx="24">
                  <c:v>1.4E-3</c:v>
                </c:pt>
                <c:pt idx="25">
                  <c:v>1.5999999999999999E-3</c:v>
                </c:pt>
                <c:pt idx="26">
                  <c:v>1.8E-3</c:v>
                </c:pt>
                <c:pt idx="27">
                  <c:v>2E-3</c:v>
                </c:pt>
                <c:pt idx="28">
                  <c:v>2.1999999999999997E-3</c:v>
                </c:pt>
                <c:pt idx="29">
                  <c:v>2.3999999999999998E-3</c:v>
                </c:pt>
                <c:pt idx="30">
                  <c:v>2.5999999999999999E-3</c:v>
                </c:pt>
                <c:pt idx="31">
                  <c:v>2.8E-3</c:v>
                </c:pt>
                <c:pt idx="32">
                  <c:v>3.0000000000000001E-3</c:v>
                </c:pt>
                <c:pt idx="33">
                  <c:v>3.1999999999999997E-3</c:v>
                </c:pt>
              </c:numCache>
            </c:numRef>
          </c:xVal>
          <c:yVal>
            <c:numRef>
              <c:f>análisis!$D$2:$D$35</c:f>
              <c:numCache>
                <c:formatCode>0.0000</c:formatCode>
                <c:ptCount val="34"/>
                <c:pt idx="0">
                  <c:v>3.2299999999999995E-2</c:v>
                </c:pt>
                <c:pt idx="1">
                  <c:v>4.4400000000000002E-2</c:v>
                </c:pt>
                <c:pt idx="2">
                  <c:v>5.9700000000000003E-2</c:v>
                </c:pt>
                <c:pt idx="3">
                  <c:v>7.7299999999999994E-2</c:v>
                </c:pt>
                <c:pt idx="4">
                  <c:v>9.820000000000001E-2</c:v>
                </c:pt>
                <c:pt idx="5">
                  <c:v>0.1201</c:v>
                </c:pt>
                <c:pt idx="6">
                  <c:v>0.14549999999999999</c:v>
                </c:pt>
                <c:pt idx="7">
                  <c:v>0.17330000000000001</c:v>
                </c:pt>
                <c:pt idx="8">
                  <c:v>0.20150000000000001</c:v>
                </c:pt>
                <c:pt idx="9">
                  <c:v>0.22950000000000001</c:v>
                </c:pt>
                <c:pt idx="10">
                  <c:v>0.25650000000000001</c:v>
                </c:pt>
                <c:pt idx="11">
                  <c:v>0.28450000000000003</c:v>
                </c:pt>
                <c:pt idx="12">
                  <c:v>0.3095</c:v>
                </c:pt>
                <c:pt idx="13">
                  <c:v>0.33050000000000002</c:v>
                </c:pt>
                <c:pt idx="14">
                  <c:v>0.34850000000000003</c:v>
                </c:pt>
                <c:pt idx="15">
                  <c:v>0.36249999999999999</c:v>
                </c:pt>
                <c:pt idx="16">
                  <c:v>0.3715</c:v>
                </c:pt>
                <c:pt idx="17">
                  <c:v>0.3745</c:v>
                </c:pt>
                <c:pt idx="18">
                  <c:v>0.3735</c:v>
                </c:pt>
                <c:pt idx="19">
                  <c:v>0.36449999999999999</c:v>
                </c:pt>
                <c:pt idx="20">
                  <c:v>0.35050000000000003</c:v>
                </c:pt>
                <c:pt idx="21">
                  <c:v>0.33550000000000002</c:v>
                </c:pt>
                <c:pt idx="22">
                  <c:v>0.3135</c:v>
                </c:pt>
                <c:pt idx="23">
                  <c:v>0.28949999999999998</c:v>
                </c:pt>
                <c:pt idx="24">
                  <c:v>0.26150000000000001</c:v>
                </c:pt>
                <c:pt idx="25">
                  <c:v>0.23250000000000001</c:v>
                </c:pt>
                <c:pt idx="26">
                  <c:v>0.20150000000000001</c:v>
                </c:pt>
                <c:pt idx="27">
                  <c:v>0.17200000000000001</c:v>
                </c:pt>
                <c:pt idx="28">
                  <c:v>0.1434</c:v>
                </c:pt>
                <c:pt idx="29">
                  <c:v>0.1166</c:v>
                </c:pt>
                <c:pt idx="30">
                  <c:v>8.9700000000000002E-2</c:v>
                </c:pt>
                <c:pt idx="31">
                  <c:v>6.3400000000000012E-2</c:v>
                </c:pt>
                <c:pt idx="32">
                  <c:v>3.95E-2</c:v>
                </c:pt>
                <c:pt idx="33">
                  <c:v>2.46E-2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0-4C0E-A4DF-02D49AFB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79647"/>
        <c:axId val="2038580607"/>
      </c:scatterChart>
      <c:valAx>
        <c:axId val="203857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580607"/>
        <c:crosses val="autoZero"/>
        <c:crossBetween val="midCat"/>
      </c:valAx>
      <c:valAx>
        <c:axId val="20385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5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9525</xdr:rowOff>
    </xdr:from>
    <xdr:to>
      <xdr:col>19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B82D-A195-878E-C19C-D19AA030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CA7F-0065-4A16-B819-EC603A8B8B41}">
  <dimension ref="A1:D36"/>
  <sheetViews>
    <sheetView tabSelected="1" workbookViewId="0">
      <selection activeCell="J17" sqref="J17"/>
    </sheetView>
  </sheetViews>
  <sheetFormatPr baseColWidth="10" defaultColWidth="8.88671875" defaultRowHeight="14.4" x14ac:dyDescent="0.3"/>
  <cols>
    <col min="1" max="1" width="13.44140625" bestFit="1" customWidth="1"/>
    <col min="2" max="2" width="16" bestFit="1" customWidth="1"/>
    <col min="3" max="3" width="18.109375" bestFit="1" customWidth="1"/>
    <col min="4" max="4" width="10.33203125" bestFit="1" customWidth="1"/>
  </cols>
  <sheetData>
    <row r="1" spans="1:4" x14ac:dyDescent="0.3">
      <c r="A1" t="s">
        <v>10</v>
      </c>
      <c r="B1" t="s">
        <v>3</v>
      </c>
      <c r="C1" t="s">
        <v>11</v>
      </c>
      <c r="D1" t="s">
        <v>5</v>
      </c>
    </row>
    <row r="2" spans="1:4" x14ac:dyDescent="0.3">
      <c r="A2" s="3">
        <f>análisis!C2</f>
        <v>-3.3999999999999998E-3</v>
      </c>
      <c r="B2">
        <f>análisis!D2</f>
        <v>3.2299999999999995E-2</v>
      </c>
      <c r="C2">
        <f>análisis!E2</f>
        <v>5.0000000000000004E-6</v>
      </c>
      <c r="D2">
        <f>análisis!F2</f>
        <v>1E-4</v>
      </c>
    </row>
    <row r="3" spans="1:4" x14ac:dyDescent="0.3">
      <c r="A3" s="3">
        <f>análisis!C3</f>
        <v>-3.1999999999999997E-3</v>
      </c>
      <c r="B3">
        <f>análisis!D3</f>
        <v>4.4400000000000002E-2</v>
      </c>
      <c r="C3">
        <f>análisis!E3</f>
        <v>5.0000000000000004E-6</v>
      </c>
      <c r="D3">
        <f>análisis!F3</f>
        <v>1E-4</v>
      </c>
    </row>
    <row r="4" spans="1:4" x14ac:dyDescent="0.3">
      <c r="A4" s="3">
        <f>análisis!C4</f>
        <v>-3.0000000000000001E-3</v>
      </c>
      <c r="B4">
        <f>análisis!D4</f>
        <v>5.9700000000000003E-2</v>
      </c>
      <c r="C4">
        <f>análisis!E4</f>
        <v>5.0000000000000004E-6</v>
      </c>
      <c r="D4">
        <f>análisis!F4</f>
        <v>1E-4</v>
      </c>
    </row>
    <row r="5" spans="1:4" x14ac:dyDescent="0.3">
      <c r="A5" s="3">
        <f>análisis!C5</f>
        <v>-2.8E-3</v>
      </c>
      <c r="B5">
        <f>análisis!D5</f>
        <v>7.7299999999999994E-2</v>
      </c>
      <c r="C5">
        <f>análisis!E5</f>
        <v>5.0000000000000004E-6</v>
      </c>
      <c r="D5">
        <f>análisis!F5</f>
        <v>1E-4</v>
      </c>
    </row>
    <row r="6" spans="1:4" x14ac:dyDescent="0.3">
      <c r="A6" s="3">
        <f>análisis!C6</f>
        <v>-2.5999999999999999E-3</v>
      </c>
      <c r="B6">
        <f>análisis!D6</f>
        <v>9.820000000000001E-2</v>
      </c>
      <c r="C6">
        <f>análisis!E6</f>
        <v>5.0000000000000004E-6</v>
      </c>
      <c r="D6">
        <f>análisis!F6</f>
        <v>1E-4</v>
      </c>
    </row>
    <row r="7" spans="1:4" x14ac:dyDescent="0.3">
      <c r="A7" s="3">
        <f>análisis!C7</f>
        <v>-2.3999999999999998E-3</v>
      </c>
      <c r="B7">
        <f>análisis!D7</f>
        <v>0.1201</v>
      </c>
      <c r="C7">
        <f>análisis!E7</f>
        <v>5.0000000000000004E-6</v>
      </c>
      <c r="D7">
        <f>análisis!F7</f>
        <v>1E-4</v>
      </c>
    </row>
    <row r="8" spans="1:4" x14ac:dyDescent="0.3">
      <c r="A8" s="3">
        <f>análisis!C8</f>
        <v>-2.1999999999999997E-3</v>
      </c>
      <c r="B8">
        <f>análisis!D8</f>
        <v>0.14549999999999999</v>
      </c>
      <c r="C8">
        <f>análisis!E8</f>
        <v>5.0000000000000004E-6</v>
      </c>
      <c r="D8">
        <f>análisis!F8</f>
        <v>1E-4</v>
      </c>
    </row>
    <row r="9" spans="1:4" x14ac:dyDescent="0.3">
      <c r="A9" s="3">
        <f>análisis!C9</f>
        <v>-2E-3</v>
      </c>
      <c r="B9">
        <f>análisis!D9</f>
        <v>0.17330000000000001</v>
      </c>
      <c r="C9">
        <f>análisis!E9</f>
        <v>5.0000000000000004E-6</v>
      </c>
      <c r="D9">
        <f>análisis!F9</f>
        <v>1E-4</v>
      </c>
    </row>
    <row r="10" spans="1:4" x14ac:dyDescent="0.3">
      <c r="A10" s="3">
        <f>análisis!C10</f>
        <v>-1.8E-3</v>
      </c>
      <c r="B10">
        <f>análisis!D10</f>
        <v>0.20150000000000001</v>
      </c>
      <c r="C10">
        <f>análisis!E10</f>
        <v>5.0000000000000004E-6</v>
      </c>
      <c r="D10">
        <f>análisis!F10</f>
        <v>1E-4</v>
      </c>
    </row>
    <row r="11" spans="1:4" x14ac:dyDescent="0.3">
      <c r="A11" s="3">
        <f>análisis!C11</f>
        <v>-1.5999999999999999E-3</v>
      </c>
      <c r="B11">
        <f>análisis!D11</f>
        <v>0.22950000000000001</v>
      </c>
      <c r="C11">
        <f>análisis!E11</f>
        <v>5.0000000000000004E-6</v>
      </c>
      <c r="D11">
        <f>análisis!F11</f>
        <v>1E-4</v>
      </c>
    </row>
    <row r="12" spans="1:4" x14ac:dyDescent="0.3">
      <c r="A12" s="3">
        <f>análisis!C12</f>
        <v>-1.4E-3</v>
      </c>
      <c r="B12">
        <f>análisis!D12</f>
        <v>0.25650000000000001</v>
      </c>
      <c r="C12">
        <f>análisis!E12</f>
        <v>5.0000000000000004E-6</v>
      </c>
      <c r="D12">
        <f>análisis!F12</f>
        <v>1E-4</v>
      </c>
    </row>
    <row r="13" spans="1:4" x14ac:dyDescent="0.3">
      <c r="A13" s="3">
        <f>análisis!C13</f>
        <v>-1.1999999999999999E-3</v>
      </c>
      <c r="B13">
        <f>análisis!D13</f>
        <v>0.28450000000000003</v>
      </c>
      <c r="C13">
        <f>análisis!E13</f>
        <v>5.0000000000000004E-6</v>
      </c>
      <c r="D13">
        <f>análisis!F13</f>
        <v>1E-4</v>
      </c>
    </row>
    <row r="14" spans="1:4" x14ac:dyDescent="0.3">
      <c r="A14" s="3">
        <f>análisis!C14</f>
        <v>-1E-3</v>
      </c>
      <c r="B14">
        <f>análisis!D14</f>
        <v>0.3095</v>
      </c>
      <c r="C14">
        <f>análisis!E14</f>
        <v>5.0000000000000004E-6</v>
      </c>
      <c r="D14">
        <f>análisis!F14</f>
        <v>1E-4</v>
      </c>
    </row>
    <row r="15" spans="1:4" x14ac:dyDescent="0.3">
      <c r="A15" s="3">
        <f>análisis!C15</f>
        <v>-7.9999999999999993E-4</v>
      </c>
      <c r="B15">
        <f>análisis!D15</f>
        <v>0.33050000000000002</v>
      </c>
      <c r="C15">
        <f>análisis!E15</f>
        <v>5.0000000000000004E-6</v>
      </c>
      <c r="D15">
        <f>análisis!F15</f>
        <v>1E-4</v>
      </c>
    </row>
    <row r="16" spans="1:4" x14ac:dyDescent="0.3">
      <c r="A16" s="3">
        <f>análisis!C16</f>
        <v>-5.9999999999999995E-4</v>
      </c>
      <c r="B16">
        <f>análisis!D16</f>
        <v>0.34850000000000003</v>
      </c>
      <c r="C16">
        <f>análisis!E16</f>
        <v>5.0000000000000004E-6</v>
      </c>
      <c r="D16">
        <f>análisis!F16</f>
        <v>1E-4</v>
      </c>
    </row>
    <row r="17" spans="1:4" x14ac:dyDescent="0.3">
      <c r="A17" s="3">
        <f>análisis!C17</f>
        <v>-3.9999999999999996E-4</v>
      </c>
      <c r="B17">
        <f>análisis!D17</f>
        <v>0.36249999999999999</v>
      </c>
      <c r="C17">
        <f>análisis!E17</f>
        <v>5.0000000000000004E-6</v>
      </c>
      <c r="D17">
        <f>análisis!F17</f>
        <v>1E-4</v>
      </c>
    </row>
    <row r="18" spans="1:4" x14ac:dyDescent="0.3">
      <c r="A18" s="3">
        <f>análisis!C18</f>
        <v>-1.9999999999999998E-4</v>
      </c>
      <c r="B18">
        <f>análisis!D18</f>
        <v>0.3715</v>
      </c>
      <c r="C18">
        <f>análisis!E18</f>
        <v>5.0000000000000004E-6</v>
      </c>
      <c r="D18">
        <f>análisis!F18</f>
        <v>1E-4</v>
      </c>
    </row>
    <row r="19" spans="1:4" x14ac:dyDescent="0.3">
      <c r="A19" s="3">
        <f>análisis!C19</f>
        <v>0</v>
      </c>
      <c r="B19">
        <f>análisis!D19</f>
        <v>0.3745</v>
      </c>
      <c r="C19">
        <f>análisis!E19</f>
        <v>5.0000000000000004E-6</v>
      </c>
      <c r="D19">
        <f>análisis!F19</f>
        <v>1E-4</v>
      </c>
    </row>
    <row r="20" spans="1:4" x14ac:dyDescent="0.3">
      <c r="A20" s="3">
        <f>análisis!C20</f>
        <v>1.9999999999999998E-4</v>
      </c>
      <c r="B20">
        <f>análisis!D20</f>
        <v>0.3735</v>
      </c>
      <c r="C20">
        <f>análisis!E20</f>
        <v>5.0000000000000004E-6</v>
      </c>
      <c r="D20">
        <f>análisis!F20</f>
        <v>1E-4</v>
      </c>
    </row>
    <row r="21" spans="1:4" x14ac:dyDescent="0.3">
      <c r="A21" s="3">
        <f>análisis!C21</f>
        <v>3.9999999999999996E-4</v>
      </c>
      <c r="B21">
        <f>análisis!D21</f>
        <v>0.36449999999999999</v>
      </c>
      <c r="C21">
        <f>análisis!E21</f>
        <v>5.0000000000000004E-6</v>
      </c>
      <c r="D21">
        <f>análisis!F21</f>
        <v>1E-4</v>
      </c>
    </row>
    <row r="22" spans="1:4" x14ac:dyDescent="0.3">
      <c r="A22" s="3">
        <f>análisis!C22</f>
        <v>5.9999999999999995E-4</v>
      </c>
      <c r="B22">
        <f>análisis!D22</f>
        <v>0.35050000000000003</v>
      </c>
      <c r="C22">
        <f>análisis!E22</f>
        <v>5.0000000000000004E-6</v>
      </c>
      <c r="D22">
        <f>análisis!F22</f>
        <v>1E-4</v>
      </c>
    </row>
    <row r="23" spans="1:4" x14ac:dyDescent="0.3">
      <c r="A23" s="3">
        <f>análisis!C23</f>
        <v>7.9999999999999993E-4</v>
      </c>
      <c r="B23">
        <f>análisis!D23</f>
        <v>0.33550000000000002</v>
      </c>
      <c r="C23">
        <f>análisis!E23</f>
        <v>5.0000000000000004E-6</v>
      </c>
      <c r="D23">
        <f>análisis!F23</f>
        <v>1E-4</v>
      </c>
    </row>
    <row r="24" spans="1:4" x14ac:dyDescent="0.3">
      <c r="A24" s="3">
        <f>análisis!C24</f>
        <v>1E-3</v>
      </c>
      <c r="B24">
        <f>análisis!D24</f>
        <v>0.3135</v>
      </c>
      <c r="C24">
        <f>análisis!E24</f>
        <v>5.0000000000000004E-6</v>
      </c>
      <c r="D24">
        <f>análisis!F24</f>
        <v>1E-4</v>
      </c>
    </row>
    <row r="25" spans="1:4" x14ac:dyDescent="0.3">
      <c r="A25" s="3">
        <f>análisis!C25</f>
        <v>1.1999999999999999E-3</v>
      </c>
      <c r="B25">
        <f>análisis!D25</f>
        <v>0.28949999999999998</v>
      </c>
      <c r="C25">
        <f>análisis!E25</f>
        <v>5.0000000000000004E-6</v>
      </c>
      <c r="D25">
        <f>análisis!F25</f>
        <v>1E-4</v>
      </c>
    </row>
    <row r="26" spans="1:4" x14ac:dyDescent="0.3">
      <c r="A26" s="3">
        <f>análisis!C26</f>
        <v>1.4E-3</v>
      </c>
      <c r="B26">
        <f>análisis!D26</f>
        <v>0.26150000000000001</v>
      </c>
      <c r="C26">
        <f>análisis!E26</f>
        <v>5.0000000000000004E-6</v>
      </c>
      <c r="D26">
        <f>análisis!F26</f>
        <v>1E-4</v>
      </c>
    </row>
    <row r="27" spans="1:4" x14ac:dyDescent="0.3">
      <c r="A27" s="3">
        <f>análisis!C27</f>
        <v>1.5999999999999999E-3</v>
      </c>
      <c r="B27">
        <f>análisis!D27</f>
        <v>0.23250000000000001</v>
      </c>
      <c r="C27">
        <f>análisis!E27</f>
        <v>5.0000000000000004E-6</v>
      </c>
      <c r="D27">
        <f>análisis!F27</f>
        <v>1E-4</v>
      </c>
    </row>
    <row r="28" spans="1:4" x14ac:dyDescent="0.3">
      <c r="A28" s="3">
        <f>análisis!C28</f>
        <v>1.8E-3</v>
      </c>
      <c r="B28">
        <f>análisis!D28</f>
        <v>0.20150000000000001</v>
      </c>
      <c r="C28">
        <f>análisis!E28</f>
        <v>5.0000000000000004E-6</v>
      </c>
      <c r="D28">
        <f>análisis!F28</f>
        <v>1E-4</v>
      </c>
    </row>
    <row r="29" spans="1:4" x14ac:dyDescent="0.3">
      <c r="A29" s="3">
        <f>análisis!C29</f>
        <v>2E-3</v>
      </c>
      <c r="B29">
        <f>análisis!D29</f>
        <v>0.17200000000000001</v>
      </c>
      <c r="C29">
        <f>análisis!E29</f>
        <v>5.0000000000000004E-6</v>
      </c>
      <c r="D29">
        <f>análisis!F29</f>
        <v>1E-4</v>
      </c>
    </row>
    <row r="30" spans="1:4" x14ac:dyDescent="0.3">
      <c r="A30" s="3">
        <f>análisis!C30</f>
        <v>2.1999999999999997E-3</v>
      </c>
      <c r="B30">
        <f>análisis!D30</f>
        <v>0.1434</v>
      </c>
      <c r="C30">
        <f>análisis!E30</f>
        <v>5.0000000000000004E-6</v>
      </c>
      <c r="D30">
        <f>análisis!F30</f>
        <v>1E-4</v>
      </c>
    </row>
    <row r="31" spans="1:4" x14ac:dyDescent="0.3">
      <c r="A31" s="3">
        <f>análisis!C31</f>
        <v>2.3999999999999998E-3</v>
      </c>
      <c r="B31">
        <f>análisis!D31</f>
        <v>0.1166</v>
      </c>
      <c r="C31">
        <f>análisis!E31</f>
        <v>5.0000000000000004E-6</v>
      </c>
      <c r="D31">
        <f>análisis!F31</f>
        <v>1E-4</v>
      </c>
    </row>
    <row r="32" spans="1:4" x14ac:dyDescent="0.3">
      <c r="A32" s="3">
        <f>análisis!C32</f>
        <v>2.5999999999999999E-3</v>
      </c>
      <c r="B32">
        <f>análisis!D32</f>
        <v>8.9700000000000002E-2</v>
      </c>
      <c r="C32">
        <f>análisis!E32</f>
        <v>5.0000000000000004E-6</v>
      </c>
      <c r="D32">
        <f>análisis!F32</f>
        <v>1E-4</v>
      </c>
    </row>
    <row r="33" spans="1:4" x14ac:dyDescent="0.3">
      <c r="A33" s="3">
        <f>análisis!C33</f>
        <v>2.8E-3</v>
      </c>
      <c r="B33">
        <f>análisis!D33</f>
        <v>6.3400000000000012E-2</v>
      </c>
      <c r="C33">
        <f>análisis!E33</f>
        <v>5.0000000000000004E-6</v>
      </c>
      <c r="D33">
        <f>análisis!F33</f>
        <v>1E-4</v>
      </c>
    </row>
    <row r="34" spans="1:4" x14ac:dyDescent="0.3">
      <c r="A34" s="3">
        <f>análisis!C34</f>
        <v>3.0000000000000001E-3</v>
      </c>
      <c r="B34">
        <f>análisis!D34</f>
        <v>3.95E-2</v>
      </c>
      <c r="C34">
        <f>análisis!E34</f>
        <v>5.0000000000000004E-6</v>
      </c>
      <c r="D34">
        <f>análisis!F34</f>
        <v>1E-4</v>
      </c>
    </row>
    <row r="35" spans="1:4" x14ac:dyDescent="0.3">
      <c r="A35" s="3">
        <f>análisis!C35</f>
        <v>3.1999999999999997E-3</v>
      </c>
      <c r="B35">
        <f>análisis!D35</f>
        <v>2.46E-2</v>
      </c>
      <c r="C35">
        <f>análisis!E35</f>
        <v>5.0000000000000004E-6</v>
      </c>
      <c r="D35">
        <f>análisis!F35</f>
        <v>1E-4</v>
      </c>
    </row>
    <row r="36" spans="1:4" x14ac:dyDescent="0.3">
      <c r="A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workbookViewId="0">
      <selection activeCell="T23" sqref="T23"/>
    </sheetView>
  </sheetViews>
  <sheetFormatPr baseColWidth="10" defaultColWidth="8.88671875" defaultRowHeight="14.4" x14ac:dyDescent="0.3"/>
  <cols>
    <col min="3" max="3" width="10" bestFit="1" customWidth="1"/>
    <col min="4" max="4" width="16" bestFit="1" customWidth="1"/>
    <col min="5" max="5" width="10.88671875" bestFit="1" customWidth="1"/>
    <col min="6" max="6" width="10.33203125" bestFit="1" customWidth="1"/>
  </cols>
  <sheetData>
    <row r="1" spans="1:1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>
        <v>3400</v>
      </c>
      <c r="L1" t="s">
        <v>7</v>
      </c>
      <c r="N1" t="s">
        <v>8</v>
      </c>
      <c r="O1">
        <v>9.5</v>
      </c>
      <c r="P1" t="s">
        <v>9</v>
      </c>
    </row>
    <row r="2" spans="1:16" x14ac:dyDescent="0.3">
      <c r="A2" s="1">
        <v>0</v>
      </c>
      <c r="B2" s="1">
        <v>41.8</v>
      </c>
      <c r="C2" s="4">
        <f>(A2-$K$1)*10^-6</f>
        <v>-3.3999999999999998E-3</v>
      </c>
      <c r="D2" s="2">
        <f>(B2-$O$1)*10^-3</f>
        <v>3.2299999999999995E-2</v>
      </c>
      <c r="E2" s="3">
        <f>0.000005</f>
        <v>5.0000000000000004E-6</v>
      </c>
      <c r="F2" s="2">
        <f>0.0001</f>
        <v>1E-4</v>
      </c>
    </row>
    <row r="3" spans="1:16" x14ac:dyDescent="0.3">
      <c r="A3" s="1">
        <v>200</v>
      </c>
      <c r="B3" s="1">
        <v>53.9</v>
      </c>
      <c r="C3" s="4">
        <f t="shared" ref="C3:C35" si="0">(A3-$K$1)*10^-6</f>
        <v>-3.1999999999999997E-3</v>
      </c>
      <c r="D3" s="2">
        <f t="shared" ref="D3:D35" si="1">(B3-$O$1)*10^-3</f>
        <v>4.4400000000000002E-2</v>
      </c>
      <c r="E3" s="3">
        <f t="shared" ref="E3:E35" si="2">0.000005</f>
        <v>5.0000000000000004E-6</v>
      </c>
      <c r="F3" s="2">
        <f t="shared" ref="F3:F35" si="3">0.0001</f>
        <v>1E-4</v>
      </c>
    </row>
    <row r="4" spans="1:16" x14ac:dyDescent="0.3">
      <c r="A4" s="1">
        <v>400</v>
      </c>
      <c r="B4" s="1">
        <v>69.2</v>
      </c>
      <c r="C4" s="4">
        <f t="shared" si="0"/>
        <v>-3.0000000000000001E-3</v>
      </c>
      <c r="D4" s="2">
        <f t="shared" si="1"/>
        <v>5.9700000000000003E-2</v>
      </c>
      <c r="E4" s="3">
        <f t="shared" si="2"/>
        <v>5.0000000000000004E-6</v>
      </c>
      <c r="F4" s="2">
        <f t="shared" si="3"/>
        <v>1E-4</v>
      </c>
    </row>
    <row r="5" spans="1:16" x14ac:dyDescent="0.3">
      <c r="A5" s="1">
        <v>600</v>
      </c>
      <c r="B5" s="1">
        <v>86.8</v>
      </c>
      <c r="C5" s="4">
        <f t="shared" si="0"/>
        <v>-2.8E-3</v>
      </c>
      <c r="D5" s="2">
        <f t="shared" si="1"/>
        <v>7.7299999999999994E-2</v>
      </c>
      <c r="E5" s="3">
        <f t="shared" si="2"/>
        <v>5.0000000000000004E-6</v>
      </c>
      <c r="F5" s="2">
        <f t="shared" si="3"/>
        <v>1E-4</v>
      </c>
    </row>
    <row r="6" spans="1:16" x14ac:dyDescent="0.3">
      <c r="A6" s="1">
        <v>800</v>
      </c>
      <c r="B6" s="1">
        <v>107.7</v>
      </c>
      <c r="C6" s="4">
        <f t="shared" si="0"/>
        <v>-2.5999999999999999E-3</v>
      </c>
      <c r="D6" s="2">
        <f t="shared" si="1"/>
        <v>9.820000000000001E-2</v>
      </c>
      <c r="E6" s="3">
        <f t="shared" si="2"/>
        <v>5.0000000000000004E-6</v>
      </c>
      <c r="F6" s="2">
        <f t="shared" si="3"/>
        <v>1E-4</v>
      </c>
    </row>
    <row r="7" spans="1:16" x14ac:dyDescent="0.3">
      <c r="A7" s="1">
        <v>1000</v>
      </c>
      <c r="B7" s="1">
        <v>129.6</v>
      </c>
      <c r="C7" s="4">
        <f t="shared" si="0"/>
        <v>-2.3999999999999998E-3</v>
      </c>
      <c r="D7" s="2">
        <f t="shared" si="1"/>
        <v>0.1201</v>
      </c>
      <c r="E7" s="3">
        <f t="shared" si="2"/>
        <v>5.0000000000000004E-6</v>
      </c>
      <c r="F7" s="2">
        <f t="shared" si="3"/>
        <v>1E-4</v>
      </c>
    </row>
    <row r="8" spans="1:16" x14ac:dyDescent="0.3">
      <c r="A8" s="1">
        <v>1200</v>
      </c>
      <c r="B8" s="1">
        <v>155</v>
      </c>
      <c r="C8" s="4">
        <f t="shared" si="0"/>
        <v>-2.1999999999999997E-3</v>
      </c>
      <c r="D8" s="2">
        <f t="shared" si="1"/>
        <v>0.14549999999999999</v>
      </c>
      <c r="E8" s="3">
        <f t="shared" si="2"/>
        <v>5.0000000000000004E-6</v>
      </c>
      <c r="F8" s="2">
        <f t="shared" si="3"/>
        <v>1E-4</v>
      </c>
    </row>
    <row r="9" spans="1:16" x14ac:dyDescent="0.3">
      <c r="A9" s="1">
        <v>1400</v>
      </c>
      <c r="B9" s="1">
        <v>182.8</v>
      </c>
      <c r="C9" s="4">
        <f t="shared" si="0"/>
        <v>-2E-3</v>
      </c>
      <c r="D9" s="2">
        <f t="shared" si="1"/>
        <v>0.17330000000000001</v>
      </c>
      <c r="E9" s="3">
        <f t="shared" si="2"/>
        <v>5.0000000000000004E-6</v>
      </c>
      <c r="F9" s="2">
        <f t="shared" si="3"/>
        <v>1E-4</v>
      </c>
    </row>
    <row r="10" spans="1:16" x14ac:dyDescent="0.3">
      <c r="A10" s="1">
        <v>1600</v>
      </c>
      <c r="B10" s="1">
        <v>211</v>
      </c>
      <c r="C10" s="4">
        <f t="shared" si="0"/>
        <v>-1.8E-3</v>
      </c>
      <c r="D10" s="2">
        <f t="shared" si="1"/>
        <v>0.20150000000000001</v>
      </c>
      <c r="E10" s="3">
        <f t="shared" si="2"/>
        <v>5.0000000000000004E-6</v>
      </c>
      <c r="F10" s="2">
        <f t="shared" si="3"/>
        <v>1E-4</v>
      </c>
    </row>
    <row r="11" spans="1:16" x14ac:dyDescent="0.3">
      <c r="A11" s="1">
        <v>1800</v>
      </c>
      <c r="B11" s="1">
        <v>239</v>
      </c>
      <c r="C11" s="4">
        <f t="shared" si="0"/>
        <v>-1.5999999999999999E-3</v>
      </c>
      <c r="D11" s="2">
        <f t="shared" si="1"/>
        <v>0.22950000000000001</v>
      </c>
      <c r="E11" s="3">
        <f t="shared" si="2"/>
        <v>5.0000000000000004E-6</v>
      </c>
      <c r="F11" s="2">
        <f t="shared" si="3"/>
        <v>1E-4</v>
      </c>
    </row>
    <row r="12" spans="1:16" x14ac:dyDescent="0.3">
      <c r="A12" s="1">
        <v>2000</v>
      </c>
      <c r="B12" s="1">
        <v>266</v>
      </c>
      <c r="C12" s="4">
        <f t="shared" si="0"/>
        <v>-1.4E-3</v>
      </c>
      <c r="D12" s="2">
        <f t="shared" si="1"/>
        <v>0.25650000000000001</v>
      </c>
      <c r="E12" s="3">
        <f t="shared" si="2"/>
        <v>5.0000000000000004E-6</v>
      </c>
      <c r="F12" s="2">
        <f t="shared" si="3"/>
        <v>1E-4</v>
      </c>
    </row>
    <row r="13" spans="1:16" x14ac:dyDescent="0.3">
      <c r="A13" s="1">
        <v>2200</v>
      </c>
      <c r="B13" s="1">
        <v>294</v>
      </c>
      <c r="C13" s="4">
        <f t="shared" si="0"/>
        <v>-1.1999999999999999E-3</v>
      </c>
      <c r="D13" s="2">
        <f t="shared" si="1"/>
        <v>0.28450000000000003</v>
      </c>
      <c r="E13" s="3">
        <f t="shared" si="2"/>
        <v>5.0000000000000004E-6</v>
      </c>
      <c r="F13" s="2">
        <f t="shared" si="3"/>
        <v>1E-4</v>
      </c>
    </row>
    <row r="14" spans="1:16" x14ac:dyDescent="0.3">
      <c r="A14" s="1">
        <v>2400</v>
      </c>
      <c r="B14" s="1">
        <v>319</v>
      </c>
      <c r="C14" s="4">
        <f t="shared" si="0"/>
        <v>-1E-3</v>
      </c>
      <c r="D14" s="2">
        <f t="shared" si="1"/>
        <v>0.3095</v>
      </c>
      <c r="E14" s="3">
        <f t="shared" si="2"/>
        <v>5.0000000000000004E-6</v>
      </c>
      <c r="F14" s="2">
        <f t="shared" si="3"/>
        <v>1E-4</v>
      </c>
    </row>
    <row r="15" spans="1:16" x14ac:dyDescent="0.3">
      <c r="A15" s="1">
        <v>2600</v>
      </c>
      <c r="B15" s="1">
        <v>340</v>
      </c>
      <c r="C15" s="4">
        <f t="shared" si="0"/>
        <v>-7.9999999999999993E-4</v>
      </c>
      <c r="D15" s="2">
        <f t="shared" si="1"/>
        <v>0.33050000000000002</v>
      </c>
      <c r="E15" s="3">
        <f t="shared" si="2"/>
        <v>5.0000000000000004E-6</v>
      </c>
      <c r="F15" s="2">
        <f t="shared" si="3"/>
        <v>1E-4</v>
      </c>
    </row>
    <row r="16" spans="1:16" x14ac:dyDescent="0.3">
      <c r="A16" s="1">
        <v>2800</v>
      </c>
      <c r="B16" s="1">
        <v>358</v>
      </c>
      <c r="C16" s="4">
        <f t="shared" si="0"/>
        <v>-5.9999999999999995E-4</v>
      </c>
      <c r="D16" s="2">
        <f t="shared" si="1"/>
        <v>0.34850000000000003</v>
      </c>
      <c r="E16" s="3">
        <f t="shared" si="2"/>
        <v>5.0000000000000004E-6</v>
      </c>
      <c r="F16" s="2">
        <f t="shared" si="3"/>
        <v>1E-4</v>
      </c>
    </row>
    <row r="17" spans="1:6" x14ac:dyDescent="0.3">
      <c r="A17" s="1">
        <v>3000</v>
      </c>
      <c r="B17" s="1">
        <v>372</v>
      </c>
      <c r="C17" s="4">
        <f t="shared" si="0"/>
        <v>-3.9999999999999996E-4</v>
      </c>
      <c r="D17" s="2">
        <f t="shared" si="1"/>
        <v>0.36249999999999999</v>
      </c>
      <c r="E17" s="3">
        <f t="shared" si="2"/>
        <v>5.0000000000000004E-6</v>
      </c>
      <c r="F17" s="2">
        <f t="shared" si="3"/>
        <v>1E-4</v>
      </c>
    </row>
    <row r="18" spans="1:6" x14ac:dyDescent="0.3">
      <c r="A18" s="1">
        <v>3200</v>
      </c>
      <c r="B18" s="1">
        <v>381</v>
      </c>
      <c r="C18" s="4">
        <f t="shared" si="0"/>
        <v>-1.9999999999999998E-4</v>
      </c>
      <c r="D18" s="2">
        <f t="shared" si="1"/>
        <v>0.3715</v>
      </c>
      <c r="E18" s="3">
        <f t="shared" si="2"/>
        <v>5.0000000000000004E-6</v>
      </c>
      <c r="F18" s="2">
        <f t="shared" si="3"/>
        <v>1E-4</v>
      </c>
    </row>
    <row r="19" spans="1:6" x14ac:dyDescent="0.3">
      <c r="A19" s="1">
        <v>3400</v>
      </c>
      <c r="B19" s="1">
        <v>384</v>
      </c>
      <c r="C19" s="4">
        <f t="shared" si="0"/>
        <v>0</v>
      </c>
      <c r="D19" s="2">
        <f t="shared" si="1"/>
        <v>0.3745</v>
      </c>
      <c r="E19" s="3">
        <f t="shared" si="2"/>
        <v>5.0000000000000004E-6</v>
      </c>
      <c r="F19" s="2">
        <f t="shared" si="3"/>
        <v>1E-4</v>
      </c>
    </row>
    <row r="20" spans="1:6" x14ac:dyDescent="0.3">
      <c r="A20" s="1">
        <v>3600</v>
      </c>
      <c r="B20" s="1">
        <v>383</v>
      </c>
      <c r="C20" s="4">
        <f t="shared" si="0"/>
        <v>1.9999999999999998E-4</v>
      </c>
      <c r="D20" s="2">
        <f t="shared" si="1"/>
        <v>0.3735</v>
      </c>
      <c r="E20" s="3">
        <f t="shared" si="2"/>
        <v>5.0000000000000004E-6</v>
      </c>
      <c r="F20" s="2">
        <f t="shared" si="3"/>
        <v>1E-4</v>
      </c>
    </row>
    <row r="21" spans="1:6" x14ac:dyDescent="0.3">
      <c r="A21" s="1">
        <v>3800</v>
      </c>
      <c r="B21" s="1">
        <v>374</v>
      </c>
      <c r="C21" s="4">
        <f t="shared" si="0"/>
        <v>3.9999999999999996E-4</v>
      </c>
      <c r="D21" s="2">
        <f t="shared" si="1"/>
        <v>0.36449999999999999</v>
      </c>
      <c r="E21" s="3">
        <f t="shared" si="2"/>
        <v>5.0000000000000004E-6</v>
      </c>
      <c r="F21" s="2">
        <f t="shared" si="3"/>
        <v>1E-4</v>
      </c>
    </row>
    <row r="22" spans="1:6" x14ac:dyDescent="0.3">
      <c r="A22" s="1">
        <v>4000</v>
      </c>
      <c r="B22" s="1">
        <v>360</v>
      </c>
      <c r="C22" s="4">
        <f t="shared" si="0"/>
        <v>5.9999999999999995E-4</v>
      </c>
      <c r="D22" s="2">
        <f t="shared" si="1"/>
        <v>0.35050000000000003</v>
      </c>
      <c r="E22" s="3">
        <f t="shared" si="2"/>
        <v>5.0000000000000004E-6</v>
      </c>
      <c r="F22" s="2">
        <f t="shared" si="3"/>
        <v>1E-4</v>
      </c>
    </row>
    <row r="23" spans="1:6" x14ac:dyDescent="0.3">
      <c r="A23" s="1">
        <v>4200</v>
      </c>
      <c r="B23" s="1">
        <v>345</v>
      </c>
      <c r="C23" s="4">
        <f t="shared" si="0"/>
        <v>7.9999999999999993E-4</v>
      </c>
      <c r="D23" s="2">
        <f t="shared" si="1"/>
        <v>0.33550000000000002</v>
      </c>
      <c r="E23" s="3">
        <f t="shared" si="2"/>
        <v>5.0000000000000004E-6</v>
      </c>
      <c r="F23" s="2">
        <f t="shared" si="3"/>
        <v>1E-4</v>
      </c>
    </row>
    <row r="24" spans="1:6" x14ac:dyDescent="0.3">
      <c r="A24" s="1">
        <v>4400</v>
      </c>
      <c r="B24" s="1">
        <v>323</v>
      </c>
      <c r="C24" s="4">
        <f t="shared" si="0"/>
        <v>1E-3</v>
      </c>
      <c r="D24" s="2">
        <f t="shared" si="1"/>
        <v>0.3135</v>
      </c>
      <c r="E24" s="3">
        <f t="shared" si="2"/>
        <v>5.0000000000000004E-6</v>
      </c>
      <c r="F24" s="2">
        <f t="shared" si="3"/>
        <v>1E-4</v>
      </c>
    </row>
    <row r="25" spans="1:6" x14ac:dyDescent="0.3">
      <c r="A25" s="1">
        <v>4600</v>
      </c>
      <c r="B25" s="1">
        <v>299</v>
      </c>
      <c r="C25" s="4">
        <f t="shared" si="0"/>
        <v>1.1999999999999999E-3</v>
      </c>
      <c r="D25" s="2">
        <f t="shared" si="1"/>
        <v>0.28949999999999998</v>
      </c>
      <c r="E25" s="3">
        <f t="shared" si="2"/>
        <v>5.0000000000000004E-6</v>
      </c>
      <c r="F25" s="2">
        <f t="shared" si="3"/>
        <v>1E-4</v>
      </c>
    </row>
    <row r="26" spans="1:6" x14ac:dyDescent="0.3">
      <c r="A26" s="1">
        <v>4800</v>
      </c>
      <c r="B26" s="1">
        <v>271</v>
      </c>
      <c r="C26" s="4">
        <f t="shared" si="0"/>
        <v>1.4E-3</v>
      </c>
      <c r="D26" s="2">
        <f t="shared" si="1"/>
        <v>0.26150000000000001</v>
      </c>
      <c r="E26" s="3">
        <f t="shared" si="2"/>
        <v>5.0000000000000004E-6</v>
      </c>
      <c r="F26" s="2">
        <f t="shared" si="3"/>
        <v>1E-4</v>
      </c>
    </row>
    <row r="27" spans="1:6" x14ac:dyDescent="0.3">
      <c r="A27" s="1">
        <v>5000</v>
      </c>
      <c r="B27" s="1">
        <v>242</v>
      </c>
      <c r="C27" s="4">
        <f t="shared" si="0"/>
        <v>1.5999999999999999E-3</v>
      </c>
      <c r="D27" s="2">
        <f t="shared" si="1"/>
        <v>0.23250000000000001</v>
      </c>
      <c r="E27" s="3">
        <f t="shared" si="2"/>
        <v>5.0000000000000004E-6</v>
      </c>
      <c r="F27" s="2">
        <f t="shared" si="3"/>
        <v>1E-4</v>
      </c>
    </row>
    <row r="28" spans="1:6" x14ac:dyDescent="0.3">
      <c r="A28" s="1">
        <v>5200</v>
      </c>
      <c r="B28" s="1">
        <v>211</v>
      </c>
      <c r="C28" s="4">
        <f t="shared" si="0"/>
        <v>1.8E-3</v>
      </c>
      <c r="D28" s="2">
        <f t="shared" si="1"/>
        <v>0.20150000000000001</v>
      </c>
      <c r="E28" s="3">
        <f t="shared" si="2"/>
        <v>5.0000000000000004E-6</v>
      </c>
      <c r="F28" s="2">
        <f t="shared" si="3"/>
        <v>1E-4</v>
      </c>
    </row>
    <row r="29" spans="1:6" x14ac:dyDescent="0.3">
      <c r="A29" s="1">
        <v>5400</v>
      </c>
      <c r="B29" s="1">
        <v>181.5</v>
      </c>
      <c r="C29" s="4">
        <f t="shared" si="0"/>
        <v>2E-3</v>
      </c>
      <c r="D29" s="2">
        <f t="shared" si="1"/>
        <v>0.17200000000000001</v>
      </c>
      <c r="E29" s="3">
        <f t="shared" si="2"/>
        <v>5.0000000000000004E-6</v>
      </c>
      <c r="F29" s="2">
        <f t="shared" si="3"/>
        <v>1E-4</v>
      </c>
    </row>
    <row r="30" spans="1:6" x14ac:dyDescent="0.3">
      <c r="A30" s="1">
        <v>5600</v>
      </c>
      <c r="B30" s="1">
        <v>152.9</v>
      </c>
      <c r="C30" s="4">
        <f t="shared" si="0"/>
        <v>2.1999999999999997E-3</v>
      </c>
      <c r="D30" s="2">
        <f t="shared" si="1"/>
        <v>0.1434</v>
      </c>
      <c r="E30" s="3">
        <f t="shared" si="2"/>
        <v>5.0000000000000004E-6</v>
      </c>
      <c r="F30" s="2">
        <f t="shared" si="3"/>
        <v>1E-4</v>
      </c>
    </row>
    <row r="31" spans="1:6" x14ac:dyDescent="0.3">
      <c r="A31" s="1">
        <v>5800</v>
      </c>
      <c r="B31" s="1">
        <v>126.1</v>
      </c>
      <c r="C31" s="4">
        <f t="shared" si="0"/>
        <v>2.3999999999999998E-3</v>
      </c>
      <c r="D31" s="2">
        <f t="shared" si="1"/>
        <v>0.1166</v>
      </c>
      <c r="E31" s="3">
        <f t="shared" si="2"/>
        <v>5.0000000000000004E-6</v>
      </c>
      <c r="F31" s="2">
        <f t="shared" si="3"/>
        <v>1E-4</v>
      </c>
    </row>
    <row r="32" spans="1:6" x14ac:dyDescent="0.3">
      <c r="A32" s="1">
        <v>6000</v>
      </c>
      <c r="B32" s="1">
        <v>99.2</v>
      </c>
      <c r="C32" s="4">
        <f t="shared" si="0"/>
        <v>2.5999999999999999E-3</v>
      </c>
      <c r="D32" s="2">
        <f t="shared" si="1"/>
        <v>8.9700000000000002E-2</v>
      </c>
      <c r="E32" s="3">
        <f t="shared" si="2"/>
        <v>5.0000000000000004E-6</v>
      </c>
      <c r="F32" s="2">
        <f t="shared" si="3"/>
        <v>1E-4</v>
      </c>
    </row>
    <row r="33" spans="1:6" x14ac:dyDescent="0.3">
      <c r="A33" s="1">
        <v>6200</v>
      </c>
      <c r="B33" s="1">
        <v>72.900000000000006</v>
      </c>
      <c r="C33" s="4">
        <f t="shared" si="0"/>
        <v>2.8E-3</v>
      </c>
      <c r="D33" s="2">
        <f t="shared" si="1"/>
        <v>6.3400000000000012E-2</v>
      </c>
      <c r="E33" s="3">
        <f t="shared" si="2"/>
        <v>5.0000000000000004E-6</v>
      </c>
      <c r="F33" s="2">
        <f t="shared" si="3"/>
        <v>1E-4</v>
      </c>
    </row>
    <row r="34" spans="1:6" x14ac:dyDescent="0.3">
      <c r="A34" s="1">
        <v>6400</v>
      </c>
      <c r="B34" s="1">
        <v>49</v>
      </c>
      <c r="C34" s="4">
        <f t="shared" si="0"/>
        <v>3.0000000000000001E-3</v>
      </c>
      <c r="D34" s="2">
        <f t="shared" si="1"/>
        <v>3.95E-2</v>
      </c>
      <c r="E34" s="3">
        <f t="shared" si="2"/>
        <v>5.0000000000000004E-6</v>
      </c>
      <c r="F34" s="2">
        <f t="shared" si="3"/>
        <v>1E-4</v>
      </c>
    </row>
    <row r="35" spans="1:6" x14ac:dyDescent="0.3">
      <c r="A35" s="1">
        <v>6600</v>
      </c>
      <c r="B35" s="1">
        <v>34.1</v>
      </c>
      <c r="C35" s="4">
        <f t="shared" si="0"/>
        <v>3.1999999999999997E-3</v>
      </c>
      <c r="D35" s="2">
        <f t="shared" si="1"/>
        <v>2.46E-2</v>
      </c>
      <c r="E35" s="3">
        <f t="shared" si="2"/>
        <v>5.0000000000000004E-6</v>
      </c>
      <c r="F35" s="2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2024-08-27T20:20:24Z</dcterms:modified>
</cp:coreProperties>
</file>