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kshminarayanan\Desktop\Reckitt_shiny_app\code\V1\www\"/>
    </mc:Choice>
  </mc:AlternateContent>
  <xr:revisionPtr revIDLastSave="0" documentId="13_ncr:1_{C4A4A3FE-AC3D-4097-A5DA-00B0045353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M3" i="1"/>
  <c r="N3" i="1"/>
  <c r="O3" i="1"/>
  <c r="H4" i="1"/>
  <c r="I4" i="1"/>
  <c r="J4" i="1"/>
  <c r="K4" i="1"/>
  <c r="L4" i="1"/>
  <c r="M4" i="1"/>
  <c r="N4" i="1"/>
  <c r="O4" i="1"/>
  <c r="H5" i="1"/>
  <c r="I5" i="1"/>
  <c r="J5" i="1"/>
  <c r="K5" i="1"/>
  <c r="L5" i="1"/>
  <c r="M5" i="1"/>
  <c r="N5" i="1"/>
  <c r="O5" i="1"/>
  <c r="H6" i="1"/>
  <c r="I6" i="1"/>
  <c r="J6" i="1"/>
  <c r="K6" i="1"/>
  <c r="L6" i="1"/>
  <c r="M6" i="1"/>
  <c r="N6" i="1"/>
  <c r="O6" i="1"/>
  <c r="H7" i="1"/>
  <c r="I7" i="1"/>
  <c r="J7" i="1"/>
  <c r="K7" i="1"/>
  <c r="L7" i="1"/>
  <c r="M7" i="1"/>
  <c r="N7" i="1"/>
  <c r="O7" i="1"/>
  <c r="H8" i="1"/>
  <c r="I8" i="1"/>
  <c r="J8" i="1"/>
  <c r="K8" i="1"/>
  <c r="L8" i="1"/>
  <c r="M8" i="1"/>
  <c r="N8" i="1"/>
  <c r="O8" i="1"/>
  <c r="H9" i="1"/>
  <c r="I9" i="1"/>
  <c r="J9" i="1"/>
  <c r="K9" i="1"/>
  <c r="L9" i="1"/>
  <c r="M9" i="1"/>
  <c r="N9" i="1"/>
  <c r="O9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H12" i="1"/>
  <c r="I12" i="1"/>
  <c r="J12" i="1"/>
  <c r="K12" i="1"/>
  <c r="L12" i="1"/>
  <c r="M12" i="1"/>
  <c r="N12" i="1"/>
  <c r="O12" i="1"/>
  <c r="H13" i="1"/>
  <c r="I13" i="1"/>
  <c r="J13" i="1"/>
  <c r="K13" i="1"/>
  <c r="L13" i="1"/>
  <c r="M13" i="1"/>
  <c r="N13" i="1"/>
  <c r="O13" i="1"/>
  <c r="H14" i="1"/>
  <c r="I14" i="1"/>
  <c r="J14" i="1"/>
  <c r="K14" i="1"/>
  <c r="L14" i="1"/>
  <c r="M14" i="1"/>
  <c r="N14" i="1"/>
  <c r="O14" i="1"/>
  <c r="H15" i="1"/>
  <c r="I15" i="1"/>
  <c r="J15" i="1"/>
  <c r="K15" i="1"/>
  <c r="L15" i="1"/>
  <c r="M15" i="1"/>
  <c r="N15" i="1"/>
  <c r="O15" i="1"/>
  <c r="H16" i="1"/>
  <c r="I16" i="1"/>
  <c r="J16" i="1"/>
  <c r="K16" i="1"/>
  <c r="L16" i="1"/>
  <c r="M16" i="1"/>
  <c r="N16" i="1"/>
  <c r="O16" i="1"/>
  <c r="H17" i="1"/>
  <c r="I17" i="1"/>
  <c r="J17" i="1"/>
  <c r="K17" i="1"/>
  <c r="L17" i="1"/>
  <c r="M17" i="1"/>
  <c r="N17" i="1"/>
  <c r="O17" i="1"/>
  <c r="H18" i="1"/>
  <c r="I18" i="1"/>
  <c r="J18" i="1"/>
  <c r="K18" i="1"/>
  <c r="L18" i="1"/>
  <c r="M18" i="1"/>
  <c r="N18" i="1"/>
  <c r="O18" i="1"/>
  <c r="H19" i="1"/>
  <c r="I19" i="1"/>
  <c r="J19" i="1"/>
  <c r="K19" i="1"/>
  <c r="L19" i="1"/>
  <c r="M19" i="1"/>
  <c r="N19" i="1"/>
  <c r="O19" i="1"/>
  <c r="H20" i="1"/>
  <c r="I20" i="1"/>
  <c r="J20" i="1"/>
  <c r="K20" i="1"/>
  <c r="L20" i="1"/>
  <c r="M20" i="1"/>
  <c r="N20" i="1"/>
  <c r="O20" i="1"/>
  <c r="H21" i="1"/>
  <c r="I21" i="1"/>
  <c r="J21" i="1"/>
  <c r="K21" i="1"/>
  <c r="L21" i="1"/>
  <c r="M21" i="1"/>
  <c r="N21" i="1"/>
  <c r="O21" i="1"/>
  <c r="H22" i="1"/>
  <c r="I22" i="1"/>
  <c r="J22" i="1"/>
  <c r="K22" i="1"/>
  <c r="L22" i="1"/>
  <c r="M22" i="1"/>
  <c r="N22" i="1"/>
  <c r="O22" i="1"/>
  <c r="H23" i="1"/>
  <c r="I23" i="1"/>
  <c r="J23" i="1"/>
  <c r="K23" i="1"/>
  <c r="L23" i="1"/>
  <c r="M23" i="1"/>
  <c r="N23" i="1"/>
  <c r="O23" i="1"/>
  <c r="H24" i="1"/>
  <c r="I24" i="1"/>
  <c r="J24" i="1"/>
  <c r="K24" i="1"/>
  <c r="L24" i="1"/>
  <c r="M24" i="1"/>
  <c r="N24" i="1"/>
  <c r="O24" i="1"/>
  <c r="H25" i="1"/>
  <c r="I25" i="1"/>
  <c r="J25" i="1"/>
  <c r="K25" i="1"/>
  <c r="L25" i="1"/>
  <c r="M25" i="1"/>
  <c r="N25" i="1"/>
  <c r="O25" i="1"/>
  <c r="H26" i="1"/>
  <c r="I26" i="1"/>
  <c r="J26" i="1"/>
  <c r="K26" i="1"/>
  <c r="L26" i="1"/>
  <c r="M26" i="1"/>
  <c r="N26" i="1"/>
  <c r="O26" i="1"/>
  <c r="O2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<sst xmlns="http://schemas.openxmlformats.org/spreadsheetml/2006/main" count="90" uniqueCount="30">
  <si>
    <t>Row Labels</t>
  </si>
  <si>
    <t>DE</t>
  </si>
  <si>
    <t>FR</t>
  </si>
  <si>
    <t>IT</t>
  </si>
  <si>
    <t>PL</t>
  </si>
  <si>
    <t>RO</t>
  </si>
  <si>
    <t>Common cold</t>
  </si>
  <si>
    <t>Headache or migraine</t>
  </si>
  <si>
    <t>Menstrual or gynecological pain</t>
  </si>
  <si>
    <t>Body or muscle pain</t>
  </si>
  <si>
    <t>Mouth or dental pain</t>
  </si>
  <si>
    <t>Germany</t>
  </si>
  <si>
    <t>France</t>
  </si>
  <si>
    <t>Italy</t>
  </si>
  <si>
    <t>Poland</t>
  </si>
  <si>
    <t>Romania</t>
  </si>
  <si>
    <t>Share_of_population_taking_Rx</t>
  </si>
  <si>
    <t>Share_of_population_taking_alternatives</t>
  </si>
  <si>
    <t>Share_of_population_taking_nothing</t>
  </si>
  <si>
    <t>Share_of_population_taking_non_medical_alternatives</t>
  </si>
  <si>
    <t>Category</t>
  </si>
  <si>
    <t>Country</t>
  </si>
  <si>
    <t xml:space="preserve">Person1 </t>
  </si>
  <si>
    <t>Person2</t>
  </si>
  <si>
    <t>Person3</t>
  </si>
  <si>
    <t>Person4</t>
  </si>
  <si>
    <t>Person1_dosage</t>
  </si>
  <si>
    <t>Person2_dosage</t>
  </si>
  <si>
    <t>Person3_dosage</t>
  </si>
  <si>
    <t>Person4_dosage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</si>
</sst>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C5060B"/>
      <name val="Lucida Console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lakshminarayanan\Desktop\Reckitt_shiny_app\code\V1\www\Persona_share.xlsx" TargetMode="External"/><Relationship Id="rId1" Type="http://schemas.openxmlformats.org/officeDocument/2006/relationships/externalLinkPath" Target="Persona_sh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Category</v>
          </cell>
          <cell r="B1" t="str">
            <v xml:space="preserve">Person1 </v>
          </cell>
          <cell r="C1" t="str">
            <v>Person2</v>
          </cell>
          <cell r="D1" t="str">
            <v>Person3</v>
          </cell>
          <cell r="E1" t="str">
            <v>Person4</v>
          </cell>
          <cell r="F1" t="str">
            <v>Person1_epi</v>
          </cell>
          <cell r="G1" t="str">
            <v>Person2_epi</v>
          </cell>
          <cell r="H1" t="str">
            <v>Person3_epi</v>
          </cell>
          <cell r="I1" t="str">
            <v>Person4_epi</v>
          </cell>
          <cell r="J1" t="str">
            <v>Person1_dosage</v>
          </cell>
          <cell r="K1" t="str">
            <v>Person2_dosage</v>
          </cell>
          <cell r="L1" t="str">
            <v>Person3_dosage</v>
          </cell>
          <cell r="M1" t="str">
            <v>Person4_dosage</v>
          </cell>
        </row>
        <row r="2">
          <cell r="A2" t="str">
            <v>Common cold</v>
          </cell>
          <cell r="B2">
            <v>0.77500000000000002</v>
          </cell>
          <cell r="C2">
            <v>0.125</v>
          </cell>
          <cell r="D2">
            <v>7.4999999999999997E-2</v>
          </cell>
          <cell r="E2">
            <v>2.5000000000000001E-2</v>
          </cell>
          <cell r="F2">
            <v>3</v>
          </cell>
          <cell r="G2">
            <v>3</v>
          </cell>
          <cell r="H2">
            <v>2</v>
          </cell>
          <cell r="I2">
            <v>2</v>
          </cell>
          <cell r="J2">
            <v>1200</v>
          </cell>
          <cell r="K2">
            <v>1200</v>
          </cell>
          <cell r="L2">
            <v>1200</v>
          </cell>
          <cell r="M2">
            <v>1200</v>
          </cell>
        </row>
        <row r="3">
          <cell r="A3" t="str">
            <v>Headache or migraine</v>
          </cell>
          <cell r="B3">
            <v>0.88</v>
          </cell>
          <cell r="C3">
            <v>0.12</v>
          </cell>
          <cell r="D3">
            <v>0</v>
          </cell>
          <cell r="E3">
            <v>0</v>
          </cell>
          <cell r="F3">
            <v>15</v>
          </cell>
          <cell r="G3">
            <v>30</v>
          </cell>
          <cell r="H3">
            <v>0</v>
          </cell>
          <cell r="I3">
            <v>0</v>
          </cell>
          <cell r="J3">
            <v>1200</v>
          </cell>
          <cell r="K3">
            <v>1200</v>
          </cell>
          <cell r="L3">
            <v>0</v>
          </cell>
          <cell r="M3">
            <v>0</v>
          </cell>
        </row>
        <row r="4">
          <cell r="A4" t="str">
            <v>Menstrual or gynecological pain</v>
          </cell>
          <cell r="B4">
            <v>0.9</v>
          </cell>
          <cell r="C4">
            <v>0.1</v>
          </cell>
          <cell r="D4">
            <v>0</v>
          </cell>
          <cell r="E4">
            <v>0</v>
          </cell>
          <cell r="F4">
            <v>9</v>
          </cell>
          <cell r="G4">
            <v>8</v>
          </cell>
          <cell r="H4">
            <v>0</v>
          </cell>
          <cell r="I4">
            <v>0</v>
          </cell>
          <cell r="J4">
            <v>1200</v>
          </cell>
          <cell r="K4">
            <v>1200</v>
          </cell>
          <cell r="L4">
            <v>0</v>
          </cell>
          <cell r="M4">
            <v>0</v>
          </cell>
        </row>
        <row r="5">
          <cell r="A5" t="str">
            <v>Body or muscle pain</v>
          </cell>
          <cell r="B5">
            <v>0.77</v>
          </cell>
          <cell r="C5">
            <v>0.23</v>
          </cell>
          <cell r="D5">
            <v>0</v>
          </cell>
          <cell r="E5">
            <v>0</v>
          </cell>
          <cell r="F5">
            <v>3</v>
          </cell>
          <cell r="G5">
            <v>1</v>
          </cell>
          <cell r="H5">
            <v>0</v>
          </cell>
          <cell r="I5">
            <v>0</v>
          </cell>
          <cell r="J5">
            <v>1200</v>
          </cell>
          <cell r="K5">
            <v>1200</v>
          </cell>
          <cell r="L5">
            <v>0</v>
          </cell>
          <cell r="M5">
            <v>0</v>
          </cell>
        </row>
        <row r="6">
          <cell r="A6" t="str">
            <v>Mouth or dental pain</v>
          </cell>
          <cell r="B6">
            <v>0.89</v>
          </cell>
          <cell r="C6">
            <v>0.11</v>
          </cell>
          <cell r="D6">
            <v>0</v>
          </cell>
          <cell r="E6">
            <v>0</v>
          </cell>
          <cell r="F6">
            <v>2</v>
          </cell>
          <cell r="G6">
            <v>1</v>
          </cell>
          <cell r="H6">
            <v>0</v>
          </cell>
          <cell r="I6">
            <v>0</v>
          </cell>
          <cell r="J6">
            <v>1200</v>
          </cell>
          <cell r="K6">
            <v>2400</v>
          </cell>
          <cell r="L6">
            <v>0</v>
          </cell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L5" sqref="L5"/>
    </sheetView>
  </sheetViews>
  <sheetFormatPr defaultRowHeight="14.5" x14ac:dyDescent="0.35"/>
  <cols>
    <col min="1" max="1" width="10.08984375" bestFit="1" customWidth="1"/>
    <col min="2" max="2" width="10.08984375" customWidth="1"/>
    <col min="3" max="3" width="27.54296875" bestFit="1" customWidth="1"/>
    <col min="4" max="7" width="16.81640625" customWidth="1"/>
    <col min="8" max="8" width="8" bestFit="1" customWidth="1"/>
    <col min="9" max="11" width="7.54296875" bestFit="1" customWidth="1"/>
    <col min="12" max="15" width="14.54296875" bestFit="1" customWidth="1"/>
  </cols>
  <sheetData>
    <row r="1" spans="1:15" s="3" customFormat="1" ht="55.5" customHeight="1" x14ac:dyDescent="0.35">
      <c r="A1" s="3" t="s">
        <v>0</v>
      </c>
      <c r="B1" s="2" t="s">
        <v>21</v>
      </c>
      <c r="C1" s="3" t="s">
        <v>20</v>
      </c>
      <c r="D1" s="3" t="s">
        <v>18</v>
      </c>
      <c r="E1" s="3" t="s">
        <v>16</v>
      </c>
      <c r="F1" s="3" t="s">
        <v>19</v>
      </c>
      <c r="G1" s="3" t="s">
        <v>17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</row>
    <row r="2" spans="1:15" x14ac:dyDescent="0.35">
      <c r="A2" t="s">
        <v>1</v>
      </c>
      <c r="B2" t="s">
        <v>11</v>
      </c>
      <c r="C2" t="s">
        <v>8</v>
      </c>
      <c r="D2" s="1">
        <v>3.896103896103896E-2</v>
      </c>
      <c r="E2" s="1">
        <v>0.22077922077922077</v>
      </c>
      <c r="F2" s="1">
        <v>0.19480519480519481</v>
      </c>
      <c r="G2" s="1">
        <v>0.54545454545454541</v>
      </c>
      <c r="H2">
        <f>VLOOKUP($C2,[1]Sheet1!$A:$M,2,0)</f>
        <v>0.9</v>
      </c>
      <c r="I2">
        <f>VLOOKUP($C2,[1]Sheet1!$A:$M,3,0)</f>
        <v>0.1</v>
      </c>
      <c r="J2">
        <f>VLOOKUP($C2,[1]Sheet1!$A:$M,4,0)</f>
        <v>0</v>
      </c>
      <c r="K2">
        <f>VLOOKUP($C2,[1]Sheet1!$A:$M,5,0)</f>
        <v>0</v>
      </c>
      <c r="L2">
        <f>VLOOKUP($C2,[1]Sheet1!$A:$M,10,0)</f>
        <v>1200</v>
      </c>
      <c r="M2">
        <f>VLOOKUP($C2,[1]Sheet1!$A:$M,11,0)</f>
        <v>1200</v>
      </c>
      <c r="N2">
        <f>VLOOKUP($C2,[1]Sheet1!$A:$M,12,0)</f>
        <v>0</v>
      </c>
      <c r="O2">
        <f>VLOOKUP($C2,[1]Sheet1!$A:$M,13,0)</f>
        <v>0</v>
      </c>
    </row>
    <row r="3" spans="1:15" x14ac:dyDescent="0.35">
      <c r="A3" t="s">
        <v>2</v>
      </c>
      <c r="B3" t="s">
        <v>12</v>
      </c>
      <c r="C3" t="s">
        <v>8</v>
      </c>
      <c r="D3" s="1">
        <v>5.1948051948051951E-2</v>
      </c>
      <c r="E3" s="1">
        <v>0.25974025974025972</v>
      </c>
      <c r="F3" s="1">
        <v>0.27272727272727271</v>
      </c>
      <c r="G3" s="1">
        <v>0.41558441558441561</v>
      </c>
      <c r="H3">
        <f>VLOOKUP($C3,[1]Sheet1!$A:$M,2,0)</f>
        <v>0.9</v>
      </c>
      <c r="I3">
        <f>VLOOKUP($C3,[1]Sheet1!$A:$M,3,0)</f>
        <v>0.1</v>
      </c>
      <c r="J3">
        <f>VLOOKUP($C3,[1]Sheet1!$A:$M,4,0)</f>
        <v>0</v>
      </c>
      <c r="K3">
        <f>VLOOKUP($C3,[1]Sheet1!$A:$M,5,0)</f>
        <v>0</v>
      </c>
      <c r="L3">
        <f>VLOOKUP($C3,[1]Sheet1!$A:$M,10,0)</f>
        <v>1200</v>
      </c>
      <c r="M3">
        <f>VLOOKUP($C3,[1]Sheet1!$A:$M,11,0)</f>
        <v>1200</v>
      </c>
      <c r="N3">
        <f>VLOOKUP($C3,[1]Sheet1!$A:$M,12,0)</f>
        <v>0</v>
      </c>
      <c r="O3">
        <f>VLOOKUP($C3,[1]Sheet1!$A:$M,13,0)</f>
        <v>0</v>
      </c>
    </row>
    <row r="4" spans="1:15" x14ac:dyDescent="0.35">
      <c r="A4" t="s">
        <v>3</v>
      </c>
      <c r="B4" t="s">
        <v>13</v>
      </c>
      <c r="C4" t="s">
        <v>8</v>
      </c>
      <c r="D4" s="1">
        <v>2.9702970297029702E-2</v>
      </c>
      <c r="E4" s="1">
        <v>0.32673267326732675</v>
      </c>
      <c r="F4" s="1">
        <v>0.13861386138613863</v>
      </c>
      <c r="G4" s="1">
        <v>0.50495049504950495</v>
      </c>
      <c r="H4">
        <f>VLOOKUP($C4,[1]Sheet1!$A:$M,2,0)</f>
        <v>0.9</v>
      </c>
      <c r="I4">
        <f>VLOOKUP($C4,[1]Sheet1!$A:$M,3,0)</f>
        <v>0.1</v>
      </c>
      <c r="J4">
        <f>VLOOKUP($C4,[1]Sheet1!$A:$M,4,0)</f>
        <v>0</v>
      </c>
      <c r="K4">
        <f>VLOOKUP($C4,[1]Sheet1!$A:$M,5,0)</f>
        <v>0</v>
      </c>
      <c r="L4">
        <f>VLOOKUP($C4,[1]Sheet1!$A:$M,10,0)</f>
        <v>1200</v>
      </c>
      <c r="M4">
        <f>VLOOKUP($C4,[1]Sheet1!$A:$M,11,0)</f>
        <v>1200</v>
      </c>
      <c r="N4">
        <f>VLOOKUP($C4,[1]Sheet1!$A:$M,12,0)</f>
        <v>0</v>
      </c>
      <c r="O4">
        <f>VLOOKUP($C4,[1]Sheet1!$A:$M,13,0)</f>
        <v>0</v>
      </c>
    </row>
    <row r="5" spans="1:15" x14ac:dyDescent="0.35">
      <c r="A5" t="s">
        <v>4</v>
      </c>
      <c r="B5" t="s">
        <v>14</v>
      </c>
      <c r="C5" t="s">
        <v>8</v>
      </c>
      <c r="D5" s="1">
        <v>3.8461538461538464E-2</v>
      </c>
      <c r="E5" s="1">
        <v>0.25961538461538464</v>
      </c>
      <c r="F5" s="1">
        <v>0.125</v>
      </c>
      <c r="G5" s="1">
        <v>0.57692307692307687</v>
      </c>
      <c r="H5">
        <f>VLOOKUP($C5,[1]Sheet1!$A:$M,2,0)</f>
        <v>0.9</v>
      </c>
      <c r="I5">
        <f>VLOOKUP($C5,[1]Sheet1!$A:$M,3,0)</f>
        <v>0.1</v>
      </c>
      <c r="J5">
        <f>VLOOKUP($C5,[1]Sheet1!$A:$M,4,0)</f>
        <v>0</v>
      </c>
      <c r="K5">
        <f>VLOOKUP($C5,[1]Sheet1!$A:$M,5,0)</f>
        <v>0</v>
      </c>
      <c r="L5">
        <f>VLOOKUP($C5,[1]Sheet1!$A:$M,10,0)</f>
        <v>1200</v>
      </c>
      <c r="M5">
        <f>VLOOKUP($C5,[1]Sheet1!$A:$M,11,0)</f>
        <v>1200</v>
      </c>
      <c r="N5">
        <f>VLOOKUP($C5,[1]Sheet1!$A:$M,12,0)</f>
        <v>0</v>
      </c>
      <c r="O5">
        <f>VLOOKUP($C5,[1]Sheet1!$A:$M,13,0)</f>
        <v>0</v>
      </c>
    </row>
    <row r="6" spans="1:15" x14ac:dyDescent="0.35">
      <c r="A6" t="s">
        <v>5</v>
      </c>
      <c r="B6" t="s">
        <v>15</v>
      </c>
      <c r="C6" t="s">
        <v>8</v>
      </c>
      <c r="D6" s="1">
        <v>1.7699115044247787E-2</v>
      </c>
      <c r="E6" s="1">
        <v>0.23008849557522124</v>
      </c>
      <c r="F6" s="1">
        <v>0.15044247787610621</v>
      </c>
      <c r="G6" s="1">
        <v>0.60176991150442483</v>
      </c>
      <c r="H6">
        <f>VLOOKUP($C6,[1]Sheet1!$A:$M,2,0)</f>
        <v>0.9</v>
      </c>
      <c r="I6">
        <f>VLOOKUP($C6,[1]Sheet1!$A:$M,3,0)</f>
        <v>0.1</v>
      </c>
      <c r="J6">
        <f>VLOOKUP($C6,[1]Sheet1!$A:$M,4,0)</f>
        <v>0</v>
      </c>
      <c r="K6">
        <f>VLOOKUP($C6,[1]Sheet1!$A:$M,5,0)</f>
        <v>0</v>
      </c>
      <c r="L6">
        <f>VLOOKUP($C6,[1]Sheet1!$A:$M,10,0)</f>
        <v>1200</v>
      </c>
      <c r="M6">
        <f>VLOOKUP($C6,[1]Sheet1!$A:$M,11,0)</f>
        <v>1200</v>
      </c>
      <c r="N6">
        <f>VLOOKUP($C6,[1]Sheet1!$A:$M,12,0)</f>
        <v>0</v>
      </c>
      <c r="O6">
        <f>VLOOKUP($C6,[1]Sheet1!$A:$M,13,0)</f>
        <v>0</v>
      </c>
    </row>
    <row r="7" spans="1:15" x14ac:dyDescent="0.35">
      <c r="A7" t="s">
        <v>1</v>
      </c>
      <c r="B7" t="s">
        <v>11</v>
      </c>
      <c r="C7" t="s">
        <v>6</v>
      </c>
      <c r="D7" s="1">
        <v>1.7543859649122806E-2</v>
      </c>
      <c r="E7" s="1">
        <v>0.2982456140350877</v>
      </c>
      <c r="F7" s="1">
        <v>0.1871345029239766</v>
      </c>
      <c r="G7" s="1">
        <v>0.49707602339181284</v>
      </c>
      <c r="H7">
        <f>VLOOKUP($C7,[1]Sheet1!$A:$M,2,0)</f>
        <v>0.77500000000000002</v>
      </c>
      <c r="I7">
        <f>VLOOKUP($C7,[1]Sheet1!$A:$M,3,0)</f>
        <v>0.125</v>
      </c>
      <c r="J7">
        <f>VLOOKUP($C7,[1]Sheet1!$A:$M,4,0)</f>
        <v>7.4999999999999997E-2</v>
      </c>
      <c r="K7">
        <f>VLOOKUP($C7,[1]Sheet1!$A:$M,5,0)</f>
        <v>2.5000000000000001E-2</v>
      </c>
      <c r="L7">
        <f>VLOOKUP($C7,[1]Sheet1!$A:$M,10,0)</f>
        <v>1200</v>
      </c>
      <c r="M7">
        <f>VLOOKUP($C7,[1]Sheet1!$A:$M,11,0)</f>
        <v>1200</v>
      </c>
      <c r="N7">
        <f>VLOOKUP($C7,[1]Sheet1!$A:$M,12,0)</f>
        <v>1200</v>
      </c>
      <c r="O7">
        <f>VLOOKUP($C7,[1]Sheet1!$A:$M,13,0)</f>
        <v>1200</v>
      </c>
    </row>
    <row r="8" spans="1:15" x14ac:dyDescent="0.35">
      <c r="A8" t="s">
        <v>2</v>
      </c>
      <c r="B8" t="s">
        <v>12</v>
      </c>
      <c r="C8" t="s">
        <v>6</v>
      </c>
      <c r="D8" s="1">
        <v>1.1834319526627219E-2</v>
      </c>
      <c r="E8" s="1">
        <v>0.36094674556213019</v>
      </c>
      <c r="F8" s="1">
        <v>0.20710059171597633</v>
      </c>
      <c r="G8" s="1">
        <v>0.42011834319526625</v>
      </c>
      <c r="H8">
        <f>VLOOKUP($C8,[1]Sheet1!$A:$M,2,0)</f>
        <v>0.77500000000000002</v>
      </c>
      <c r="I8">
        <f>VLOOKUP($C8,[1]Sheet1!$A:$M,3,0)</f>
        <v>0.125</v>
      </c>
      <c r="J8">
        <f>VLOOKUP($C8,[1]Sheet1!$A:$M,4,0)</f>
        <v>7.4999999999999997E-2</v>
      </c>
      <c r="K8">
        <f>VLOOKUP($C8,[1]Sheet1!$A:$M,5,0)</f>
        <v>2.5000000000000001E-2</v>
      </c>
      <c r="L8">
        <f>VLOOKUP($C8,[1]Sheet1!$A:$M,10,0)</f>
        <v>1200</v>
      </c>
      <c r="M8">
        <f>VLOOKUP($C8,[1]Sheet1!$A:$M,11,0)</f>
        <v>1200</v>
      </c>
      <c r="N8">
        <f>VLOOKUP($C8,[1]Sheet1!$A:$M,12,0)</f>
        <v>1200</v>
      </c>
      <c r="O8">
        <f>VLOOKUP($C8,[1]Sheet1!$A:$M,13,0)</f>
        <v>1200</v>
      </c>
    </row>
    <row r="9" spans="1:15" x14ac:dyDescent="0.35">
      <c r="A9" t="s">
        <v>3</v>
      </c>
      <c r="B9" t="s">
        <v>13</v>
      </c>
      <c r="C9" t="s">
        <v>6</v>
      </c>
      <c r="D9" s="1">
        <v>0.03</v>
      </c>
      <c r="E9" s="1">
        <v>0.27500000000000002</v>
      </c>
      <c r="F9" s="1">
        <v>0.16500000000000001</v>
      </c>
      <c r="G9" s="1">
        <v>0.53</v>
      </c>
      <c r="H9">
        <f>VLOOKUP($C9,[1]Sheet1!$A:$M,2,0)</f>
        <v>0.77500000000000002</v>
      </c>
      <c r="I9">
        <f>VLOOKUP($C9,[1]Sheet1!$A:$M,3,0)</f>
        <v>0.125</v>
      </c>
      <c r="J9">
        <f>VLOOKUP($C9,[1]Sheet1!$A:$M,4,0)</f>
        <v>7.4999999999999997E-2</v>
      </c>
      <c r="K9">
        <f>VLOOKUP($C9,[1]Sheet1!$A:$M,5,0)</f>
        <v>2.5000000000000001E-2</v>
      </c>
      <c r="L9">
        <f>VLOOKUP($C9,[1]Sheet1!$A:$M,10,0)</f>
        <v>1200</v>
      </c>
      <c r="M9">
        <f>VLOOKUP($C9,[1]Sheet1!$A:$M,11,0)</f>
        <v>1200</v>
      </c>
      <c r="N9">
        <f>VLOOKUP($C9,[1]Sheet1!$A:$M,12,0)</f>
        <v>1200</v>
      </c>
      <c r="O9">
        <f>VLOOKUP($C9,[1]Sheet1!$A:$M,13,0)</f>
        <v>1200</v>
      </c>
    </row>
    <row r="10" spans="1:15" x14ac:dyDescent="0.35">
      <c r="A10" t="s">
        <v>4</v>
      </c>
      <c r="B10" t="s">
        <v>14</v>
      </c>
      <c r="C10" t="s">
        <v>6</v>
      </c>
      <c r="D10" s="1">
        <v>3.4653465346534656E-2</v>
      </c>
      <c r="E10" s="1">
        <v>0.30198019801980197</v>
      </c>
      <c r="F10" s="1">
        <v>0.10891089108910891</v>
      </c>
      <c r="G10" s="1">
        <v>0.5544554455445545</v>
      </c>
      <c r="H10">
        <f>VLOOKUP($C10,[1]Sheet1!$A:$M,2,0)</f>
        <v>0.77500000000000002</v>
      </c>
      <c r="I10">
        <f>VLOOKUP($C10,[1]Sheet1!$A:$M,3,0)</f>
        <v>0.125</v>
      </c>
      <c r="J10">
        <f>VLOOKUP($C10,[1]Sheet1!$A:$M,4,0)</f>
        <v>7.4999999999999997E-2</v>
      </c>
      <c r="K10">
        <f>VLOOKUP($C10,[1]Sheet1!$A:$M,5,0)</f>
        <v>2.5000000000000001E-2</v>
      </c>
      <c r="L10">
        <f>VLOOKUP($C10,[1]Sheet1!$A:$M,10,0)</f>
        <v>1200</v>
      </c>
      <c r="M10">
        <f>VLOOKUP($C10,[1]Sheet1!$A:$M,11,0)</f>
        <v>1200</v>
      </c>
      <c r="N10">
        <f>VLOOKUP($C10,[1]Sheet1!$A:$M,12,0)</f>
        <v>1200</v>
      </c>
      <c r="O10">
        <f>VLOOKUP($C10,[1]Sheet1!$A:$M,13,0)</f>
        <v>1200</v>
      </c>
    </row>
    <row r="11" spans="1:15" x14ac:dyDescent="0.35">
      <c r="A11" t="s">
        <v>5</v>
      </c>
      <c r="B11" t="s">
        <v>15</v>
      </c>
      <c r="C11" t="s">
        <v>6</v>
      </c>
      <c r="D11" s="1">
        <v>1.2987012987012988E-2</v>
      </c>
      <c r="E11" s="1">
        <v>0.4329004329004329</v>
      </c>
      <c r="F11" s="1">
        <v>0.13852813852813853</v>
      </c>
      <c r="G11" s="1">
        <v>0.41558441558441561</v>
      </c>
      <c r="H11">
        <f>VLOOKUP($C11,[1]Sheet1!$A:$M,2,0)</f>
        <v>0.77500000000000002</v>
      </c>
      <c r="I11">
        <f>VLOOKUP($C11,[1]Sheet1!$A:$M,3,0)</f>
        <v>0.125</v>
      </c>
      <c r="J11">
        <f>VLOOKUP($C11,[1]Sheet1!$A:$M,4,0)</f>
        <v>7.4999999999999997E-2</v>
      </c>
      <c r="K11">
        <f>VLOOKUP($C11,[1]Sheet1!$A:$M,5,0)</f>
        <v>2.5000000000000001E-2</v>
      </c>
      <c r="L11">
        <f>VLOOKUP($C11,[1]Sheet1!$A:$M,10,0)</f>
        <v>1200</v>
      </c>
      <c r="M11">
        <f>VLOOKUP($C11,[1]Sheet1!$A:$M,11,0)</f>
        <v>1200</v>
      </c>
      <c r="N11">
        <f>VLOOKUP($C11,[1]Sheet1!$A:$M,12,0)</f>
        <v>1200</v>
      </c>
      <c r="O11">
        <f>VLOOKUP($C11,[1]Sheet1!$A:$M,13,0)</f>
        <v>1200</v>
      </c>
    </row>
    <row r="12" spans="1:15" x14ac:dyDescent="0.35">
      <c r="A12" t="s">
        <v>1</v>
      </c>
      <c r="B12" t="s">
        <v>11</v>
      </c>
      <c r="C12" t="s">
        <v>7</v>
      </c>
      <c r="D12" s="1">
        <v>3.5714285714285712E-2</v>
      </c>
      <c r="E12" s="1">
        <v>0.25793650793650796</v>
      </c>
      <c r="F12" s="1">
        <v>0.19444444444444445</v>
      </c>
      <c r="G12" s="1">
        <v>0.51190476190476186</v>
      </c>
      <c r="H12">
        <f>VLOOKUP($C12,[1]Sheet1!$A:$M,2,0)</f>
        <v>0.88</v>
      </c>
      <c r="I12">
        <f>VLOOKUP($C12,[1]Sheet1!$A:$M,3,0)</f>
        <v>0.12</v>
      </c>
      <c r="J12">
        <f>VLOOKUP($C12,[1]Sheet1!$A:$M,4,0)</f>
        <v>0</v>
      </c>
      <c r="K12">
        <f>VLOOKUP($C12,[1]Sheet1!$A:$M,5,0)</f>
        <v>0</v>
      </c>
      <c r="L12">
        <f>VLOOKUP($C12,[1]Sheet1!$A:$M,10,0)</f>
        <v>1200</v>
      </c>
      <c r="M12">
        <f>VLOOKUP($C12,[1]Sheet1!$A:$M,11,0)</f>
        <v>1200</v>
      </c>
      <c r="N12">
        <f>VLOOKUP($C12,[1]Sheet1!$A:$M,12,0)</f>
        <v>0</v>
      </c>
      <c r="O12">
        <f>VLOOKUP($C12,[1]Sheet1!$A:$M,13,0)</f>
        <v>0</v>
      </c>
    </row>
    <row r="13" spans="1:15" x14ac:dyDescent="0.35">
      <c r="A13" t="s">
        <v>2</v>
      </c>
      <c r="B13" t="s">
        <v>12</v>
      </c>
      <c r="C13" t="s">
        <v>7</v>
      </c>
      <c r="D13" s="1">
        <v>9.1324200913242004E-3</v>
      </c>
      <c r="E13" s="1">
        <v>0.27397260273972601</v>
      </c>
      <c r="F13" s="1">
        <v>0.22374429223744291</v>
      </c>
      <c r="G13" s="1">
        <v>0.49315068493150682</v>
      </c>
      <c r="H13">
        <f>VLOOKUP($C13,[1]Sheet1!$A:$M,2,0)</f>
        <v>0.88</v>
      </c>
      <c r="I13">
        <f>VLOOKUP($C13,[1]Sheet1!$A:$M,3,0)</f>
        <v>0.12</v>
      </c>
      <c r="J13">
        <f>VLOOKUP($C13,[1]Sheet1!$A:$M,4,0)</f>
        <v>0</v>
      </c>
      <c r="K13">
        <f>VLOOKUP($C13,[1]Sheet1!$A:$M,5,0)</f>
        <v>0</v>
      </c>
      <c r="L13">
        <f>VLOOKUP($C13,[1]Sheet1!$A:$M,10,0)</f>
        <v>1200</v>
      </c>
      <c r="M13">
        <f>VLOOKUP($C13,[1]Sheet1!$A:$M,11,0)</f>
        <v>1200</v>
      </c>
      <c r="N13">
        <f>VLOOKUP($C13,[1]Sheet1!$A:$M,12,0)</f>
        <v>0</v>
      </c>
      <c r="O13">
        <f>VLOOKUP($C13,[1]Sheet1!$A:$M,13,0)</f>
        <v>0</v>
      </c>
    </row>
    <row r="14" spans="1:15" x14ac:dyDescent="0.35">
      <c r="A14" t="s">
        <v>3</v>
      </c>
      <c r="B14" t="s">
        <v>13</v>
      </c>
      <c r="C14" t="s">
        <v>7</v>
      </c>
      <c r="D14" s="1">
        <v>1.2738853503184714E-2</v>
      </c>
      <c r="E14" s="1">
        <v>0.28662420382165604</v>
      </c>
      <c r="F14" s="1">
        <v>0.16560509554140126</v>
      </c>
      <c r="G14" s="1">
        <v>0.53503184713375795</v>
      </c>
      <c r="H14">
        <f>VLOOKUP($C14,[1]Sheet1!$A:$M,2,0)</f>
        <v>0.88</v>
      </c>
      <c r="I14">
        <f>VLOOKUP($C14,[1]Sheet1!$A:$M,3,0)</f>
        <v>0.12</v>
      </c>
      <c r="J14">
        <f>VLOOKUP($C14,[1]Sheet1!$A:$M,4,0)</f>
        <v>0</v>
      </c>
      <c r="K14">
        <f>VLOOKUP($C14,[1]Sheet1!$A:$M,5,0)</f>
        <v>0</v>
      </c>
      <c r="L14">
        <f>VLOOKUP($C14,[1]Sheet1!$A:$M,10,0)</f>
        <v>1200</v>
      </c>
      <c r="M14">
        <f>VLOOKUP($C14,[1]Sheet1!$A:$M,11,0)</f>
        <v>1200</v>
      </c>
      <c r="N14">
        <f>VLOOKUP($C14,[1]Sheet1!$A:$M,12,0)</f>
        <v>0</v>
      </c>
      <c r="O14">
        <f>VLOOKUP($C14,[1]Sheet1!$A:$M,13,0)</f>
        <v>0</v>
      </c>
    </row>
    <row r="15" spans="1:15" x14ac:dyDescent="0.35">
      <c r="A15" t="s">
        <v>4</v>
      </c>
      <c r="B15" t="s">
        <v>14</v>
      </c>
      <c r="C15" t="s">
        <v>7</v>
      </c>
      <c r="D15" s="1">
        <v>6.3604240282685506E-2</v>
      </c>
      <c r="E15" s="1">
        <v>0.25795053003533569</v>
      </c>
      <c r="F15" s="1">
        <v>0.13780918727915195</v>
      </c>
      <c r="G15" s="1">
        <v>0.54063604240282681</v>
      </c>
      <c r="H15">
        <f>VLOOKUP($C15,[1]Sheet1!$A:$M,2,0)</f>
        <v>0.88</v>
      </c>
      <c r="I15">
        <f>VLOOKUP($C15,[1]Sheet1!$A:$M,3,0)</f>
        <v>0.12</v>
      </c>
      <c r="J15">
        <f>VLOOKUP($C15,[1]Sheet1!$A:$M,4,0)</f>
        <v>0</v>
      </c>
      <c r="K15">
        <f>VLOOKUP($C15,[1]Sheet1!$A:$M,5,0)</f>
        <v>0</v>
      </c>
      <c r="L15">
        <f>VLOOKUP($C15,[1]Sheet1!$A:$M,10,0)</f>
        <v>1200</v>
      </c>
      <c r="M15">
        <f>VLOOKUP($C15,[1]Sheet1!$A:$M,11,0)</f>
        <v>1200</v>
      </c>
      <c r="N15">
        <f>VLOOKUP($C15,[1]Sheet1!$A:$M,12,0)</f>
        <v>0</v>
      </c>
      <c r="O15">
        <f>VLOOKUP($C15,[1]Sheet1!$A:$M,13,0)</f>
        <v>0</v>
      </c>
    </row>
    <row r="16" spans="1:15" x14ac:dyDescent="0.35">
      <c r="A16" t="s">
        <v>5</v>
      </c>
      <c r="B16" t="s">
        <v>15</v>
      </c>
      <c r="C16" t="s">
        <v>7</v>
      </c>
      <c r="D16" s="1">
        <v>1.968503937007874E-2</v>
      </c>
      <c r="E16" s="1">
        <v>0.33858267716535434</v>
      </c>
      <c r="F16" s="1">
        <v>0.10236220472440945</v>
      </c>
      <c r="G16" s="1">
        <v>0.53937007874015752</v>
      </c>
      <c r="H16">
        <f>VLOOKUP($C16,[1]Sheet1!$A:$M,2,0)</f>
        <v>0.88</v>
      </c>
      <c r="I16">
        <f>VLOOKUP($C16,[1]Sheet1!$A:$M,3,0)</f>
        <v>0.12</v>
      </c>
      <c r="J16">
        <f>VLOOKUP($C16,[1]Sheet1!$A:$M,4,0)</f>
        <v>0</v>
      </c>
      <c r="K16">
        <f>VLOOKUP($C16,[1]Sheet1!$A:$M,5,0)</f>
        <v>0</v>
      </c>
      <c r="L16">
        <f>VLOOKUP($C16,[1]Sheet1!$A:$M,10,0)</f>
        <v>1200</v>
      </c>
      <c r="M16">
        <f>VLOOKUP($C16,[1]Sheet1!$A:$M,11,0)</f>
        <v>1200</v>
      </c>
      <c r="N16">
        <f>VLOOKUP($C16,[1]Sheet1!$A:$M,12,0)</f>
        <v>0</v>
      </c>
      <c r="O16">
        <f>VLOOKUP($C16,[1]Sheet1!$A:$M,13,0)</f>
        <v>0</v>
      </c>
    </row>
    <row r="17" spans="1:15" x14ac:dyDescent="0.35">
      <c r="A17" t="s">
        <v>1</v>
      </c>
      <c r="B17" t="s">
        <v>11</v>
      </c>
      <c r="C17" t="s">
        <v>9</v>
      </c>
      <c r="D17" s="1">
        <v>3.8461538461538464E-2</v>
      </c>
      <c r="E17" s="1">
        <v>0.39010989010989011</v>
      </c>
      <c r="F17" s="1">
        <v>0.18131868131868131</v>
      </c>
      <c r="G17" s="1">
        <v>0.39010989010989011</v>
      </c>
      <c r="H17">
        <f>VLOOKUP($C17,[1]Sheet1!$A:$M,2,0)</f>
        <v>0.77</v>
      </c>
      <c r="I17">
        <f>VLOOKUP($C17,[1]Sheet1!$A:$M,3,0)</f>
        <v>0.23</v>
      </c>
      <c r="J17">
        <f>VLOOKUP($C17,[1]Sheet1!$A:$M,4,0)</f>
        <v>0</v>
      </c>
      <c r="K17">
        <f>VLOOKUP($C17,[1]Sheet1!$A:$M,5,0)</f>
        <v>0</v>
      </c>
      <c r="L17">
        <f>VLOOKUP($C17,[1]Sheet1!$A:$M,10,0)</f>
        <v>1200</v>
      </c>
      <c r="M17">
        <f>VLOOKUP($C17,[1]Sheet1!$A:$M,11,0)</f>
        <v>1200</v>
      </c>
      <c r="N17">
        <f>VLOOKUP($C17,[1]Sheet1!$A:$M,12,0)</f>
        <v>0</v>
      </c>
      <c r="O17">
        <f>VLOOKUP($C17,[1]Sheet1!$A:$M,13,0)</f>
        <v>0</v>
      </c>
    </row>
    <row r="18" spans="1:15" x14ac:dyDescent="0.35">
      <c r="A18" t="s">
        <v>2</v>
      </c>
      <c r="B18" t="s">
        <v>12</v>
      </c>
      <c r="C18" t="s">
        <v>9</v>
      </c>
      <c r="D18" s="1">
        <v>3.0534351145038167E-2</v>
      </c>
      <c r="E18" s="1">
        <v>0.31297709923664124</v>
      </c>
      <c r="F18" s="1">
        <v>0.16793893129770993</v>
      </c>
      <c r="G18" s="1">
        <v>0.48854961832061067</v>
      </c>
      <c r="H18">
        <f>VLOOKUP($C18,[1]Sheet1!$A:$M,2,0)</f>
        <v>0.77</v>
      </c>
      <c r="I18">
        <f>VLOOKUP($C18,[1]Sheet1!$A:$M,3,0)</f>
        <v>0.23</v>
      </c>
      <c r="J18">
        <f>VLOOKUP($C18,[1]Sheet1!$A:$M,4,0)</f>
        <v>0</v>
      </c>
      <c r="K18">
        <f>VLOOKUP($C18,[1]Sheet1!$A:$M,5,0)</f>
        <v>0</v>
      </c>
      <c r="L18">
        <f>VLOOKUP($C18,[1]Sheet1!$A:$M,10,0)</f>
        <v>1200</v>
      </c>
      <c r="M18">
        <f>VLOOKUP($C18,[1]Sheet1!$A:$M,11,0)</f>
        <v>1200</v>
      </c>
      <c r="N18">
        <f>VLOOKUP($C18,[1]Sheet1!$A:$M,12,0)</f>
        <v>0</v>
      </c>
      <c r="O18">
        <f>VLOOKUP($C18,[1]Sheet1!$A:$M,13,0)</f>
        <v>0</v>
      </c>
    </row>
    <row r="19" spans="1:15" x14ac:dyDescent="0.35">
      <c r="A19" t="s">
        <v>3</v>
      </c>
      <c r="B19" t="s">
        <v>13</v>
      </c>
      <c r="C19" t="s">
        <v>9</v>
      </c>
      <c r="D19" s="1">
        <v>2.0689655172413793E-2</v>
      </c>
      <c r="E19" s="1">
        <v>0.35172413793103446</v>
      </c>
      <c r="F19" s="1">
        <v>0.15172413793103448</v>
      </c>
      <c r="G19" s="1">
        <v>0.47586206896551725</v>
      </c>
      <c r="H19">
        <f>VLOOKUP($C19,[1]Sheet1!$A:$M,2,0)</f>
        <v>0.77</v>
      </c>
      <c r="I19">
        <f>VLOOKUP($C19,[1]Sheet1!$A:$M,3,0)</f>
        <v>0.23</v>
      </c>
      <c r="J19">
        <f>VLOOKUP($C19,[1]Sheet1!$A:$M,4,0)</f>
        <v>0</v>
      </c>
      <c r="K19">
        <f>VLOOKUP($C19,[1]Sheet1!$A:$M,5,0)</f>
        <v>0</v>
      </c>
      <c r="L19">
        <f>VLOOKUP($C19,[1]Sheet1!$A:$M,10,0)</f>
        <v>1200</v>
      </c>
      <c r="M19">
        <f>VLOOKUP($C19,[1]Sheet1!$A:$M,11,0)</f>
        <v>1200</v>
      </c>
      <c r="N19">
        <f>VLOOKUP($C19,[1]Sheet1!$A:$M,12,0)</f>
        <v>0</v>
      </c>
      <c r="O19">
        <f>VLOOKUP($C19,[1]Sheet1!$A:$M,13,0)</f>
        <v>0</v>
      </c>
    </row>
    <row r="20" spans="1:15" x14ac:dyDescent="0.35">
      <c r="A20" t="s">
        <v>4</v>
      </c>
      <c r="B20" t="s">
        <v>14</v>
      </c>
      <c r="C20" t="s">
        <v>9</v>
      </c>
      <c r="D20" s="1">
        <v>4.3749999999999997E-2</v>
      </c>
      <c r="E20" s="1">
        <v>0.32500000000000001</v>
      </c>
      <c r="F20" s="1">
        <v>0.11874999999999999</v>
      </c>
      <c r="G20" s="1">
        <v>0.51249999999999996</v>
      </c>
      <c r="H20">
        <f>VLOOKUP($C20,[1]Sheet1!$A:$M,2,0)</f>
        <v>0.77</v>
      </c>
      <c r="I20">
        <f>VLOOKUP($C20,[1]Sheet1!$A:$M,3,0)</f>
        <v>0.23</v>
      </c>
      <c r="J20">
        <f>VLOOKUP($C20,[1]Sheet1!$A:$M,4,0)</f>
        <v>0</v>
      </c>
      <c r="K20">
        <f>VLOOKUP($C20,[1]Sheet1!$A:$M,5,0)</f>
        <v>0</v>
      </c>
      <c r="L20">
        <f>VLOOKUP($C20,[1]Sheet1!$A:$M,10,0)</f>
        <v>1200</v>
      </c>
      <c r="M20">
        <f>VLOOKUP($C20,[1]Sheet1!$A:$M,11,0)</f>
        <v>1200</v>
      </c>
      <c r="N20">
        <f>VLOOKUP($C20,[1]Sheet1!$A:$M,12,0)</f>
        <v>0</v>
      </c>
      <c r="O20">
        <f>VLOOKUP($C20,[1]Sheet1!$A:$M,13,0)</f>
        <v>0</v>
      </c>
    </row>
    <row r="21" spans="1:15" x14ac:dyDescent="0.35">
      <c r="A21" t="s">
        <v>5</v>
      </c>
      <c r="B21" t="s">
        <v>15</v>
      </c>
      <c r="C21" t="s">
        <v>9</v>
      </c>
      <c r="D21" s="1">
        <v>1.2345679012345678E-2</v>
      </c>
      <c r="E21" s="1">
        <v>0.41358024691358025</v>
      </c>
      <c r="F21" s="1">
        <v>0.12345679012345678</v>
      </c>
      <c r="G21" s="1">
        <v>0.45061728395061729</v>
      </c>
      <c r="H21">
        <f>VLOOKUP($C21,[1]Sheet1!$A:$M,2,0)</f>
        <v>0.77</v>
      </c>
      <c r="I21">
        <f>VLOOKUP($C21,[1]Sheet1!$A:$M,3,0)</f>
        <v>0.23</v>
      </c>
      <c r="J21">
        <f>VLOOKUP($C21,[1]Sheet1!$A:$M,4,0)</f>
        <v>0</v>
      </c>
      <c r="K21">
        <f>VLOOKUP($C21,[1]Sheet1!$A:$M,5,0)</f>
        <v>0</v>
      </c>
      <c r="L21">
        <f>VLOOKUP($C21,[1]Sheet1!$A:$M,10,0)</f>
        <v>1200</v>
      </c>
      <c r="M21">
        <f>VLOOKUP($C21,[1]Sheet1!$A:$M,11,0)</f>
        <v>1200</v>
      </c>
      <c r="N21">
        <f>VLOOKUP($C21,[1]Sheet1!$A:$M,12,0)</f>
        <v>0</v>
      </c>
      <c r="O21">
        <f>VLOOKUP($C21,[1]Sheet1!$A:$M,13,0)</f>
        <v>0</v>
      </c>
    </row>
    <row r="22" spans="1:15" x14ac:dyDescent="0.35">
      <c r="A22" t="s">
        <v>1</v>
      </c>
      <c r="B22" t="s">
        <v>11</v>
      </c>
      <c r="C22" t="s">
        <v>10</v>
      </c>
      <c r="D22" s="1">
        <v>2.6315789473684209E-2</v>
      </c>
      <c r="E22" s="1">
        <v>0.35526315789473684</v>
      </c>
      <c r="F22" s="1">
        <v>0.14473684210526316</v>
      </c>
      <c r="G22" s="1">
        <v>0.47368421052631576</v>
      </c>
      <c r="H22">
        <f>VLOOKUP($C22,[1]Sheet1!$A:$M,2,0)</f>
        <v>0.89</v>
      </c>
      <c r="I22">
        <f>VLOOKUP($C22,[1]Sheet1!$A:$M,3,0)</f>
        <v>0.11</v>
      </c>
      <c r="J22">
        <f>VLOOKUP($C22,[1]Sheet1!$A:$M,4,0)</f>
        <v>0</v>
      </c>
      <c r="K22">
        <f>VLOOKUP($C22,[1]Sheet1!$A:$M,5,0)</f>
        <v>0</v>
      </c>
      <c r="L22">
        <f>VLOOKUP($C22,[1]Sheet1!$A:$M,10,0)</f>
        <v>1200</v>
      </c>
      <c r="M22">
        <f>VLOOKUP($C22,[1]Sheet1!$A:$M,11,0)</f>
        <v>2400</v>
      </c>
      <c r="N22">
        <f>VLOOKUP($C22,[1]Sheet1!$A:$M,12,0)</f>
        <v>0</v>
      </c>
      <c r="O22">
        <f>VLOOKUP($C22,[1]Sheet1!$A:$M,13,0)</f>
        <v>0</v>
      </c>
    </row>
    <row r="23" spans="1:15" x14ac:dyDescent="0.35">
      <c r="A23" t="s">
        <v>2</v>
      </c>
      <c r="B23" t="s">
        <v>12</v>
      </c>
      <c r="C23" t="s">
        <v>10</v>
      </c>
      <c r="D23" s="1">
        <v>1.2658227848101266E-2</v>
      </c>
      <c r="E23" s="1">
        <v>0.22151898734177214</v>
      </c>
      <c r="F23" s="1">
        <v>0.21518987341772153</v>
      </c>
      <c r="G23" s="1">
        <v>0.55063291139240511</v>
      </c>
      <c r="H23">
        <f>VLOOKUP($C23,[1]Sheet1!$A:$M,2,0)</f>
        <v>0.89</v>
      </c>
      <c r="I23">
        <f>VLOOKUP($C23,[1]Sheet1!$A:$M,3,0)</f>
        <v>0.11</v>
      </c>
      <c r="J23">
        <f>VLOOKUP($C23,[1]Sheet1!$A:$M,4,0)</f>
        <v>0</v>
      </c>
      <c r="K23">
        <f>VLOOKUP($C23,[1]Sheet1!$A:$M,5,0)</f>
        <v>0</v>
      </c>
      <c r="L23">
        <f>VLOOKUP($C23,[1]Sheet1!$A:$M,10,0)</f>
        <v>1200</v>
      </c>
      <c r="M23">
        <f>VLOOKUP($C23,[1]Sheet1!$A:$M,11,0)</f>
        <v>2400</v>
      </c>
      <c r="N23">
        <f>VLOOKUP($C23,[1]Sheet1!$A:$M,12,0)</f>
        <v>0</v>
      </c>
      <c r="O23">
        <f>VLOOKUP($C23,[1]Sheet1!$A:$M,13,0)</f>
        <v>0</v>
      </c>
    </row>
    <row r="24" spans="1:15" x14ac:dyDescent="0.35">
      <c r="A24" t="s">
        <v>3</v>
      </c>
      <c r="B24" t="s">
        <v>13</v>
      </c>
      <c r="C24" t="s">
        <v>10</v>
      </c>
      <c r="D24" s="1">
        <v>6.6225165562913907E-3</v>
      </c>
      <c r="E24" s="1">
        <v>0.27814569536423839</v>
      </c>
      <c r="F24" s="1">
        <v>0.2119205298013245</v>
      </c>
      <c r="G24" s="1">
        <v>0.50331125827814571</v>
      </c>
      <c r="H24">
        <f>VLOOKUP($C24,[1]Sheet1!$A:$M,2,0)</f>
        <v>0.89</v>
      </c>
      <c r="I24">
        <f>VLOOKUP($C24,[1]Sheet1!$A:$M,3,0)</f>
        <v>0.11</v>
      </c>
      <c r="J24">
        <f>VLOOKUP($C24,[1]Sheet1!$A:$M,4,0)</f>
        <v>0</v>
      </c>
      <c r="K24">
        <f>VLOOKUP($C24,[1]Sheet1!$A:$M,5,0)</f>
        <v>0</v>
      </c>
      <c r="L24">
        <f>VLOOKUP($C24,[1]Sheet1!$A:$M,10,0)</f>
        <v>1200</v>
      </c>
      <c r="M24">
        <f>VLOOKUP($C24,[1]Sheet1!$A:$M,11,0)</f>
        <v>2400</v>
      </c>
      <c r="N24">
        <f>VLOOKUP($C24,[1]Sheet1!$A:$M,12,0)</f>
        <v>0</v>
      </c>
      <c r="O24">
        <f>VLOOKUP($C24,[1]Sheet1!$A:$M,13,0)</f>
        <v>0</v>
      </c>
    </row>
    <row r="25" spans="1:15" x14ac:dyDescent="0.35">
      <c r="A25" t="s">
        <v>4</v>
      </c>
      <c r="B25" t="s">
        <v>14</v>
      </c>
      <c r="C25" t="s">
        <v>10</v>
      </c>
      <c r="D25" s="1">
        <v>2.9411764705882353E-2</v>
      </c>
      <c r="E25" s="1">
        <v>0.21764705882352942</v>
      </c>
      <c r="F25" s="1">
        <v>0.12941176470588237</v>
      </c>
      <c r="G25" s="1">
        <v>0.62352941176470589</v>
      </c>
      <c r="H25">
        <f>VLOOKUP($C25,[1]Sheet1!$A:$M,2,0)</f>
        <v>0.89</v>
      </c>
      <c r="I25">
        <f>VLOOKUP($C25,[1]Sheet1!$A:$M,3,0)</f>
        <v>0.11</v>
      </c>
      <c r="J25">
        <f>VLOOKUP($C25,[1]Sheet1!$A:$M,4,0)</f>
        <v>0</v>
      </c>
      <c r="K25">
        <f>VLOOKUP($C25,[1]Sheet1!$A:$M,5,0)</f>
        <v>0</v>
      </c>
      <c r="L25">
        <f>VLOOKUP($C25,[1]Sheet1!$A:$M,10,0)</f>
        <v>1200</v>
      </c>
      <c r="M25">
        <f>VLOOKUP($C25,[1]Sheet1!$A:$M,11,0)</f>
        <v>2400</v>
      </c>
      <c r="N25">
        <f>VLOOKUP($C25,[1]Sheet1!$A:$M,12,0)</f>
        <v>0</v>
      </c>
      <c r="O25">
        <f>VLOOKUP($C25,[1]Sheet1!$A:$M,13,0)</f>
        <v>0</v>
      </c>
    </row>
    <row r="26" spans="1:15" x14ac:dyDescent="0.35">
      <c r="A26" t="s">
        <v>5</v>
      </c>
      <c r="B26" t="s">
        <v>15</v>
      </c>
      <c r="C26" t="s">
        <v>10</v>
      </c>
      <c r="D26" s="1">
        <v>0</v>
      </c>
      <c r="E26" s="1">
        <v>0.35353535353535354</v>
      </c>
      <c r="F26" s="1">
        <v>9.0909090909090912E-2</v>
      </c>
      <c r="G26" s="1">
        <v>0.55555555555555558</v>
      </c>
      <c r="H26">
        <f>VLOOKUP($C26,[1]Sheet1!$A:$M,2,0)</f>
        <v>0.89</v>
      </c>
      <c r="I26">
        <f>VLOOKUP($C26,[1]Sheet1!$A:$M,3,0)</f>
        <v>0.11</v>
      </c>
      <c r="J26">
        <f>VLOOKUP($C26,[1]Sheet1!$A:$M,4,0)</f>
        <v>0</v>
      </c>
      <c r="K26">
        <f>VLOOKUP($C26,[1]Sheet1!$A:$M,5,0)</f>
        <v>0</v>
      </c>
      <c r="L26">
        <f>VLOOKUP($C26,[1]Sheet1!$A:$M,10,0)</f>
        <v>1200</v>
      </c>
      <c r="M26">
        <f>VLOOKUP($C26,[1]Sheet1!$A:$M,11,0)</f>
        <v>2400</v>
      </c>
      <c r="N26">
        <f>VLOOKUP($C26,[1]Sheet1!$A:$M,12,0)</f>
        <v>0</v>
      </c>
      <c r="O26">
        <f>VLOOKUP($C26,[1]Sheet1!$A:$M,13,0)</f>
        <v>0</v>
      </c>
    </row>
  </sheetData>
  <autoFilter ref="A1:O26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narayanan, Sriram</dc:creator>
  <cp:lastModifiedBy>Lakshmi narayanan, Sriram</cp:lastModifiedBy>
  <dcterms:created xsi:type="dcterms:W3CDTF">2015-06-05T18:17:20Z</dcterms:created>
  <dcterms:modified xsi:type="dcterms:W3CDTF">2025-04-03T04:26:31Z</dcterms:modified>
</cp:coreProperties>
</file>