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tsonrowles/Dropbox/My Mac (Lewiss-MBP.lan1)/Documents/GeorgiaSouthern/Research/Rowles_Group_Research/Iqbal-Rowles_Shared/chitosan_LCA_TEA/chitosan_sustainability_working/"/>
    </mc:Choice>
  </mc:AlternateContent>
  <xr:revisionPtr revIDLastSave="0" documentId="13_ncr:1_{47CB345B-BDBD-0249-9E3F-5D42A0899A1F}" xr6:coauthVersionLast="47" xr6:coauthVersionMax="47" xr10:uidLastSave="{00000000-0000-0000-0000-000000000000}"/>
  <bookViews>
    <workbookView xWindow="0" yWindow="500" windowWidth="28800" windowHeight="15800" activeTab="2" xr2:uid="{278C0D43-5F7A-EF46-97BD-969595BF97F4}"/>
  </bookViews>
  <sheets>
    <sheet name="General" sheetId="3" r:id="rId1"/>
    <sheet name="Design" sheetId="1" r:id="rId2"/>
    <sheet name="LC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E29" i="1"/>
  <c r="E12" i="1"/>
  <c r="D12" i="1"/>
  <c r="E28" i="1"/>
  <c r="D28" i="1"/>
  <c r="D7" i="1" l="1"/>
  <c r="E7" i="1"/>
  <c r="D8" i="1"/>
  <c r="E8" i="1"/>
  <c r="D9" i="1"/>
  <c r="E9" i="1"/>
  <c r="D10" i="1"/>
  <c r="E10" i="1"/>
  <c r="D11" i="1"/>
  <c r="E11" i="1"/>
  <c r="D13" i="1"/>
  <c r="E13" i="1"/>
  <c r="D14" i="1"/>
  <c r="E14" i="1"/>
  <c r="D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6" i="1"/>
  <c r="E6" i="1"/>
  <c r="E5" i="1"/>
  <c r="D5" i="1"/>
</calcChain>
</file>

<file path=xl/sharedStrings.xml><?xml version="1.0" encoding="utf-8"?>
<sst xmlns="http://schemas.openxmlformats.org/spreadsheetml/2006/main" count="187" uniqueCount="103">
  <si>
    <t>Parameter</t>
  </si>
  <si>
    <t>Unit</t>
  </si>
  <si>
    <t>Reference</t>
  </si>
  <si>
    <t>triangular</t>
  </si>
  <si>
    <t>discount_rate</t>
  </si>
  <si>
    <t>years</t>
  </si>
  <si>
    <t>uniform</t>
  </si>
  <si>
    <t>%</t>
  </si>
  <si>
    <t>constant</t>
  </si>
  <si>
    <t>distribution</t>
  </si>
  <si>
    <t>expected</t>
  </si>
  <si>
    <t>low</t>
  </si>
  <si>
    <t>high</t>
  </si>
  <si>
    <t>correlation</t>
  </si>
  <si>
    <t>yes</t>
  </si>
  <si>
    <t>n_samples</t>
  </si>
  <si>
    <t>electricity_cost</t>
  </si>
  <si>
    <t>USD/kWh</t>
  </si>
  <si>
    <t>tax_rate</t>
  </si>
  <si>
    <t>Description</t>
  </si>
  <si>
    <t>kWh</t>
  </si>
  <si>
    <t>Notes</t>
  </si>
  <si>
    <t>used in design?</t>
  </si>
  <si>
    <t>expected_lifetime</t>
  </si>
  <si>
    <t>zero</t>
  </si>
  <si>
    <t>process_temperature</t>
  </si>
  <si>
    <t>gram</t>
  </si>
  <si>
    <t>mL</t>
  </si>
  <si>
    <t>celcius</t>
  </si>
  <si>
    <t>liter</t>
  </si>
  <si>
    <t>hour</t>
  </si>
  <si>
    <t>DI_water_rinsing</t>
  </si>
  <si>
    <t>zero_LCA</t>
  </si>
  <si>
    <t>chitosan_cost</t>
  </si>
  <si>
    <t>USD / 50 g</t>
  </si>
  <si>
    <t>https://www.sigmaaldrich.com/US/en/product/aldrich/448869</t>
  </si>
  <si>
    <t>polysorbate_20_cost</t>
  </si>
  <si>
    <t>https://www.sigmaaldrich.com/US/en/substance/polysorbate20123459005645</t>
  </si>
  <si>
    <t>azodicarboxamide_97_cost</t>
  </si>
  <si>
    <t>USD / 100 g</t>
  </si>
  <si>
    <t>https://www.thomassci.com/Chemicals/Reagent-A/_/ALDRICH-Azodicarboxamide-97?q=Azodicarboxamide</t>
  </si>
  <si>
    <t>USD / 100 mL</t>
  </si>
  <si>
    <t>https://www.sigmaaldrich.com/US/en/substance/2methylpentane8618107835</t>
  </si>
  <si>
    <t>https://www.thomassci.com/Chemicals/Acids/_/Glacial-Acetic-Acid-USP?q=Glacial%20Acetic%20Acid</t>
  </si>
  <si>
    <t>glutaraldehyde_50_cost</t>
  </si>
  <si>
    <t>glacial_acetic_acid_cost</t>
  </si>
  <si>
    <t>USD / 1 L</t>
  </si>
  <si>
    <t>https://www.sigmaaldrich.com/US/en/product/sial/340855?gclid=CjwKCAjw7oeqBhBwEiwALyHLMy2AzEuPAZyFt5FOyVWeOTZjZyPrRQ7NY0XAIl5jfp4RXYlVe7coOxoCh3oQAvD_BwE</t>
  </si>
  <si>
    <t>hotplate_cost</t>
  </si>
  <si>
    <t>USD / each</t>
  </si>
  <si>
    <t>https://us.vwr.com/store/product/32702449/vwr-professional-hotplate-stirrers</t>
  </si>
  <si>
    <t>hotplate_energy</t>
  </si>
  <si>
    <t>W</t>
  </si>
  <si>
    <t>overnight_settling_time</t>
  </si>
  <si>
    <t>methylpentane2_cost</t>
  </si>
  <si>
    <t>tween20_PCPT</t>
  </si>
  <si>
    <t>chitosan_amount</t>
  </si>
  <si>
    <t>glacial_acetic_acid_amount</t>
  </si>
  <si>
    <t>chitosan_heat_time</t>
  </si>
  <si>
    <t>hr</t>
  </si>
  <si>
    <t>NaOH_cost</t>
  </si>
  <si>
    <t>USD / L</t>
  </si>
  <si>
    <t>https://www.sigmaaldrich.com/US/en/substance/sodiumhydroxidesolution40001310732</t>
  </si>
  <si>
    <t>NaOH_amount</t>
  </si>
  <si>
    <t>DI_water_cost</t>
  </si>
  <si>
    <t>DI_water_syn</t>
  </si>
  <si>
    <t>glutaraldehyde_amount</t>
  </si>
  <si>
    <t>acidification potential (AP) (kg SO2-Eq)</t>
  </si>
  <si>
    <t>global warming potential (GWP100) (kg CO2-Eq)</t>
  </si>
  <si>
    <t>ecotoxicity: freshwater (CTUe)</t>
  </si>
  <si>
    <t>eutrophication potential (kg N-Eq)</t>
  </si>
  <si>
    <t>human toxicity: carcinogenic (CTUh)</t>
  </si>
  <si>
    <t>human toxicity: non-carcinogenic (CTUh)</t>
  </si>
  <si>
    <t>ozone depletion potential (ODP) (kg CFC-11-Eq)</t>
  </si>
  <si>
    <t>particulate matter formation potential (PMFP) (kg PM2.5-Eq)</t>
  </si>
  <si>
    <t>maximum incremental reactivity (MIR) (kg O3-Eq)</t>
  </si>
  <si>
    <t>electricity_med_voltage</t>
  </si>
  <si>
    <t>methylpentane2_amount</t>
  </si>
  <si>
    <t>Polysorbate 20, high purity, EMPROVE® EXPERT, Ph. Eur., ChP, JPE, NF</t>
  </si>
  <si>
    <t>g / synthesis cycle</t>
  </si>
  <si>
    <t>tween20_PCPM_amount</t>
  </si>
  <si>
    <t>glacial_acetic_acid_impacts</t>
  </si>
  <si>
    <t>electricity_med_voltage_impacts</t>
  </si>
  <si>
    <t>azocarboxamide_amount</t>
  </si>
  <si>
    <t>sodium_hydroxide_impacts</t>
  </si>
  <si>
    <t>methylpentane2_impacts</t>
  </si>
  <si>
    <t>DI_water_impacts</t>
  </si>
  <si>
    <t>kg</t>
  </si>
  <si>
    <t>chitosan_impacts</t>
  </si>
  <si>
    <t>glutaraldehyde_impacts</t>
  </si>
  <si>
    <t>polysorbate_impacts</t>
  </si>
  <si>
    <t>https://link.springer.com/article/10.1007/s11367-017-1290-2#Sec19</t>
  </si>
  <si>
    <t>formaldehyde</t>
  </si>
  <si>
    <t>glucose </t>
  </si>
  <si>
    <t>at 5%</t>
  </si>
  <si>
    <t>at 50%</t>
  </si>
  <si>
    <t>azodicarbonamide_impacts</t>
  </si>
  <si>
    <t>anionic_resin</t>
  </si>
  <si>
    <t>https://us.vwr.com/store/product/17336798/water-acs-deionized</t>
  </si>
  <si>
    <t>https://si.vwr.com/store/product/9465112/magnetic-hotplate-stirrer-slhs</t>
  </si>
  <si>
    <t>at 3.9%</t>
  </si>
  <si>
    <t>chitosan_heat_time_exploring</t>
  </si>
  <si>
    <t>synthesis_yield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</si>
</sst>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Roboto"/>
    </font>
    <font>
      <sz val="8"/>
      <color theme="1"/>
      <name val="Arial"/>
      <family val="2"/>
    </font>
    <font>
      <sz val="12"/>
      <color theme="1"/>
      <name val="Roboto"/>
    </font>
    <font>
      <sz val="14"/>
      <color rgb="FF1A202C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5" fillId="0" borderId="0" xfId="0" applyFont="1" applyAlignment="1">
      <alignment horizontal="right" vertical="center"/>
    </xf>
    <xf numFmtId="0" fontId="6" fillId="0" borderId="0" xfId="1"/>
    <xf numFmtId="11" fontId="7" fillId="0" borderId="0" xfId="0" applyNumberFormat="1" applyFont="1"/>
    <xf numFmtId="11" fontId="8" fillId="0" borderId="0" xfId="0" applyNumberFormat="1" applyFont="1"/>
    <xf numFmtId="0" fontId="9" fillId="0" borderId="0" xfId="0" applyFont="1" applyAlignment="1">
      <alignment vertical="center" wrapText="1"/>
    </xf>
    <xf numFmtId="11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US/en/product/sial/340855?gclid=CjwKCAjw7oeqBhBwEiwALyHLMy2AzEuPAZyFt5FOyVWeOTZjZyPrRQ7NY0XAIl5jfp4RXYlVe7coOxoCh3oQAvD_BwE" TargetMode="External"/><Relationship Id="rId2" Type="http://schemas.openxmlformats.org/officeDocument/2006/relationships/hyperlink" Target="https://www.sigmaaldrich.com/US/en/product/aldrich/448869" TargetMode="External"/><Relationship Id="rId1" Type="http://schemas.openxmlformats.org/officeDocument/2006/relationships/hyperlink" Target="https://www.sigmaaldrich.com/US/en/substance/sodiumhydroxidesolution4000131073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homassci.com/Chemicals/Reagent-A/_/ALDRICH-Azodicarboxamide-97?q=Azodicarboxamide" TargetMode="External"/><Relationship Id="rId4" Type="http://schemas.openxmlformats.org/officeDocument/2006/relationships/hyperlink" Target="https://www.sigmaaldrich.com/US/en/substance/polysorbate2012345900564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B171-DAA2-2842-AA25-30E9D25A85C8}">
  <sheetPr codeName="Sheet1"/>
  <dimension ref="A1:I9"/>
  <sheetViews>
    <sheetView zoomScale="67" workbookViewId="0">
      <selection activeCell="H12" sqref="H12"/>
    </sheetView>
  </sheetViews>
  <sheetFormatPr baseColWidth="10" defaultColWidth="11" defaultRowHeight="16" x14ac:dyDescent="0.2"/>
  <cols>
    <col min="1" max="1" width="29.33203125" customWidth="1"/>
    <col min="2" max="2" width="22.6640625" customWidth="1"/>
    <col min="3" max="3" width="14.33203125" customWidth="1"/>
    <col min="4" max="4" width="10.1640625" customWidth="1"/>
    <col min="5" max="5" width="11.1640625" customWidth="1"/>
    <col min="6" max="7" width="20.83203125" customWidth="1"/>
    <col min="8" max="8" width="82.6640625" customWidth="1"/>
  </cols>
  <sheetData>
    <row r="1" spans="1:9" s="1" customFormat="1" x14ac:dyDescent="0.2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9</v>
      </c>
      <c r="G1" s="1" t="s">
        <v>13</v>
      </c>
      <c r="H1" s="1" t="s">
        <v>2</v>
      </c>
      <c r="I1" s="1" t="s">
        <v>21</v>
      </c>
    </row>
    <row r="2" spans="1:9" s="1" customFormat="1" x14ac:dyDescent="0.2">
      <c r="G2"/>
    </row>
    <row r="3" spans="1:9" x14ac:dyDescent="0.2">
      <c r="A3" t="s">
        <v>15</v>
      </c>
      <c r="C3">
        <v>10000</v>
      </c>
    </row>
    <row r="5" spans="1:9" x14ac:dyDescent="0.2">
      <c r="A5" t="s">
        <v>23</v>
      </c>
      <c r="B5" t="s">
        <v>5</v>
      </c>
      <c r="C5">
        <v>20</v>
      </c>
    </row>
    <row r="8" spans="1:9" x14ac:dyDescent="0.2">
      <c r="A8" t="s">
        <v>4</v>
      </c>
      <c r="B8" t="s">
        <v>7</v>
      </c>
      <c r="C8" s="5">
        <v>0.05</v>
      </c>
      <c r="D8" s="5">
        <v>0.02</v>
      </c>
      <c r="E8" s="5">
        <v>0.08</v>
      </c>
      <c r="F8" t="s">
        <v>3</v>
      </c>
      <c r="G8" t="s">
        <v>14</v>
      </c>
    </row>
    <row r="9" spans="1:9" x14ac:dyDescent="0.2">
      <c r="A9" t="s">
        <v>18</v>
      </c>
      <c r="B9" t="s">
        <v>7</v>
      </c>
      <c r="C9" s="5">
        <v>0.28000000000000003</v>
      </c>
      <c r="D9" s="5">
        <v>0.2</v>
      </c>
      <c r="E9" s="5">
        <v>0.35</v>
      </c>
      <c r="F9" t="s">
        <v>3</v>
      </c>
      <c r="G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215C-828B-2D42-96B1-3002FC57E365}">
  <sheetPr codeName="Sheet2"/>
  <dimension ref="A1:J32"/>
  <sheetViews>
    <sheetView zoomScale="110" zoomScaleNormal="110" workbookViewId="0">
      <selection activeCell="H33" sqref="H33"/>
    </sheetView>
  </sheetViews>
  <sheetFormatPr baseColWidth="10" defaultColWidth="11" defaultRowHeight="16" x14ac:dyDescent="0.2"/>
  <cols>
    <col min="1" max="1" width="36.6640625" bestFit="1" customWidth="1"/>
    <col min="2" max="2" width="24" customWidth="1"/>
    <col min="3" max="3" width="14.33203125" customWidth="1"/>
    <col min="4" max="4" width="10.1640625" customWidth="1"/>
    <col min="5" max="5" width="11.1640625" customWidth="1"/>
    <col min="6" max="6" width="10.6640625" bestFit="1" customWidth="1"/>
    <col min="7" max="7" width="10" bestFit="1" customWidth="1"/>
    <col min="8" max="8" width="35.5" customWidth="1"/>
  </cols>
  <sheetData>
    <row r="1" spans="1:10" s="1" customFormat="1" x14ac:dyDescent="0.2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9</v>
      </c>
      <c r="G1" s="1" t="s">
        <v>13</v>
      </c>
      <c r="H1" s="1" t="s">
        <v>2</v>
      </c>
      <c r="I1" s="1" t="s">
        <v>21</v>
      </c>
      <c r="J1" s="1" t="s">
        <v>22</v>
      </c>
    </row>
    <row r="2" spans="1:10" s="1" customFormat="1" x14ac:dyDescent="0.2"/>
    <row r="3" spans="1:10" x14ac:dyDescent="0.2">
      <c r="A3" t="s">
        <v>24</v>
      </c>
      <c r="C3">
        <v>0</v>
      </c>
      <c r="F3" t="s">
        <v>8</v>
      </c>
    </row>
    <row r="5" spans="1:10" x14ac:dyDescent="0.2">
      <c r="A5" t="s">
        <v>33</v>
      </c>
      <c r="B5" t="s">
        <v>34</v>
      </c>
      <c r="C5">
        <v>83.1</v>
      </c>
      <c r="D5">
        <f>C5*0.75</f>
        <v>62.324999999999996</v>
      </c>
      <c r="E5">
        <f>C5*1.25</f>
        <v>103.875</v>
      </c>
      <c r="F5" t="s">
        <v>6</v>
      </c>
      <c r="G5" t="s">
        <v>14</v>
      </c>
      <c r="H5" s="7" t="s">
        <v>35</v>
      </c>
    </row>
    <row r="6" spans="1:10" x14ac:dyDescent="0.2">
      <c r="A6" t="s">
        <v>36</v>
      </c>
      <c r="B6" t="s">
        <v>41</v>
      </c>
      <c r="C6">
        <v>522</v>
      </c>
      <c r="D6">
        <f>C6*0.75</f>
        <v>391.5</v>
      </c>
      <c r="E6">
        <f>C6*1.25</f>
        <v>652.5</v>
      </c>
      <c r="F6" t="s">
        <v>6</v>
      </c>
      <c r="G6" t="s">
        <v>14</v>
      </c>
      <c r="H6" s="7" t="s">
        <v>37</v>
      </c>
      <c r="I6" t="s">
        <v>78</v>
      </c>
    </row>
    <row r="7" spans="1:10" x14ac:dyDescent="0.2">
      <c r="A7" t="s">
        <v>38</v>
      </c>
      <c r="B7" t="s">
        <v>39</v>
      </c>
      <c r="C7">
        <v>37.5</v>
      </c>
      <c r="D7">
        <f t="shared" ref="D7:D27" si="0">C7*0.75</f>
        <v>28.125</v>
      </c>
      <c r="E7">
        <f t="shared" ref="E7:E27" si="1">C7*1.25</f>
        <v>46.875</v>
      </c>
      <c r="F7" t="s">
        <v>6</v>
      </c>
      <c r="G7" t="s">
        <v>14</v>
      </c>
      <c r="H7" s="7" t="s">
        <v>40</v>
      </c>
    </row>
    <row r="8" spans="1:10" x14ac:dyDescent="0.2">
      <c r="A8" t="s">
        <v>54</v>
      </c>
      <c r="B8" t="s">
        <v>41</v>
      </c>
      <c r="C8">
        <v>58.3</v>
      </c>
      <c r="D8">
        <f t="shared" si="0"/>
        <v>43.724999999999994</v>
      </c>
      <c r="E8">
        <f t="shared" si="1"/>
        <v>72.875</v>
      </c>
      <c r="F8" t="s">
        <v>6</v>
      </c>
      <c r="G8" t="s">
        <v>14</v>
      </c>
      <c r="H8" t="s">
        <v>42</v>
      </c>
    </row>
    <row r="9" spans="1:10" x14ac:dyDescent="0.2">
      <c r="A9" t="s">
        <v>45</v>
      </c>
      <c r="B9" t="s">
        <v>41</v>
      </c>
      <c r="C9">
        <v>96.88</v>
      </c>
      <c r="D9">
        <f t="shared" si="0"/>
        <v>72.66</v>
      </c>
      <c r="E9">
        <f t="shared" si="1"/>
        <v>121.1</v>
      </c>
      <c r="F9" t="s">
        <v>6</v>
      </c>
      <c r="G9" t="s">
        <v>14</v>
      </c>
      <c r="H9" t="s">
        <v>43</v>
      </c>
    </row>
    <row r="10" spans="1:10" x14ac:dyDescent="0.2">
      <c r="A10" t="s">
        <v>44</v>
      </c>
      <c r="B10" t="s">
        <v>46</v>
      </c>
      <c r="C10">
        <v>241</v>
      </c>
      <c r="D10">
        <f t="shared" si="0"/>
        <v>180.75</v>
      </c>
      <c r="E10">
        <f t="shared" si="1"/>
        <v>301.25</v>
      </c>
      <c r="F10" t="s">
        <v>6</v>
      </c>
      <c r="G10" t="s">
        <v>14</v>
      </c>
      <c r="H10" s="7" t="s">
        <v>47</v>
      </c>
      <c r="I10" t="s">
        <v>95</v>
      </c>
    </row>
    <row r="11" spans="1:10" x14ac:dyDescent="0.2">
      <c r="A11" t="s">
        <v>48</v>
      </c>
      <c r="B11" t="s">
        <v>49</v>
      </c>
      <c r="C11">
        <v>883.3</v>
      </c>
      <c r="D11">
        <f t="shared" si="0"/>
        <v>662.47499999999991</v>
      </c>
      <c r="E11">
        <f t="shared" si="1"/>
        <v>1104.125</v>
      </c>
      <c r="F11" t="s">
        <v>6</v>
      </c>
      <c r="G11" t="s">
        <v>14</v>
      </c>
      <c r="H11" t="s">
        <v>50</v>
      </c>
    </row>
    <row r="12" spans="1:10" x14ac:dyDescent="0.2">
      <c r="A12" t="s">
        <v>51</v>
      </c>
      <c r="B12" t="s">
        <v>52</v>
      </c>
      <c r="C12">
        <v>500</v>
      </c>
      <c r="D12">
        <f>C12*0.95</f>
        <v>475</v>
      </c>
      <c r="E12">
        <f>C12*1.05</f>
        <v>525</v>
      </c>
      <c r="F12" t="s">
        <v>6</v>
      </c>
      <c r="G12" t="s">
        <v>14</v>
      </c>
      <c r="H12" t="s">
        <v>99</v>
      </c>
    </row>
    <row r="13" spans="1:10" x14ac:dyDescent="0.2">
      <c r="A13" t="s">
        <v>60</v>
      </c>
      <c r="B13" t="s">
        <v>61</v>
      </c>
      <c r="C13">
        <v>52</v>
      </c>
      <c r="D13">
        <f t="shared" si="0"/>
        <v>39</v>
      </c>
      <c r="E13">
        <f t="shared" si="1"/>
        <v>65</v>
      </c>
      <c r="F13" t="s">
        <v>6</v>
      </c>
      <c r="G13" t="s">
        <v>14</v>
      </c>
      <c r="H13" s="7" t="s">
        <v>62</v>
      </c>
      <c r="I13" s="5">
        <v>0.5</v>
      </c>
    </row>
    <row r="14" spans="1:10" x14ac:dyDescent="0.2">
      <c r="A14" t="s">
        <v>64</v>
      </c>
      <c r="B14" t="s">
        <v>61</v>
      </c>
      <c r="C14">
        <v>6.07</v>
      </c>
      <c r="D14">
        <f t="shared" si="0"/>
        <v>4.5525000000000002</v>
      </c>
      <c r="E14">
        <f t="shared" si="1"/>
        <v>7.5875000000000004</v>
      </c>
      <c r="F14" t="s">
        <v>6</v>
      </c>
      <c r="G14" t="s">
        <v>14</v>
      </c>
      <c r="H14" s="7" t="s">
        <v>98</v>
      </c>
    </row>
    <row r="15" spans="1:10" x14ac:dyDescent="0.2">
      <c r="D15">
        <f t="shared" si="0"/>
        <v>0</v>
      </c>
    </row>
    <row r="16" spans="1:10" x14ac:dyDescent="0.2">
      <c r="A16" t="s">
        <v>56</v>
      </c>
      <c r="B16" t="s">
        <v>26</v>
      </c>
      <c r="C16">
        <v>2</v>
      </c>
      <c r="D16">
        <f t="shared" si="0"/>
        <v>1.5</v>
      </c>
      <c r="E16">
        <f t="shared" si="1"/>
        <v>2.5</v>
      </c>
      <c r="F16" t="s">
        <v>6</v>
      </c>
      <c r="G16" t="s">
        <v>14</v>
      </c>
    </row>
    <row r="17" spans="1:9" x14ac:dyDescent="0.2">
      <c r="A17" t="s">
        <v>57</v>
      </c>
      <c r="B17" t="s">
        <v>27</v>
      </c>
      <c r="C17">
        <v>1.6</v>
      </c>
      <c r="D17">
        <f t="shared" si="0"/>
        <v>1.2000000000000002</v>
      </c>
      <c r="E17">
        <f t="shared" si="1"/>
        <v>2</v>
      </c>
      <c r="F17" t="s">
        <v>6</v>
      </c>
      <c r="G17" t="s">
        <v>14</v>
      </c>
    </row>
    <row r="18" spans="1:9" x14ac:dyDescent="0.2">
      <c r="A18" t="s">
        <v>25</v>
      </c>
      <c r="B18" t="s">
        <v>28</v>
      </c>
      <c r="C18">
        <v>70</v>
      </c>
      <c r="D18">
        <f t="shared" si="0"/>
        <v>52.5</v>
      </c>
      <c r="E18">
        <f t="shared" si="1"/>
        <v>87.5</v>
      </c>
      <c r="F18" t="s">
        <v>6</v>
      </c>
      <c r="G18" t="s">
        <v>14</v>
      </c>
    </row>
    <row r="19" spans="1:9" x14ac:dyDescent="0.2">
      <c r="A19" t="s">
        <v>63</v>
      </c>
      <c r="B19" t="s">
        <v>29</v>
      </c>
      <c r="C19">
        <v>1</v>
      </c>
      <c r="D19">
        <f t="shared" si="0"/>
        <v>0.75</v>
      </c>
      <c r="E19">
        <f t="shared" si="1"/>
        <v>1.25</v>
      </c>
      <c r="F19" t="s">
        <v>6</v>
      </c>
      <c r="G19" t="s">
        <v>14</v>
      </c>
      <c r="I19" t="s">
        <v>100</v>
      </c>
    </row>
    <row r="20" spans="1:9" x14ac:dyDescent="0.2">
      <c r="A20" t="s">
        <v>53</v>
      </c>
      <c r="B20" t="s">
        <v>30</v>
      </c>
      <c r="C20">
        <v>16</v>
      </c>
      <c r="D20">
        <f t="shared" si="0"/>
        <v>12</v>
      </c>
      <c r="E20">
        <f t="shared" si="1"/>
        <v>20</v>
      </c>
      <c r="F20" t="s">
        <v>6</v>
      </c>
      <c r="G20" t="s">
        <v>14</v>
      </c>
    </row>
    <row r="21" spans="1:9" x14ac:dyDescent="0.2">
      <c r="A21" t="s">
        <v>65</v>
      </c>
      <c r="B21" t="s">
        <v>27</v>
      </c>
      <c r="C21">
        <v>78.400000000000006</v>
      </c>
      <c r="D21">
        <f t="shared" si="0"/>
        <v>58.800000000000004</v>
      </c>
      <c r="E21">
        <f t="shared" si="1"/>
        <v>98</v>
      </c>
      <c r="F21" t="s">
        <v>6</v>
      </c>
      <c r="G21" t="s">
        <v>14</v>
      </c>
    </row>
    <row r="22" spans="1:9" x14ac:dyDescent="0.2">
      <c r="A22" t="s">
        <v>66</v>
      </c>
      <c r="B22" t="s">
        <v>29</v>
      </c>
      <c r="C22">
        <v>1</v>
      </c>
      <c r="D22">
        <f t="shared" si="0"/>
        <v>0.75</v>
      </c>
      <c r="E22">
        <f t="shared" si="1"/>
        <v>1.25</v>
      </c>
      <c r="F22" t="s">
        <v>6</v>
      </c>
      <c r="G22" t="s">
        <v>14</v>
      </c>
      <c r="I22" t="s">
        <v>94</v>
      </c>
    </row>
    <row r="23" spans="1:9" x14ac:dyDescent="0.2">
      <c r="A23" t="s">
        <v>31</v>
      </c>
      <c r="B23" t="s">
        <v>29</v>
      </c>
      <c r="C23">
        <v>4</v>
      </c>
      <c r="D23">
        <f t="shared" si="0"/>
        <v>3</v>
      </c>
      <c r="E23">
        <f t="shared" si="1"/>
        <v>5</v>
      </c>
      <c r="F23" t="s">
        <v>6</v>
      </c>
      <c r="G23" t="s">
        <v>14</v>
      </c>
    </row>
    <row r="24" spans="1:9" x14ac:dyDescent="0.2">
      <c r="A24" t="s">
        <v>77</v>
      </c>
      <c r="B24" t="s">
        <v>27</v>
      </c>
      <c r="C24">
        <v>10</v>
      </c>
      <c r="D24">
        <f t="shared" si="0"/>
        <v>7.5</v>
      </c>
      <c r="E24">
        <f t="shared" si="1"/>
        <v>12.5</v>
      </c>
      <c r="F24" t="s">
        <v>6</v>
      </c>
      <c r="G24" t="s">
        <v>14</v>
      </c>
    </row>
    <row r="25" spans="1:9" x14ac:dyDescent="0.2">
      <c r="A25" t="s">
        <v>80</v>
      </c>
      <c r="B25" t="s">
        <v>27</v>
      </c>
      <c r="C25">
        <v>24</v>
      </c>
      <c r="D25">
        <f t="shared" si="0"/>
        <v>18</v>
      </c>
      <c r="E25">
        <f t="shared" si="1"/>
        <v>30</v>
      </c>
      <c r="F25" t="s">
        <v>6</v>
      </c>
      <c r="G25" t="s">
        <v>14</v>
      </c>
    </row>
    <row r="26" spans="1:9" x14ac:dyDescent="0.2">
      <c r="A26" t="s">
        <v>83</v>
      </c>
      <c r="B26" t="s">
        <v>26</v>
      </c>
      <c r="C26">
        <v>4</v>
      </c>
      <c r="D26">
        <f t="shared" si="0"/>
        <v>3</v>
      </c>
      <c r="E26">
        <f t="shared" si="1"/>
        <v>5</v>
      </c>
      <c r="F26" t="s">
        <v>6</v>
      </c>
      <c r="G26" t="s">
        <v>14</v>
      </c>
    </row>
    <row r="27" spans="1:9" x14ac:dyDescent="0.2">
      <c r="A27" t="s">
        <v>55</v>
      </c>
      <c r="B27" t="s">
        <v>26</v>
      </c>
      <c r="C27">
        <v>35</v>
      </c>
      <c r="D27">
        <f t="shared" si="0"/>
        <v>26.25</v>
      </c>
      <c r="E27">
        <f t="shared" si="1"/>
        <v>43.75</v>
      </c>
      <c r="F27" t="s">
        <v>6</v>
      </c>
      <c r="G27" t="s">
        <v>14</v>
      </c>
    </row>
    <row r="28" spans="1:9" x14ac:dyDescent="0.2">
      <c r="A28" t="s">
        <v>58</v>
      </c>
      <c r="B28" t="s">
        <v>59</v>
      </c>
      <c r="C28">
        <v>16</v>
      </c>
      <c r="D28">
        <f>C28*0.95</f>
        <v>15.2</v>
      </c>
      <c r="E28">
        <f>C28*1.05</f>
        <v>16.8</v>
      </c>
      <c r="F28" t="s">
        <v>6</v>
      </c>
      <c r="G28" t="s">
        <v>14</v>
      </c>
    </row>
    <row r="29" spans="1:9" x14ac:dyDescent="0.2">
      <c r="A29" t="s">
        <v>101</v>
      </c>
      <c r="B29" t="s">
        <v>59</v>
      </c>
      <c r="C29">
        <v>12</v>
      </c>
      <c r="D29">
        <f>C29*0.95</f>
        <v>11.399999999999999</v>
      </c>
      <c r="E29">
        <f>C29*1.05</f>
        <v>12.600000000000001</v>
      </c>
      <c r="F29" t="s">
        <v>6</v>
      </c>
      <c r="G29" t="s">
        <v>14</v>
      </c>
    </row>
    <row r="30" spans="1:9" x14ac:dyDescent="0.2">
      <c r="A30" t="s">
        <v>16</v>
      </c>
      <c r="B30" t="s">
        <v>17</v>
      </c>
      <c r="C30" s="6">
        <v>0.12</v>
      </c>
      <c r="D30" s="6">
        <v>0.09</v>
      </c>
      <c r="E30" s="6">
        <v>0.15</v>
      </c>
      <c r="F30" t="s">
        <v>3</v>
      </c>
      <c r="G30" t="s">
        <v>14</v>
      </c>
    </row>
    <row r="32" spans="1:9" x14ac:dyDescent="0.2">
      <c r="A32" t="s">
        <v>102</v>
      </c>
      <c r="B32" t="s">
        <v>79</v>
      </c>
      <c r="C32">
        <v>1.8</v>
      </c>
      <c r="D32">
        <v>1.6</v>
      </c>
      <c r="E32">
        <v>2</v>
      </c>
      <c r="F32" t="s">
        <v>6</v>
      </c>
      <c r="G32" t="s">
        <v>14</v>
      </c>
    </row>
  </sheetData>
  <phoneticPr fontId="2" type="noConversion"/>
  <hyperlinks>
    <hyperlink ref="H13" r:id="rId1" xr:uid="{169831FD-BAE0-4573-883A-9CA6FD4F990B}"/>
    <hyperlink ref="H5" r:id="rId2" xr:uid="{924F0483-71A6-4FA8-8183-BBD9A165912F}"/>
    <hyperlink ref="H10" r:id="rId3" xr:uid="{2AB939A6-F132-4058-B7A4-E042C57531B9}"/>
    <hyperlink ref="H6" r:id="rId4" xr:uid="{740FE071-B968-493F-92EE-3E582BDCE410}"/>
    <hyperlink ref="H7" r:id="rId5" xr:uid="{F5FD73E6-6361-4B03-AB43-1A0A3EE3AD6E}"/>
  </hyperlinks>
  <pageMargins left="0.7" right="0.7" top="0.75" bottom="0.75" header="0.3" footer="0.3"/>
  <pageSetup orientation="portrait" r:id="rId6"/>
  <ignoredErrors>
    <ignoredError sqref="D12:E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3361-D4BE-F24A-A8AA-0FAA3234B364}">
  <sheetPr codeName="Sheet5"/>
  <dimension ref="A1:AD45"/>
  <sheetViews>
    <sheetView tabSelected="1" zoomScale="134" workbookViewId="0">
      <selection activeCell="A12" sqref="A12"/>
    </sheetView>
  </sheetViews>
  <sheetFormatPr baseColWidth="10" defaultColWidth="11" defaultRowHeight="16" x14ac:dyDescent="0.2"/>
  <cols>
    <col min="1" max="1" width="35.1640625" customWidth="1"/>
    <col min="2" max="2" width="113.33203125" bestFit="1" customWidth="1"/>
    <col min="3" max="3" width="5" bestFit="1" customWidth="1"/>
    <col min="4" max="4" width="34.6640625" customWidth="1"/>
    <col min="5" max="5" width="40.6640625" customWidth="1"/>
    <col min="6" max="6" width="34.33203125" customWidth="1"/>
    <col min="7" max="7" width="32.6640625" customWidth="1"/>
    <col min="8" max="8" width="42.5" customWidth="1"/>
    <col min="9" max="9" width="41.83203125" customWidth="1"/>
    <col min="10" max="10" width="39.5" customWidth="1"/>
    <col min="11" max="11" width="50.6640625" customWidth="1"/>
    <col min="12" max="12" width="50.33203125" customWidth="1"/>
    <col min="13" max="13" width="32.33203125" bestFit="1" customWidth="1"/>
  </cols>
  <sheetData>
    <row r="1" spans="1:30" s="1" customFormat="1" x14ac:dyDescent="0.2">
      <c r="A1" t="s">
        <v>0</v>
      </c>
      <c r="B1" t="s">
        <v>19</v>
      </c>
      <c r="C1" t="s">
        <v>1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">
      <c r="A2" t="s">
        <v>82</v>
      </c>
      <c r="B2" t="s">
        <v>76</v>
      </c>
      <c r="C2" t="s">
        <v>20</v>
      </c>
      <c r="D2" s="2">
        <v>2.9692999999999998E-3</v>
      </c>
      <c r="E2" s="2">
        <v>0.69711999999999996</v>
      </c>
      <c r="F2" s="2">
        <v>5.2243000000000004</v>
      </c>
      <c r="G2" s="2">
        <v>2.5100999999999999E-3</v>
      </c>
      <c r="H2" s="2">
        <v>4.1952999999999999E-8</v>
      </c>
      <c r="I2" s="2">
        <v>1.3614E-7</v>
      </c>
      <c r="J2" s="2">
        <v>5.0836999999999997E-9</v>
      </c>
      <c r="K2" s="2">
        <v>9.5483999999999999E-4</v>
      </c>
      <c r="L2" s="2">
        <v>4.0374E-2</v>
      </c>
      <c r="M2" s="2"/>
      <c r="N2" s="2"/>
      <c r="O2" s="2"/>
      <c r="P2" s="2"/>
      <c r="Q2" s="2"/>
      <c r="R2" s="2"/>
      <c r="S2" s="2"/>
      <c r="T2" s="2"/>
    </row>
    <row r="3" spans="1:30" x14ac:dyDescent="0.2">
      <c r="A3" t="s">
        <v>32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30" x14ac:dyDescent="0.2">
      <c r="A4" t="s">
        <v>81</v>
      </c>
      <c r="C4" t="s">
        <v>87</v>
      </c>
      <c r="D4">
        <v>8.4557999999999994E-3</v>
      </c>
      <c r="E4">
        <v>2.1945000000000001</v>
      </c>
      <c r="F4">
        <v>1.1913</v>
      </c>
      <c r="G4">
        <v>9.6930000000000002E-3</v>
      </c>
      <c r="H4">
        <v>2.3540000000000001</v>
      </c>
      <c r="I4">
        <v>0</v>
      </c>
      <c r="J4">
        <v>4.6513000000000001E-8</v>
      </c>
      <c r="K4">
        <v>0</v>
      </c>
      <c r="L4">
        <v>0</v>
      </c>
    </row>
    <row r="5" spans="1:30" x14ac:dyDescent="0.2">
      <c r="A5" t="s">
        <v>84</v>
      </c>
      <c r="C5" t="s">
        <v>87</v>
      </c>
      <c r="D5">
        <v>6.0233999999999999E-3</v>
      </c>
      <c r="E5">
        <v>1.2853000000000001</v>
      </c>
      <c r="F5">
        <v>0.93857999999999997</v>
      </c>
      <c r="G5">
        <v>2.5178000000000002E-3</v>
      </c>
      <c r="H5">
        <v>1.8529</v>
      </c>
      <c r="I5">
        <v>0</v>
      </c>
      <c r="J5">
        <v>7.4970999999999995E-7</v>
      </c>
      <c r="K5">
        <v>0</v>
      </c>
      <c r="L5">
        <v>0</v>
      </c>
    </row>
    <row r="6" spans="1:30" x14ac:dyDescent="0.2">
      <c r="A6" t="s">
        <v>86</v>
      </c>
      <c r="C6" t="s">
        <v>87</v>
      </c>
      <c r="D6">
        <v>2.5498999999999999E-6</v>
      </c>
      <c r="E6">
        <v>3.1218000000000001E-4</v>
      </c>
      <c r="F6">
        <v>4.4393999999999998E-4</v>
      </c>
      <c r="G6">
        <v>6.6917999999999996E-7</v>
      </c>
      <c r="H6">
        <v>1.031E-3</v>
      </c>
      <c r="I6">
        <v>0</v>
      </c>
      <c r="J6">
        <v>1.4831E-10</v>
      </c>
      <c r="K6">
        <v>0</v>
      </c>
      <c r="L6">
        <v>0</v>
      </c>
    </row>
    <row r="7" spans="1:30" x14ac:dyDescent="0.2">
      <c r="A7" t="s">
        <v>85</v>
      </c>
      <c r="B7" s="4"/>
      <c r="C7" t="s">
        <v>87</v>
      </c>
      <c r="D7" s="8">
        <v>5.2875999999999999E-3</v>
      </c>
      <c r="E7" s="8">
        <v>1.2588999999999999</v>
      </c>
      <c r="F7" s="8">
        <v>0.62065999999999999</v>
      </c>
      <c r="G7" s="8">
        <v>1.266E-3</v>
      </c>
      <c r="H7" s="8">
        <v>1.6708000000000001</v>
      </c>
      <c r="I7" s="4">
        <v>0</v>
      </c>
      <c r="J7" s="8">
        <v>6.4259000000000007E-8</v>
      </c>
      <c r="K7" s="4">
        <v>0</v>
      </c>
      <c r="L7" s="4">
        <v>0</v>
      </c>
      <c r="M7" s="4"/>
    </row>
    <row r="8" spans="1:30" x14ac:dyDescent="0.2">
      <c r="A8" t="s">
        <v>96</v>
      </c>
      <c r="C8" t="s">
        <v>87</v>
      </c>
      <c r="D8">
        <v>7.6998999999999998E-2</v>
      </c>
      <c r="E8">
        <v>13.186999999999999</v>
      </c>
      <c r="F8">
        <v>11.66</v>
      </c>
      <c r="G8">
        <v>6.6725000000000007E-2</v>
      </c>
      <c r="H8">
        <v>26.164999999999999</v>
      </c>
      <c r="I8">
        <v>0</v>
      </c>
      <c r="J8">
        <v>4.2660999999999997E-6</v>
      </c>
      <c r="K8">
        <v>0</v>
      </c>
      <c r="L8">
        <v>0</v>
      </c>
    </row>
    <row r="9" spans="1:30" x14ac:dyDescent="0.2">
      <c r="A9" t="s">
        <v>88</v>
      </c>
      <c r="B9" t="s">
        <v>91</v>
      </c>
      <c r="C9" t="s">
        <v>87</v>
      </c>
      <c r="D9" s="9">
        <v>0.68400000000000005</v>
      </c>
      <c r="E9" s="9">
        <v>12.2</v>
      </c>
      <c r="F9" s="9">
        <v>212</v>
      </c>
      <c r="G9" s="9">
        <v>2.82</v>
      </c>
      <c r="H9" s="9">
        <v>8.4799999999999997E-7</v>
      </c>
      <c r="I9" s="9">
        <v>1.01E-5</v>
      </c>
      <c r="J9" s="9">
        <v>7.0500000000000003E-6</v>
      </c>
      <c r="K9" s="9">
        <v>3.7499999999999999E-2</v>
      </c>
      <c r="L9" s="9">
        <v>0</v>
      </c>
    </row>
    <row r="10" spans="1:30" x14ac:dyDescent="0.2">
      <c r="A10" t="s">
        <v>89</v>
      </c>
      <c r="B10" t="s">
        <v>92</v>
      </c>
      <c r="C10" t="s">
        <v>87</v>
      </c>
      <c r="D10" s="8">
        <v>3.4480999999999999E-3</v>
      </c>
      <c r="E10" s="8">
        <v>1.0740000000000001</v>
      </c>
      <c r="F10" s="8">
        <v>15.05</v>
      </c>
      <c r="G10" s="8">
        <v>4.1441000000000004E-3</v>
      </c>
      <c r="H10" s="8">
        <v>9.6544999999999995E-8</v>
      </c>
      <c r="I10" s="8">
        <v>1.9670000000000001E-7</v>
      </c>
      <c r="J10" s="8">
        <v>5.5280999999999997E-8</v>
      </c>
      <c r="K10" s="8">
        <v>5.5055999999999996E-4</v>
      </c>
      <c r="L10" s="8">
        <v>7.5212000000000001E-2</v>
      </c>
    </row>
    <row r="11" spans="1:30" ht="17" x14ac:dyDescent="0.2">
      <c r="A11" t="s">
        <v>90</v>
      </c>
      <c r="B11" s="10" t="s">
        <v>93</v>
      </c>
      <c r="C11" s="3" t="s">
        <v>87</v>
      </c>
      <c r="D11" s="8">
        <v>1.0119E-2</v>
      </c>
      <c r="E11" s="8">
        <v>1.6278999999999999</v>
      </c>
      <c r="F11" s="8">
        <v>39.371000000000002</v>
      </c>
      <c r="G11" s="8">
        <v>1.1752E-2</v>
      </c>
      <c r="H11" s="8">
        <v>1.5139999999999999E-7</v>
      </c>
      <c r="I11" s="8">
        <v>5.6558000000000001E-7</v>
      </c>
      <c r="J11" s="8">
        <v>2.468E-8</v>
      </c>
      <c r="K11" s="8">
        <v>1.6345000000000001E-3</v>
      </c>
      <c r="L11" s="8">
        <v>0.11554</v>
      </c>
      <c r="M11" s="3"/>
    </row>
    <row r="12" spans="1:30" ht="18" x14ac:dyDescent="0.2">
      <c r="A12" t="s">
        <v>97</v>
      </c>
      <c r="C12" t="s">
        <v>87</v>
      </c>
      <c r="D12" s="11">
        <v>9.6457000000000001E-3</v>
      </c>
      <c r="E12" s="11">
        <v>3.4691999999999998</v>
      </c>
      <c r="F12" s="11">
        <v>33.183999999999997</v>
      </c>
      <c r="G12" s="11">
        <v>9.9475999999999992E-3</v>
      </c>
      <c r="H12" s="11">
        <v>1.9257999999999999E-7</v>
      </c>
      <c r="I12" s="11">
        <v>5.2649E-7</v>
      </c>
      <c r="J12" s="11">
        <v>1.7006000000000001E-4</v>
      </c>
      <c r="K12" s="11">
        <v>1.7144E-3</v>
      </c>
      <c r="L12" s="11">
        <v>0.14047999999999999</v>
      </c>
    </row>
    <row r="13" spans="1:3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30" x14ac:dyDescent="0.2">
      <c r="A14" s="3"/>
      <c r="B14" s="3"/>
      <c r="D14" s="4"/>
      <c r="E14" s="4"/>
      <c r="F14" s="4"/>
      <c r="G14" s="4"/>
      <c r="H14" s="4"/>
      <c r="I14" s="4"/>
      <c r="J14" s="4"/>
      <c r="K14" s="4"/>
      <c r="L14" s="4"/>
      <c r="M14" s="4"/>
    </row>
    <row r="16" spans="1:30" x14ac:dyDescent="0.2">
      <c r="E16" s="2"/>
      <c r="I16" s="2"/>
      <c r="J16" s="2"/>
    </row>
    <row r="17" spans="2:13" x14ac:dyDescent="0.2">
      <c r="B17" s="3"/>
      <c r="E17" s="2"/>
      <c r="I17" s="2"/>
    </row>
    <row r="18" spans="2:13" x14ac:dyDescent="0.2">
      <c r="B18" s="3"/>
      <c r="E18" s="2"/>
      <c r="I18" s="2"/>
      <c r="J18" s="2"/>
    </row>
    <row r="19" spans="2:13" x14ac:dyDescent="0.2">
      <c r="B19" s="3"/>
      <c r="E19" s="2"/>
      <c r="I19" s="2"/>
      <c r="J19" s="2"/>
    </row>
    <row r="20" spans="2:13" x14ac:dyDescent="0.2">
      <c r="B20" s="3"/>
      <c r="E20" s="2"/>
      <c r="I20" s="2"/>
      <c r="J20" s="2"/>
      <c r="L20" s="2"/>
    </row>
    <row r="21" spans="2:13" x14ac:dyDescent="0.2">
      <c r="B21" s="3"/>
      <c r="E21" s="2"/>
      <c r="I21" s="2"/>
      <c r="J21" s="2"/>
      <c r="L21" s="2"/>
      <c r="M21" s="2"/>
    </row>
    <row r="22" spans="2:13" x14ac:dyDescent="0.2">
      <c r="B22" s="3"/>
      <c r="E22" s="2"/>
      <c r="I22" s="2"/>
      <c r="J22" s="2"/>
      <c r="L22" s="2"/>
      <c r="M22" s="2"/>
    </row>
    <row r="23" spans="2:13" x14ac:dyDescent="0.2">
      <c r="B23" s="3"/>
      <c r="E23" s="2"/>
      <c r="I23" s="2"/>
      <c r="J23" s="2"/>
      <c r="L23" s="2"/>
      <c r="M23" s="2"/>
    </row>
    <row r="24" spans="2:13" x14ac:dyDescent="0.2">
      <c r="B24" s="3"/>
      <c r="E24" s="2"/>
      <c r="I24" s="2"/>
    </row>
    <row r="25" spans="2:13" x14ac:dyDescent="0.2">
      <c r="B25" s="3"/>
      <c r="E25" s="2"/>
      <c r="I25" s="2"/>
    </row>
    <row r="26" spans="2:13" x14ac:dyDescent="0.2">
      <c r="E26" s="2"/>
      <c r="I26" s="2"/>
    </row>
    <row r="27" spans="2:13" x14ac:dyDescent="0.2">
      <c r="E27" s="2"/>
      <c r="I27" s="2"/>
      <c r="L27" s="2"/>
    </row>
    <row r="29" spans="2:13" x14ac:dyDescent="0.2">
      <c r="E29" s="2"/>
      <c r="I29" s="2"/>
    </row>
    <row r="30" spans="2:13" x14ac:dyDescent="0.2">
      <c r="E30" s="2"/>
      <c r="I30" s="2"/>
    </row>
    <row r="31" spans="2:13" x14ac:dyDescent="0.2">
      <c r="E31" s="2"/>
      <c r="I31" s="2"/>
      <c r="J31" s="2"/>
      <c r="L31" s="2"/>
    </row>
    <row r="32" spans="2:13" x14ac:dyDescent="0.2">
      <c r="E32" s="2"/>
      <c r="I32" s="2"/>
      <c r="J32" s="2"/>
      <c r="L32" s="2"/>
    </row>
    <row r="33" spans="5:12" x14ac:dyDescent="0.2">
      <c r="E33" s="2"/>
      <c r="I33" s="2"/>
      <c r="J33" s="2"/>
      <c r="L33" s="2"/>
    </row>
    <row r="34" spans="5:12" x14ac:dyDescent="0.2">
      <c r="E34" s="2"/>
      <c r="I34" s="2"/>
      <c r="J34" s="2"/>
      <c r="L34" s="2"/>
    </row>
    <row r="35" spans="5:12" x14ac:dyDescent="0.2">
      <c r="E35" s="2"/>
      <c r="I35" s="2"/>
      <c r="J35" s="2"/>
      <c r="L35" s="2"/>
    </row>
    <row r="36" spans="5:12" x14ac:dyDescent="0.2">
      <c r="E36" s="2"/>
      <c r="I36" s="2"/>
      <c r="J36" s="2"/>
      <c r="L36" s="2"/>
    </row>
    <row r="37" spans="5:12" x14ac:dyDescent="0.2">
      <c r="E37" s="2"/>
      <c r="I37" s="2"/>
      <c r="J37" s="2"/>
      <c r="L37" s="2"/>
    </row>
    <row r="38" spans="5:12" x14ac:dyDescent="0.2">
      <c r="E38" s="2"/>
      <c r="I38" s="2"/>
      <c r="J38" s="2"/>
      <c r="L38" s="2"/>
    </row>
    <row r="39" spans="5:12" x14ac:dyDescent="0.2">
      <c r="E39" s="2"/>
      <c r="I39" s="2"/>
      <c r="J39" s="2"/>
      <c r="L39" s="2"/>
    </row>
    <row r="40" spans="5:12" x14ac:dyDescent="0.2">
      <c r="E40" s="2"/>
      <c r="I40" s="2"/>
      <c r="J40" s="2"/>
      <c r="L40" s="2"/>
    </row>
    <row r="41" spans="5:12" x14ac:dyDescent="0.2">
      <c r="E41" s="2"/>
      <c r="I41" s="2"/>
      <c r="J41" s="2"/>
      <c r="L41" s="2"/>
    </row>
    <row r="42" spans="5:12" x14ac:dyDescent="0.2">
      <c r="E42" s="2"/>
      <c r="I42" s="2"/>
      <c r="J42" s="2"/>
      <c r="L42" s="2"/>
    </row>
    <row r="43" spans="5:12" x14ac:dyDescent="0.2">
      <c r="E43" s="2"/>
      <c r="I43" s="2"/>
      <c r="J43" s="2"/>
      <c r="L43" s="2"/>
    </row>
    <row r="44" spans="5:12" x14ac:dyDescent="0.2">
      <c r="E44" s="2"/>
      <c r="I44" s="2"/>
      <c r="J44" s="2"/>
      <c r="L44" s="2"/>
    </row>
    <row r="45" spans="5:12" x14ac:dyDescent="0.2">
      <c r="E45" s="2"/>
      <c r="I45" s="2"/>
      <c r="J45" s="2"/>
      <c r="L4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Design</vt:lpstr>
      <vt:lpstr>LCA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Trimmer</dc:creator>
  <cp:lastModifiedBy>Lewis Rowles</cp:lastModifiedBy>
  <dcterms:created xsi:type="dcterms:W3CDTF">2020-06-05T19:15:08Z</dcterms:created>
  <dcterms:modified xsi:type="dcterms:W3CDTF">2024-03-29T19:54:57Z</dcterms:modified>
</cp:coreProperties>
</file>