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uendl/Documents/LSST/dmtn-147/"/>
    </mc:Choice>
  </mc:AlternateContent>
  <xr:revisionPtr revIDLastSave="0" documentId="8_{9CE848AF-97B6-2545-BD10-BAB6DA0FFE94}" xr6:coauthVersionLast="45" xr6:coauthVersionMax="45" xr10:uidLastSave="{00000000-0000-0000-0000-000000000000}"/>
  <bookViews>
    <workbookView xWindow="2780" yWindow="1560" windowWidth="28040" windowHeight="17440" xr2:uid="{35E45D8F-BAA4-8C4A-BE5F-5C91F47C0E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M26" i="1"/>
  <c r="N26" i="1"/>
  <c r="F25" i="1"/>
  <c r="G25" i="1"/>
  <c r="H25" i="1"/>
  <c r="I25" i="1"/>
  <c r="J25" i="1"/>
  <c r="K25" i="1"/>
  <c r="L25" i="1"/>
  <c r="M25" i="1"/>
  <c r="N25" i="1"/>
  <c r="F24" i="1"/>
  <c r="G24" i="1"/>
  <c r="H24" i="1"/>
  <c r="I24" i="1"/>
  <c r="J24" i="1"/>
  <c r="K24" i="1"/>
  <c r="L24" i="1"/>
  <c r="M24" i="1"/>
  <c r="N24" i="1"/>
  <c r="F22" i="1"/>
  <c r="G22" i="1"/>
  <c r="H22" i="1"/>
  <c r="I22" i="1"/>
  <c r="J22" i="1"/>
  <c r="K22" i="1"/>
  <c r="L22" i="1"/>
  <c r="M22" i="1"/>
  <c r="N22" i="1"/>
  <c r="F21" i="1"/>
  <c r="G21" i="1"/>
  <c r="H21" i="1"/>
  <c r="I21" i="1"/>
  <c r="J21" i="1"/>
  <c r="K21" i="1"/>
  <c r="L21" i="1"/>
  <c r="M21" i="1"/>
  <c r="N21" i="1"/>
  <c r="F20" i="1"/>
  <c r="G20" i="1"/>
  <c r="H20" i="1"/>
  <c r="I20" i="1"/>
  <c r="J20" i="1"/>
  <c r="K20" i="1"/>
  <c r="L20" i="1"/>
  <c r="M20" i="1"/>
  <c r="N20" i="1"/>
  <c r="F18" i="1"/>
  <c r="G18" i="1"/>
  <c r="H18" i="1"/>
  <c r="I18" i="1"/>
  <c r="J18" i="1"/>
  <c r="K18" i="1"/>
  <c r="L18" i="1"/>
  <c r="M18" i="1"/>
  <c r="N18" i="1"/>
  <c r="F17" i="1"/>
  <c r="G17" i="1"/>
  <c r="H17" i="1"/>
  <c r="I17" i="1"/>
  <c r="J17" i="1"/>
  <c r="K17" i="1"/>
  <c r="L17" i="1"/>
  <c r="M17" i="1"/>
  <c r="N17" i="1"/>
  <c r="E26" i="1"/>
  <c r="E25" i="1"/>
  <c r="E24" i="1"/>
  <c r="E22" i="1"/>
  <c r="E21" i="1"/>
  <c r="E18" i="1"/>
  <c r="E17" i="1"/>
  <c r="E20" i="1"/>
  <c r="H2" i="1"/>
  <c r="F14" i="1"/>
  <c r="G14" i="1"/>
  <c r="H14" i="1"/>
  <c r="I14" i="1"/>
  <c r="J14" i="1"/>
  <c r="K14" i="1"/>
  <c r="L14" i="1"/>
  <c r="M14" i="1"/>
  <c r="N14" i="1"/>
  <c r="E14" i="1"/>
  <c r="G8" i="1"/>
  <c r="H8" i="1" s="1"/>
  <c r="I8" i="1" s="1"/>
  <c r="J8" i="1" s="1"/>
  <c r="K8" i="1" s="1"/>
  <c r="L8" i="1" s="1"/>
  <c r="M8" i="1" s="1"/>
  <c r="N8" i="1" s="1"/>
  <c r="G9" i="1"/>
  <c r="H9" i="1"/>
  <c r="I9" i="1"/>
  <c r="J9" i="1"/>
  <c r="K9" i="1"/>
  <c r="L9" i="1"/>
  <c r="M9" i="1"/>
  <c r="N9" i="1"/>
  <c r="G10" i="1"/>
  <c r="H10" i="1" s="1"/>
  <c r="G11" i="1"/>
  <c r="H11" i="1" s="1"/>
  <c r="F13" i="1"/>
  <c r="E13" i="1"/>
  <c r="F11" i="1"/>
  <c r="F10" i="1"/>
  <c r="F9" i="1"/>
  <c r="E11" i="1"/>
  <c r="E10" i="1"/>
  <c r="E9" i="1"/>
  <c r="F8" i="1"/>
  <c r="E8" i="1"/>
  <c r="H13" i="1" l="1"/>
  <c r="I11" i="1"/>
  <c r="I10" i="1"/>
  <c r="G13" i="1"/>
  <c r="J10" i="1" l="1"/>
  <c r="J11" i="1"/>
  <c r="I13" i="1"/>
  <c r="K11" i="1" l="1"/>
  <c r="J13" i="1"/>
  <c r="K10" i="1"/>
  <c r="L10" i="1" l="1"/>
  <c r="L11" i="1"/>
  <c r="K13" i="1"/>
  <c r="M11" i="1" l="1"/>
  <c r="L13" i="1"/>
  <c r="M10" i="1"/>
  <c r="N10" i="1" l="1"/>
  <c r="N11" i="1"/>
  <c r="N13" i="1" s="1"/>
  <c r="M13" i="1"/>
</calcChain>
</file>

<file path=xl/sharedStrings.xml><?xml version="1.0" encoding="utf-8"?>
<sst xmlns="http://schemas.openxmlformats.org/spreadsheetml/2006/main" count="36" uniqueCount="29">
  <si>
    <t>raw/yr</t>
  </si>
  <si>
    <t>coadd/yr</t>
  </si>
  <si>
    <t>catalog</t>
  </si>
  <si>
    <t>catalog 8/yr</t>
  </si>
  <si>
    <t>PVI/yr</t>
  </si>
  <si>
    <t>raw total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</si>
  <si>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</si>
  <si>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</si>
  <si>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</si>
  <si>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</si>
  <si>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</si>
  <si>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</si>
  <si>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</si>
  <si>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</si>
  <si>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</si>
  <si>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`DR10</t>
  </si>
  <si>
    <t>coadd</t>
  </si>
  <si>
    <t>PVI</t>
  </si>
  <si>
    <t>minimal</t>
  </si>
  <si>
    <t>FULL</t>
  </si>
  <si>
    <t>Gb/s</t>
  </si>
  <si>
    <t>[PB/month]</t>
  </si>
  <si>
    <t>ambient</t>
  </si>
  <si>
    <t>DRP</t>
  </si>
  <si>
    <t>months</t>
  </si>
  <si>
    <t>production</t>
  </si>
  <si>
    <t>ALL minimal</t>
  </si>
  <si>
    <t>ALL FULL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</si>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</sst>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7D14-92C1-9445-BA24-ECC8F74523B3}">
  <dimension ref="C2:N26"/>
  <sheetViews>
    <sheetView tabSelected="1" workbookViewId="0">
      <selection activeCell="N30" sqref="N30"/>
    </sheetView>
  </sheetViews>
  <sheetFormatPr baseColWidth="10" defaultRowHeight="16" x14ac:dyDescent="0.2"/>
  <sheetData>
    <row r="2" spans="3:14" x14ac:dyDescent="0.2">
      <c r="D2" t="s">
        <v>0</v>
      </c>
      <c r="E2">
        <v>5</v>
      </c>
      <c r="G2" t="s">
        <v>20</v>
      </c>
      <c r="H2">
        <f>8*1024*1024/(30*24*3600)</f>
        <v>3.2363456790123455</v>
      </c>
      <c r="I2" t="s">
        <v>21</v>
      </c>
    </row>
    <row r="3" spans="3:14" x14ac:dyDescent="0.2">
      <c r="D3" t="s">
        <v>1</v>
      </c>
      <c r="E3">
        <v>8</v>
      </c>
      <c r="G3" t="s">
        <v>23</v>
      </c>
      <c r="H3">
        <v>6</v>
      </c>
      <c r="I3" t="s">
        <v>24</v>
      </c>
    </row>
    <row r="4" spans="3:14" x14ac:dyDescent="0.2">
      <c r="D4" t="s">
        <v>3</v>
      </c>
      <c r="E4">
        <v>8</v>
      </c>
      <c r="G4" t="s">
        <v>28</v>
      </c>
      <c r="H4">
        <v>1</v>
      </c>
      <c r="I4" t="s">
        <v>24</v>
      </c>
    </row>
    <row r="5" spans="3:14" x14ac:dyDescent="0.2">
      <c r="D5" t="s">
        <v>4</v>
      </c>
      <c r="E5">
        <v>13.5</v>
      </c>
    </row>
    <row r="7" spans="3:14" x14ac:dyDescent="0.2"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</row>
    <row r="8" spans="3:14" x14ac:dyDescent="0.2">
      <c r="C8" s="1"/>
      <c r="D8" t="s">
        <v>5</v>
      </c>
      <c r="E8">
        <f>$E$2</f>
        <v>5</v>
      </c>
      <c r="F8">
        <f>E8+$E$2</f>
        <v>10</v>
      </c>
      <c r="G8">
        <f t="shared" ref="G8:N8" si="0">F8+$E$2</f>
        <v>15</v>
      </c>
      <c r="H8">
        <f t="shared" si="0"/>
        <v>20</v>
      </c>
      <c r="I8">
        <f t="shared" si="0"/>
        <v>25</v>
      </c>
      <c r="J8">
        <f t="shared" si="0"/>
        <v>30</v>
      </c>
      <c r="K8">
        <f t="shared" si="0"/>
        <v>35</v>
      </c>
      <c r="L8">
        <f t="shared" si="0"/>
        <v>40</v>
      </c>
      <c r="M8">
        <f t="shared" si="0"/>
        <v>45</v>
      </c>
      <c r="N8">
        <f t="shared" si="0"/>
        <v>50</v>
      </c>
    </row>
    <row r="9" spans="3:14" x14ac:dyDescent="0.2">
      <c r="C9" s="1"/>
      <c r="D9" t="s">
        <v>16</v>
      </c>
      <c r="E9">
        <f>$E$3</f>
        <v>8</v>
      </c>
      <c r="F9">
        <f>$E$3</f>
        <v>8</v>
      </c>
      <c r="G9">
        <f t="shared" ref="G9:N9" si="1">$E$3</f>
        <v>8</v>
      </c>
      <c r="H9">
        <f t="shared" si="1"/>
        <v>8</v>
      </c>
      <c r="I9">
        <f t="shared" si="1"/>
        <v>8</v>
      </c>
      <c r="J9">
        <f t="shared" si="1"/>
        <v>8</v>
      </c>
      <c r="K9">
        <f t="shared" si="1"/>
        <v>8</v>
      </c>
      <c r="L9">
        <f t="shared" si="1"/>
        <v>8</v>
      </c>
      <c r="M9">
        <f t="shared" si="1"/>
        <v>8</v>
      </c>
      <c r="N9">
        <f t="shared" si="1"/>
        <v>8</v>
      </c>
    </row>
    <row r="10" spans="3:14" x14ac:dyDescent="0.2">
      <c r="C10" s="1"/>
      <c r="D10" t="s">
        <v>17</v>
      </c>
      <c r="E10">
        <f>$E$5</f>
        <v>13.5</v>
      </c>
      <c r="F10">
        <f>E10+$E$5</f>
        <v>27</v>
      </c>
      <c r="G10">
        <f t="shared" ref="G10:N10" si="2">F10+$E$5</f>
        <v>40.5</v>
      </c>
      <c r="H10">
        <f t="shared" si="2"/>
        <v>54</v>
      </c>
      <c r="I10">
        <f t="shared" si="2"/>
        <v>67.5</v>
      </c>
      <c r="J10">
        <f t="shared" si="2"/>
        <v>81</v>
      </c>
      <c r="K10">
        <f t="shared" si="2"/>
        <v>94.5</v>
      </c>
      <c r="L10">
        <f t="shared" si="2"/>
        <v>108</v>
      </c>
      <c r="M10">
        <f t="shared" si="2"/>
        <v>121.5</v>
      </c>
      <c r="N10">
        <f t="shared" si="2"/>
        <v>135</v>
      </c>
    </row>
    <row r="11" spans="3:14" x14ac:dyDescent="0.2">
      <c r="C11" s="1"/>
      <c r="D11" t="s">
        <v>2</v>
      </c>
      <c r="E11">
        <f>$E$4</f>
        <v>8</v>
      </c>
      <c r="F11">
        <f>E11+$E$4</f>
        <v>16</v>
      </c>
      <c r="G11">
        <f t="shared" ref="G11:N11" si="3">F11+$E$4</f>
        <v>24</v>
      </c>
      <c r="H11">
        <f t="shared" si="3"/>
        <v>32</v>
      </c>
      <c r="I11">
        <f t="shared" si="3"/>
        <v>40</v>
      </c>
      <c r="J11">
        <f t="shared" si="3"/>
        <v>48</v>
      </c>
      <c r="K11">
        <f t="shared" si="3"/>
        <v>56</v>
      </c>
      <c r="L11">
        <f t="shared" si="3"/>
        <v>64</v>
      </c>
      <c r="M11">
        <f t="shared" si="3"/>
        <v>72</v>
      </c>
      <c r="N11">
        <f t="shared" si="3"/>
        <v>80</v>
      </c>
    </row>
    <row r="12" spans="3:14" x14ac:dyDescent="0.2">
      <c r="C12" s="1"/>
    </row>
    <row r="13" spans="3:14" x14ac:dyDescent="0.2">
      <c r="C13" s="1"/>
      <c r="D13" t="s">
        <v>18</v>
      </c>
      <c r="E13">
        <f>E9+E11</f>
        <v>16</v>
      </c>
      <c r="F13">
        <f t="shared" ref="F13:N13" si="4">F9+F11</f>
        <v>24</v>
      </c>
      <c r="G13">
        <f t="shared" si="4"/>
        <v>32</v>
      </c>
      <c r="H13">
        <f t="shared" si="4"/>
        <v>40</v>
      </c>
      <c r="I13">
        <f t="shared" si="4"/>
        <v>48</v>
      </c>
      <c r="J13">
        <f t="shared" si="4"/>
        <v>56</v>
      </c>
      <c r="K13">
        <f t="shared" si="4"/>
        <v>64</v>
      </c>
      <c r="L13">
        <f t="shared" si="4"/>
        <v>72</v>
      </c>
      <c r="M13">
        <f t="shared" si="4"/>
        <v>80</v>
      </c>
      <c r="N13">
        <f t="shared" si="4"/>
        <v>88</v>
      </c>
    </row>
    <row r="14" spans="3:14" x14ac:dyDescent="0.2">
      <c r="C14" s="2"/>
      <c r="D14" t="s">
        <v>19</v>
      </c>
      <c r="E14">
        <f>SUM(E8:E11)</f>
        <v>34.5</v>
      </c>
      <c r="F14">
        <f t="shared" ref="F14:N14" si="5">SUM(F8:F11)</f>
        <v>61</v>
      </c>
      <c r="G14">
        <f t="shared" si="5"/>
        <v>87.5</v>
      </c>
      <c r="H14">
        <f t="shared" si="5"/>
        <v>114</v>
      </c>
      <c r="I14">
        <f t="shared" si="5"/>
        <v>140.5</v>
      </c>
      <c r="J14">
        <f t="shared" si="5"/>
        <v>167</v>
      </c>
      <c r="K14">
        <f t="shared" si="5"/>
        <v>193.5</v>
      </c>
      <c r="L14">
        <f t="shared" si="5"/>
        <v>220</v>
      </c>
      <c r="M14">
        <f t="shared" si="5"/>
        <v>246.5</v>
      </c>
      <c r="N14">
        <f t="shared" si="5"/>
        <v>273</v>
      </c>
    </row>
    <row r="17" spans="3:14" x14ac:dyDescent="0.2">
      <c r="D17" t="s">
        <v>26</v>
      </c>
      <c r="E17">
        <f>E13*$H$2</f>
        <v>51.781530864197528</v>
      </c>
      <c r="F17">
        <f t="shared" ref="F17:N17" si="6">F13*$H$2</f>
        <v>77.672296296296295</v>
      </c>
      <c r="G17">
        <f t="shared" si="6"/>
        <v>103.56306172839506</v>
      </c>
      <c r="H17">
        <f t="shared" si="6"/>
        <v>129.45382716049383</v>
      </c>
      <c r="I17">
        <f t="shared" si="6"/>
        <v>155.34459259259259</v>
      </c>
      <c r="J17">
        <f t="shared" si="6"/>
        <v>181.23535802469135</v>
      </c>
      <c r="K17">
        <f t="shared" si="6"/>
        <v>207.12612345679011</v>
      </c>
      <c r="L17">
        <f t="shared" si="6"/>
        <v>233.01688888888887</v>
      </c>
      <c r="M17">
        <f t="shared" si="6"/>
        <v>258.90765432098766</v>
      </c>
      <c r="N17">
        <f t="shared" si="6"/>
        <v>284.79841975308642</v>
      </c>
    </row>
    <row r="18" spans="3:14" x14ac:dyDescent="0.2">
      <c r="D18" t="s">
        <v>27</v>
      </c>
      <c r="E18">
        <f>E14*$H$2</f>
        <v>111.65392592592592</v>
      </c>
      <c r="F18">
        <f t="shared" ref="F18:N18" si="7">F14*$H$2</f>
        <v>197.41708641975308</v>
      </c>
      <c r="G18">
        <f t="shared" si="7"/>
        <v>283.18024691358022</v>
      </c>
      <c r="H18">
        <f t="shared" si="7"/>
        <v>368.94340740740739</v>
      </c>
      <c r="I18">
        <f t="shared" si="7"/>
        <v>454.70656790123456</v>
      </c>
      <c r="J18">
        <f t="shared" si="7"/>
        <v>540.46972839506168</v>
      </c>
      <c r="K18">
        <f t="shared" si="7"/>
        <v>626.23288888888885</v>
      </c>
      <c r="L18">
        <f t="shared" si="7"/>
        <v>711.99604938271602</v>
      </c>
      <c r="M18">
        <f t="shared" si="7"/>
        <v>797.7592098765432</v>
      </c>
      <c r="N18">
        <f t="shared" si="7"/>
        <v>883.52237037037037</v>
      </c>
    </row>
    <row r="20" spans="3:14" x14ac:dyDescent="0.2">
      <c r="D20" t="s">
        <v>22</v>
      </c>
      <c r="E20">
        <f>($E$2/12)*$H$2</f>
        <v>1.3484773662551439</v>
      </c>
      <c r="F20">
        <f t="shared" ref="F20:N20" si="8">($E$2/12)*$H$2</f>
        <v>1.3484773662551439</v>
      </c>
      <c r="G20">
        <f t="shared" si="8"/>
        <v>1.3484773662551439</v>
      </c>
      <c r="H20">
        <f t="shared" si="8"/>
        <v>1.3484773662551439</v>
      </c>
      <c r="I20">
        <f t="shared" si="8"/>
        <v>1.3484773662551439</v>
      </c>
      <c r="J20">
        <f t="shared" si="8"/>
        <v>1.3484773662551439</v>
      </c>
      <c r="K20">
        <f t="shared" si="8"/>
        <v>1.3484773662551439</v>
      </c>
      <c r="L20">
        <f t="shared" si="8"/>
        <v>1.3484773662551439</v>
      </c>
      <c r="M20">
        <f t="shared" si="8"/>
        <v>1.3484773662551439</v>
      </c>
      <c r="N20">
        <f t="shared" si="8"/>
        <v>1.3484773662551439</v>
      </c>
    </row>
    <row r="21" spans="3:14" x14ac:dyDescent="0.2">
      <c r="C21" t="s">
        <v>18</v>
      </c>
      <c r="D21" t="s">
        <v>25</v>
      </c>
      <c r="E21">
        <f>E20+(E9/$H$3)*$H$2</f>
        <v>5.6636049382716038</v>
      </c>
      <c r="F21">
        <f t="shared" ref="F21:N21" si="9">F20+(F9/$H$3)*$H$2</f>
        <v>5.6636049382716038</v>
      </c>
      <c r="G21">
        <f t="shared" si="9"/>
        <v>5.6636049382716038</v>
      </c>
      <c r="H21">
        <f t="shared" si="9"/>
        <v>5.6636049382716038</v>
      </c>
      <c r="I21">
        <f t="shared" si="9"/>
        <v>5.6636049382716038</v>
      </c>
      <c r="J21">
        <f t="shared" si="9"/>
        <v>5.6636049382716038</v>
      </c>
      <c r="K21">
        <f t="shared" si="9"/>
        <v>5.6636049382716038</v>
      </c>
      <c r="L21">
        <f t="shared" si="9"/>
        <v>5.6636049382716038</v>
      </c>
      <c r="M21">
        <f t="shared" si="9"/>
        <v>5.6636049382716038</v>
      </c>
      <c r="N21">
        <f t="shared" si="9"/>
        <v>5.6636049382716038</v>
      </c>
    </row>
    <row r="22" spans="3:14" x14ac:dyDescent="0.2">
      <c r="D22" t="s">
        <v>28</v>
      </c>
      <c r="E22">
        <f>E20+(E11*$H$2)</f>
        <v>27.239242798353906</v>
      </c>
      <c r="F22">
        <f t="shared" ref="F22:N22" si="10">F20+(F11*$H$2)</f>
        <v>53.130008230452674</v>
      </c>
      <c r="G22">
        <f t="shared" si="10"/>
        <v>79.020773662551434</v>
      </c>
      <c r="H22">
        <f t="shared" si="10"/>
        <v>104.91153909465019</v>
      </c>
      <c r="I22">
        <f t="shared" si="10"/>
        <v>130.80230452674897</v>
      </c>
      <c r="J22">
        <f t="shared" si="10"/>
        <v>156.69306995884773</v>
      </c>
      <c r="K22">
        <f t="shared" si="10"/>
        <v>182.58383539094649</v>
      </c>
      <c r="L22">
        <f t="shared" si="10"/>
        <v>208.47460082304525</v>
      </c>
      <c r="M22">
        <f t="shared" si="10"/>
        <v>234.36536625514401</v>
      </c>
      <c r="N22">
        <f t="shared" si="10"/>
        <v>260.25613168724283</v>
      </c>
    </row>
    <row r="24" spans="3:14" x14ac:dyDescent="0.2">
      <c r="D24" t="s">
        <v>22</v>
      </c>
      <c r="E24">
        <f>($E$2/12)*$H$2</f>
        <v>1.3484773662551439</v>
      </c>
      <c r="F24">
        <f t="shared" ref="F24:N24" si="11">($E$2/12)*$H$2</f>
        <v>1.3484773662551439</v>
      </c>
      <c r="G24">
        <f t="shared" si="11"/>
        <v>1.3484773662551439</v>
      </c>
      <c r="H24">
        <f t="shared" si="11"/>
        <v>1.3484773662551439</v>
      </c>
      <c r="I24">
        <f t="shared" si="11"/>
        <v>1.3484773662551439</v>
      </c>
      <c r="J24">
        <f t="shared" si="11"/>
        <v>1.3484773662551439</v>
      </c>
      <c r="K24">
        <f t="shared" si="11"/>
        <v>1.3484773662551439</v>
      </c>
      <c r="L24">
        <f t="shared" si="11"/>
        <v>1.3484773662551439</v>
      </c>
      <c r="M24">
        <f t="shared" si="11"/>
        <v>1.3484773662551439</v>
      </c>
      <c r="N24">
        <f t="shared" si="11"/>
        <v>1.3484773662551439</v>
      </c>
    </row>
    <row r="25" spans="3:14" x14ac:dyDescent="0.2">
      <c r="C25" t="s">
        <v>18</v>
      </c>
      <c r="D25" t="s">
        <v>25</v>
      </c>
      <c r="E25">
        <f>E24+(((E9+E10)/$H$3)*$H$2)</f>
        <v>12.945382716049382</v>
      </c>
      <c r="F25">
        <f t="shared" ref="F25:N25" si="12">F24+(((F9+F10)/$H$3)*$H$2)</f>
        <v>20.227160493827157</v>
      </c>
      <c r="G25">
        <f t="shared" si="12"/>
        <v>27.508938271604936</v>
      </c>
      <c r="H25">
        <f t="shared" si="12"/>
        <v>34.790716049382716</v>
      </c>
      <c r="I25">
        <f t="shared" si="12"/>
        <v>42.072493827160493</v>
      </c>
      <c r="J25">
        <f t="shared" si="12"/>
        <v>49.354271604938276</v>
      </c>
      <c r="K25">
        <f t="shared" si="12"/>
        <v>56.636049382716045</v>
      </c>
      <c r="L25">
        <f t="shared" si="12"/>
        <v>63.917827160493822</v>
      </c>
      <c r="M25">
        <f t="shared" si="12"/>
        <v>71.199604938271591</v>
      </c>
      <c r="N25">
        <f t="shared" si="12"/>
        <v>78.481382716049367</v>
      </c>
    </row>
    <row r="26" spans="3:14" x14ac:dyDescent="0.2">
      <c r="D26" t="s">
        <v>28</v>
      </c>
      <c r="E26">
        <f>E24+(E11*$H$2/$H$4)</f>
        <v>27.239242798353906</v>
      </c>
      <c r="F26">
        <f t="shared" ref="F26:N26" si="13">F24+(F11*$H$2/$H$4)</f>
        <v>53.130008230452674</v>
      </c>
      <c r="G26">
        <f t="shared" si="13"/>
        <v>79.020773662551434</v>
      </c>
      <c r="H26">
        <f t="shared" si="13"/>
        <v>104.91153909465019</v>
      </c>
      <c r="I26">
        <f t="shared" si="13"/>
        <v>130.80230452674897</v>
      </c>
      <c r="J26">
        <f t="shared" si="13"/>
        <v>156.69306995884773</v>
      </c>
      <c r="K26">
        <f t="shared" si="13"/>
        <v>182.58383539094649</v>
      </c>
      <c r="L26">
        <f t="shared" si="13"/>
        <v>208.47460082304525</v>
      </c>
      <c r="M26">
        <f t="shared" si="13"/>
        <v>234.36536625514401</v>
      </c>
      <c r="N26">
        <f t="shared" si="13"/>
        <v>260.25613168724283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Gruendl, Robert A</dc:creator>
  <cp:lastModifiedBy>Gruendl, Robert A</cp:lastModifiedBy>
  <dcterms:created xsi:type="dcterms:W3CDTF">2020-06-20T01:11:14Z</dcterms:created>
  <dcterms:modified xsi:type="dcterms:W3CDTF">2020-06-20T01:57:06Z</dcterms:modified>
</cp:coreProperties>
</file>