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iruno/Desktop/Hexapod Actuator TRR/"/>
    </mc:Choice>
  </mc:AlternateContent>
  <xr:revisionPtr revIDLastSave="0" documentId="13_ncr:1_{EE06AA44-4A06-0F45-9E43-6869944FB704}" xr6:coauthVersionLast="36" xr6:coauthVersionMax="47" xr10:uidLastSave="{00000000-0000-0000-0000-000000000000}"/>
  <bookViews>
    <workbookView xWindow="4560" yWindow="880" windowWidth="25720" windowHeight="20500" xr2:uid="{00000000-000D-0000-FFFF-FFFF00000000}"/>
  </bookViews>
  <sheets>
    <sheet name="3.28 Load vs Displcement" sheetId="3" r:id="rId1"/>
  </sheets>
  <definedNames>
    <definedName name="_30_to_0_to_30_Stiffness__Displacement" localSheetId="0">'3.28 Load vs Displcement'!$C$1:$E$96</definedName>
    <definedName name="_30_to_0_to_30_Stiffness__Load" localSheetId="0">'3.28 Load vs Displcement'!$A$1:$B$130</definedName>
  </definedNames>
  <calcPr calcId="181029"/>
</workbook>
</file>

<file path=xl/calcChain.xml><?xml version="1.0" encoding="utf-8"?>
<calcChain xmlns="http://schemas.openxmlformats.org/spreadsheetml/2006/main">
  <c r="M4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2" i="3"/>
  <c r="M49" i="3"/>
  <c r="P44" i="3"/>
  <c r="M48" i="3"/>
  <c r="M47" i="3"/>
  <c r="L46" i="3"/>
  <c r="M46" i="3" s="1"/>
  <c r="M43" i="3" s="1"/>
  <c r="M50" i="3" s="1"/>
  <c r="E1" i="3"/>
  <c r="M51" i="3" l="1"/>
  <c r="M52" i="3" s="1"/>
  <c r="P43" i="3"/>
  <c r="Q4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D45851-007A-1441-BD75-96552FF208B1}" name="-30 to 0 to 30 Stiffness (Displacement)" type="6" refreshedVersion="6" background="1" saveData="1">
    <textPr codePage="65001" sourceFile="/Users/ksiruno/Desktop/Hexapod Actuator TRR/3.28/-30 to 0 to 30 Stiffness (Displacement).txt">
      <textFields count="3">
        <textField/>
        <textField/>
        <textField/>
      </textFields>
    </textPr>
  </connection>
  <connection id="2" xr16:uid="{B79E4789-9128-224B-BFD5-CE2907B7CA64}" name="-30 to 0 to 30 Stiffness (Load)" type="6" refreshedVersion="6" background="1" saveData="1">
    <textPr codePage="65001" sourceFile="/Users/ksiruno/Desktop/Hexapod Actuator TRR/3.28/-30 to 0 to 30 Stiffness (Load)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<sst xmlns="http://schemas.openxmlformats.org/spreadsheetml/2006/main" count="27" uniqueCount="24">
  <si>
    <t>Ka</t>
  </si>
  <si>
    <t>Kr</t>
  </si>
  <si>
    <t>E</t>
  </si>
  <si>
    <t>L</t>
  </si>
  <si>
    <t>Time - Plot 0</t>
  </si>
  <si>
    <t>Displacement - Plot 0</t>
  </si>
  <si>
    <t>Load A [kN] - Plot 0</t>
  </si>
  <si>
    <t>Stiffness (Kt)</t>
  </si>
  <si>
    <t>r^2</t>
  </si>
  <si>
    <t>pi</t>
  </si>
  <si>
    <t>slope of the trend line</t>
  </si>
  <si>
    <t>Ka = E x pi r^2 / L</t>
  </si>
  <si>
    <t>1/Kt = 1/Ka + 1/Kr</t>
  </si>
  <si>
    <t>24in = 609.6mm</t>
  </si>
  <si>
    <t>1/Kt</t>
  </si>
  <si>
    <t>1/Ka</t>
  </si>
  <si>
    <t>1/Kr</t>
  </si>
  <si>
    <t>49in^2 = 1244.6mm^2</t>
  </si>
  <si>
    <t>10000000psi = 68.947 kN/mm^2</t>
  </si>
  <si>
    <t>Keq</t>
  </si>
  <si>
    <t>K1</t>
  </si>
  <si>
    <t>K2</t>
  </si>
  <si>
    <t>Equation</t>
  </si>
  <si>
    <t>keq =k1*k2 / (k1+k2)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</si>
</sst>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47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'3.28 Load vs Displcement'!$F$1</c:f>
              <c:strCache>
                <c:ptCount val="1"/>
                <c:pt idx="0">
                  <c:v>Load A [kN] - Plot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'3.28 Load vs Displcement'!$E$2:$E$139</c:f>
              <c:numCache>
                <c:formatCode>General</c:formatCode>
                <c:ptCount val="138"/>
                <c:pt idx="0">
                  <c:v>0</c:v>
                </c:pt>
                <c:pt idx="1">
                  <c:v>4.4000000000004036E-3</c:v>
                </c:pt>
                <c:pt idx="2">
                  <c:v>9.9999999999980105E-3</c:v>
                </c:pt>
                <c:pt idx="3">
                  <c:v>1.4399999999998414E-2</c:v>
                </c:pt>
                <c:pt idx="4">
                  <c:v>1.7800000000001148E-2</c:v>
                </c:pt>
                <c:pt idx="5">
                  <c:v>2.0399999999998641E-2</c:v>
                </c:pt>
                <c:pt idx="6">
                  <c:v>2.1999999999998465E-2</c:v>
                </c:pt>
                <c:pt idx="7">
                  <c:v>2.3499999999998522E-2</c:v>
                </c:pt>
                <c:pt idx="8">
                  <c:v>2.4899999999998812E-2</c:v>
                </c:pt>
                <c:pt idx="9">
                  <c:v>2.6199999999999335E-2</c:v>
                </c:pt>
                <c:pt idx="10">
                  <c:v>2.7300000000000324E-2</c:v>
                </c:pt>
                <c:pt idx="11">
                  <c:v>2.8299999999997993E-2</c:v>
                </c:pt>
                <c:pt idx="12">
                  <c:v>2.8900000000000148E-2</c:v>
                </c:pt>
                <c:pt idx="13">
                  <c:v>2.9299999999999216E-2</c:v>
                </c:pt>
                <c:pt idx="14">
                  <c:v>2.9599999999998516E-2</c:v>
                </c:pt>
                <c:pt idx="15">
                  <c:v>2.979999999999805E-2</c:v>
                </c:pt>
                <c:pt idx="16">
                  <c:v>2.9899999999997817E-2</c:v>
                </c:pt>
                <c:pt idx="17">
                  <c:v>2.9899999999997817E-2</c:v>
                </c:pt>
                <c:pt idx="18">
                  <c:v>2.9899999999997817E-2</c:v>
                </c:pt>
                <c:pt idx="19">
                  <c:v>2.9899999999997817E-2</c:v>
                </c:pt>
                <c:pt idx="20">
                  <c:v>2.9899999999997817E-2</c:v>
                </c:pt>
                <c:pt idx="21">
                  <c:v>2.9899999999997817E-2</c:v>
                </c:pt>
                <c:pt idx="22">
                  <c:v>2.9899999999997817E-2</c:v>
                </c:pt>
                <c:pt idx="23">
                  <c:v>2.9899999999997817E-2</c:v>
                </c:pt>
                <c:pt idx="24">
                  <c:v>2.9899999999997817E-2</c:v>
                </c:pt>
                <c:pt idx="25">
                  <c:v>2.9899999999997817E-2</c:v>
                </c:pt>
                <c:pt idx="26">
                  <c:v>2.9899999999997817E-2</c:v>
                </c:pt>
                <c:pt idx="27">
                  <c:v>2.9899999999997817E-2</c:v>
                </c:pt>
                <c:pt idx="28">
                  <c:v>3.0000000000001137E-2</c:v>
                </c:pt>
                <c:pt idx="29">
                  <c:v>3.0000000000001137E-2</c:v>
                </c:pt>
                <c:pt idx="30">
                  <c:v>3.0000000000001137E-2</c:v>
                </c:pt>
                <c:pt idx="31">
                  <c:v>3.0000000000001137E-2</c:v>
                </c:pt>
                <c:pt idx="32">
                  <c:v>3.0000000000001137E-2</c:v>
                </c:pt>
                <c:pt idx="33">
                  <c:v>3.0000000000001137E-2</c:v>
                </c:pt>
                <c:pt idx="34">
                  <c:v>3.0000000000001137E-2</c:v>
                </c:pt>
                <c:pt idx="35">
                  <c:v>3.0000000000001137E-2</c:v>
                </c:pt>
                <c:pt idx="36">
                  <c:v>3.0000000000001137E-2</c:v>
                </c:pt>
                <c:pt idx="37">
                  <c:v>3.0000000000001137E-2</c:v>
                </c:pt>
                <c:pt idx="38">
                  <c:v>3.0000000000001137E-2</c:v>
                </c:pt>
                <c:pt idx="39">
                  <c:v>3.0000000000001137E-2</c:v>
                </c:pt>
                <c:pt idx="40">
                  <c:v>3.0000000000001137E-2</c:v>
                </c:pt>
                <c:pt idx="41">
                  <c:v>3.0000000000001137E-2</c:v>
                </c:pt>
                <c:pt idx="42">
                  <c:v>3.0000000000001137E-2</c:v>
                </c:pt>
                <c:pt idx="43">
                  <c:v>3.0000000000001137E-2</c:v>
                </c:pt>
                <c:pt idx="44">
                  <c:v>3.0000000000001137E-2</c:v>
                </c:pt>
                <c:pt idx="45">
                  <c:v>3.0000000000001137E-2</c:v>
                </c:pt>
                <c:pt idx="46">
                  <c:v>3.0000000000001137E-2</c:v>
                </c:pt>
                <c:pt idx="47">
                  <c:v>3.0000000000001137E-2</c:v>
                </c:pt>
                <c:pt idx="48">
                  <c:v>3.0000000000001137E-2</c:v>
                </c:pt>
                <c:pt idx="49">
                  <c:v>3.0000000000001137E-2</c:v>
                </c:pt>
                <c:pt idx="50">
                  <c:v>3.3699999999999619E-2</c:v>
                </c:pt>
                <c:pt idx="51">
                  <c:v>3.6999999999999034E-2</c:v>
                </c:pt>
                <c:pt idx="52">
                  <c:v>3.989999999999938E-2</c:v>
                </c:pt>
                <c:pt idx="53">
                  <c:v>4.2400000000000659E-2</c:v>
                </c:pt>
                <c:pt idx="54">
                  <c:v>4.4999999999998153E-2</c:v>
                </c:pt>
                <c:pt idx="55">
                  <c:v>4.7399999999999665E-2</c:v>
                </c:pt>
                <c:pt idx="56">
                  <c:v>4.9499999999998323E-2</c:v>
                </c:pt>
                <c:pt idx="57">
                  <c:v>5.1500000000000767E-2</c:v>
                </c:pt>
                <c:pt idx="58">
                  <c:v>5.3100000000000591E-2</c:v>
                </c:pt>
                <c:pt idx="59">
                  <c:v>5.4500000000000881E-2</c:v>
                </c:pt>
                <c:pt idx="60">
                  <c:v>5.519999999999925E-2</c:v>
                </c:pt>
                <c:pt idx="61">
                  <c:v>5.519999999999925E-2</c:v>
                </c:pt>
                <c:pt idx="62">
                  <c:v>5.519999999999925E-2</c:v>
                </c:pt>
                <c:pt idx="63">
                  <c:v>5.5299999999999017E-2</c:v>
                </c:pt>
                <c:pt idx="64">
                  <c:v>5.5299999999999017E-2</c:v>
                </c:pt>
                <c:pt idx="65">
                  <c:v>5.5299999999999017E-2</c:v>
                </c:pt>
                <c:pt idx="66">
                  <c:v>5.5399999999998784E-2</c:v>
                </c:pt>
                <c:pt idx="67">
                  <c:v>5.5399999999998784E-2</c:v>
                </c:pt>
                <c:pt idx="68">
                  <c:v>5.5399999999998784E-2</c:v>
                </c:pt>
                <c:pt idx="69">
                  <c:v>5.5399999999998784E-2</c:v>
                </c:pt>
                <c:pt idx="70">
                  <c:v>5.5399999999998784E-2</c:v>
                </c:pt>
                <c:pt idx="71">
                  <c:v>5.5399999999998784E-2</c:v>
                </c:pt>
                <c:pt idx="72">
                  <c:v>5.549999999999855E-2</c:v>
                </c:pt>
                <c:pt idx="73">
                  <c:v>5.549999999999855E-2</c:v>
                </c:pt>
                <c:pt idx="74">
                  <c:v>5.549999999999855E-2</c:v>
                </c:pt>
                <c:pt idx="75">
                  <c:v>5.549999999999855E-2</c:v>
                </c:pt>
                <c:pt idx="76">
                  <c:v>5.549999999999855E-2</c:v>
                </c:pt>
                <c:pt idx="77">
                  <c:v>5.549999999999855E-2</c:v>
                </c:pt>
                <c:pt idx="78">
                  <c:v>5.549999999999855E-2</c:v>
                </c:pt>
                <c:pt idx="79">
                  <c:v>5.549999999999855E-2</c:v>
                </c:pt>
                <c:pt idx="80">
                  <c:v>5.549999999999855E-2</c:v>
                </c:pt>
                <c:pt idx="81">
                  <c:v>5.5599999999998317E-2</c:v>
                </c:pt>
                <c:pt idx="82">
                  <c:v>5.5599999999998317E-2</c:v>
                </c:pt>
                <c:pt idx="83">
                  <c:v>5.5599999999998317E-2</c:v>
                </c:pt>
                <c:pt idx="84">
                  <c:v>5.5599999999998317E-2</c:v>
                </c:pt>
                <c:pt idx="85">
                  <c:v>5.5599999999998317E-2</c:v>
                </c:pt>
                <c:pt idx="86">
                  <c:v>5.5599999999998317E-2</c:v>
                </c:pt>
                <c:pt idx="87">
                  <c:v>5.5599999999998317E-2</c:v>
                </c:pt>
                <c:pt idx="88">
                  <c:v>5.5599999999998317E-2</c:v>
                </c:pt>
                <c:pt idx="89">
                  <c:v>5.5599999999998317E-2</c:v>
                </c:pt>
                <c:pt idx="90">
                  <c:v>5.5599999999998317E-2</c:v>
                </c:pt>
                <c:pt idx="91">
                  <c:v>5.5599999999998317E-2</c:v>
                </c:pt>
                <c:pt idx="92">
                  <c:v>5.5599999999998317E-2</c:v>
                </c:pt>
                <c:pt idx="93">
                  <c:v>5.5599999999998317E-2</c:v>
                </c:pt>
                <c:pt idx="94">
                  <c:v>5.5599999999998317E-2</c:v>
                </c:pt>
              </c:numCache>
            </c:numRef>
          </c:xVal>
          <c:yVal>
            <c:numRef>
              <c:f>'3.28 Load vs Displcement'!$F$2:$F$139</c:f>
              <c:numCache>
                <c:formatCode>General</c:formatCode>
                <c:ptCount val="138"/>
                <c:pt idx="0">
                  <c:v>29.116399999999999</c:v>
                </c:pt>
                <c:pt idx="1">
                  <c:v>26.826000000000001</c:v>
                </c:pt>
                <c:pt idx="2">
                  <c:v>21.7575</c:v>
                </c:pt>
                <c:pt idx="3">
                  <c:v>17.695699999999999</c:v>
                </c:pt>
                <c:pt idx="4">
                  <c:v>14.478899999999999</c:v>
                </c:pt>
                <c:pt idx="5">
                  <c:v>11.8775</c:v>
                </c:pt>
                <c:pt idx="6">
                  <c:v>9.6350700000000007</c:v>
                </c:pt>
                <c:pt idx="7">
                  <c:v>7.77996</c:v>
                </c:pt>
                <c:pt idx="8">
                  <c:v>6.1869800000000001</c:v>
                </c:pt>
                <c:pt idx="9">
                  <c:v>4.8253399999999997</c:v>
                </c:pt>
                <c:pt idx="10">
                  <c:v>3.66296</c:v>
                </c:pt>
                <c:pt idx="11">
                  <c:v>2.6433300000000002</c:v>
                </c:pt>
                <c:pt idx="12">
                  <c:v>1.8875500000000001</c:v>
                </c:pt>
                <c:pt idx="13">
                  <c:v>1.3572500000000001</c:v>
                </c:pt>
                <c:pt idx="14">
                  <c:v>0.95041600000000004</c:v>
                </c:pt>
                <c:pt idx="15">
                  <c:v>0.70584899999999995</c:v>
                </c:pt>
                <c:pt idx="16">
                  <c:v>0.58755500000000005</c:v>
                </c:pt>
                <c:pt idx="17">
                  <c:v>0.53557600000000005</c:v>
                </c:pt>
                <c:pt idx="18">
                  <c:v>0.51373899999999995</c:v>
                </c:pt>
                <c:pt idx="19">
                  <c:v>0.50254100000000002</c:v>
                </c:pt>
                <c:pt idx="20">
                  <c:v>0.49525799999999998</c:v>
                </c:pt>
                <c:pt idx="21">
                  <c:v>0.49063400000000001</c:v>
                </c:pt>
                <c:pt idx="22">
                  <c:v>0.48691099999999998</c:v>
                </c:pt>
                <c:pt idx="23">
                  <c:v>0.48403299999999999</c:v>
                </c:pt>
                <c:pt idx="24">
                  <c:v>0.48168699999999998</c:v>
                </c:pt>
                <c:pt idx="25">
                  <c:v>0.48007699999999998</c:v>
                </c:pt>
                <c:pt idx="26">
                  <c:v>0.478713</c:v>
                </c:pt>
                <c:pt idx="27">
                  <c:v>0.47709000000000001</c:v>
                </c:pt>
                <c:pt idx="28">
                  <c:v>0.47580800000000001</c:v>
                </c:pt>
                <c:pt idx="29">
                  <c:v>0.474908</c:v>
                </c:pt>
                <c:pt idx="30">
                  <c:v>0.47358499999999998</c:v>
                </c:pt>
                <c:pt idx="31">
                  <c:v>0.47231600000000001</c:v>
                </c:pt>
                <c:pt idx="32">
                  <c:v>0.47171600000000002</c:v>
                </c:pt>
                <c:pt idx="33">
                  <c:v>0.47070699999999999</c:v>
                </c:pt>
                <c:pt idx="34">
                  <c:v>0.46984799999999999</c:v>
                </c:pt>
                <c:pt idx="35">
                  <c:v>0.469084</c:v>
                </c:pt>
                <c:pt idx="36">
                  <c:v>0.46848400000000001</c:v>
                </c:pt>
                <c:pt idx="37">
                  <c:v>0.46797899999999998</c:v>
                </c:pt>
                <c:pt idx="38">
                  <c:v>0.46727000000000002</c:v>
                </c:pt>
                <c:pt idx="39">
                  <c:v>0.46649200000000002</c:v>
                </c:pt>
                <c:pt idx="40">
                  <c:v>0.46592</c:v>
                </c:pt>
                <c:pt idx="41">
                  <c:v>0.46567399999999998</c:v>
                </c:pt>
                <c:pt idx="42">
                  <c:v>0.46478799999999998</c:v>
                </c:pt>
                <c:pt idx="43">
                  <c:v>0.46422799999999997</c:v>
                </c:pt>
                <c:pt idx="44">
                  <c:v>0.463833</c:v>
                </c:pt>
                <c:pt idx="45">
                  <c:v>0.46321899999999999</c:v>
                </c:pt>
                <c:pt idx="46">
                  <c:v>0.46275500000000003</c:v>
                </c:pt>
                <c:pt idx="47">
                  <c:v>0.46237299999999998</c:v>
                </c:pt>
                <c:pt idx="48">
                  <c:v>0.46207300000000001</c:v>
                </c:pt>
                <c:pt idx="49">
                  <c:v>0.46167799999999998</c:v>
                </c:pt>
                <c:pt idx="50">
                  <c:v>-1.40208</c:v>
                </c:pt>
                <c:pt idx="51">
                  <c:v>-5.8007799999999996</c:v>
                </c:pt>
                <c:pt idx="52">
                  <c:v>-9.6206300000000002</c:v>
                </c:pt>
                <c:pt idx="53">
                  <c:v>-13.2013</c:v>
                </c:pt>
                <c:pt idx="54">
                  <c:v>-16.733799999999999</c:v>
                </c:pt>
                <c:pt idx="55">
                  <c:v>-19.6846</c:v>
                </c:pt>
                <c:pt idx="56">
                  <c:v>-22.557700000000001</c:v>
                </c:pt>
                <c:pt idx="57">
                  <c:v>-24.6813</c:v>
                </c:pt>
                <c:pt idx="58">
                  <c:v>-26.714200000000002</c:v>
                </c:pt>
                <c:pt idx="59">
                  <c:v>-28.380299999999998</c:v>
                </c:pt>
                <c:pt idx="60">
                  <c:v>-29.657699999999998</c:v>
                </c:pt>
                <c:pt idx="61">
                  <c:v>-29.747399999999999</c:v>
                </c:pt>
                <c:pt idx="62">
                  <c:v>-29.588799999999999</c:v>
                </c:pt>
                <c:pt idx="63">
                  <c:v>-29.691500000000001</c:v>
                </c:pt>
                <c:pt idx="64">
                  <c:v>-29.7409</c:v>
                </c:pt>
                <c:pt idx="65">
                  <c:v>-29.716699999999999</c:v>
                </c:pt>
                <c:pt idx="66">
                  <c:v>-29.761199999999999</c:v>
                </c:pt>
                <c:pt idx="67">
                  <c:v>-29.741</c:v>
                </c:pt>
                <c:pt idx="68">
                  <c:v>-29.738199999999999</c:v>
                </c:pt>
                <c:pt idx="69">
                  <c:v>-29.7666</c:v>
                </c:pt>
                <c:pt idx="70">
                  <c:v>-29.745799999999999</c:v>
                </c:pt>
                <c:pt idx="71">
                  <c:v>-29.738600000000002</c:v>
                </c:pt>
                <c:pt idx="72">
                  <c:v>-29.759</c:v>
                </c:pt>
                <c:pt idx="73">
                  <c:v>-29.77</c:v>
                </c:pt>
                <c:pt idx="74">
                  <c:v>-29.757000000000001</c:v>
                </c:pt>
                <c:pt idx="75">
                  <c:v>-29.7456</c:v>
                </c:pt>
                <c:pt idx="76">
                  <c:v>-29.737500000000001</c:v>
                </c:pt>
                <c:pt idx="77">
                  <c:v>-29.736799999999999</c:v>
                </c:pt>
                <c:pt idx="78">
                  <c:v>-29.736799999999999</c:v>
                </c:pt>
                <c:pt idx="79">
                  <c:v>-29.739000000000001</c:v>
                </c:pt>
                <c:pt idx="80">
                  <c:v>-29.7545</c:v>
                </c:pt>
                <c:pt idx="81">
                  <c:v>-29.776900000000001</c:v>
                </c:pt>
                <c:pt idx="82">
                  <c:v>-29.785</c:v>
                </c:pt>
                <c:pt idx="83">
                  <c:v>-29.778300000000002</c:v>
                </c:pt>
                <c:pt idx="84">
                  <c:v>-29.771699999999999</c:v>
                </c:pt>
                <c:pt idx="85">
                  <c:v>-29.765000000000001</c:v>
                </c:pt>
                <c:pt idx="86">
                  <c:v>-29.759699999999999</c:v>
                </c:pt>
                <c:pt idx="87">
                  <c:v>-29.754899999999999</c:v>
                </c:pt>
                <c:pt idx="88">
                  <c:v>-29.7499</c:v>
                </c:pt>
                <c:pt idx="89">
                  <c:v>-29.745799999999999</c:v>
                </c:pt>
                <c:pt idx="90">
                  <c:v>-29.7441</c:v>
                </c:pt>
                <c:pt idx="91">
                  <c:v>-29.742999999999999</c:v>
                </c:pt>
                <c:pt idx="92">
                  <c:v>-29.7422</c:v>
                </c:pt>
                <c:pt idx="93">
                  <c:v>-29.741199999999999</c:v>
                </c:pt>
                <c:pt idx="94">
                  <c:v>-29.7407</c:v>
                </c:pt>
                <c:pt idx="95">
                  <c:v>-29.740300000000001</c:v>
                </c:pt>
                <c:pt idx="96">
                  <c:v>-29.739899999999999</c:v>
                </c:pt>
                <c:pt idx="97">
                  <c:v>-29.739899999999999</c:v>
                </c:pt>
                <c:pt idx="98">
                  <c:v>-29.741299999999999</c:v>
                </c:pt>
                <c:pt idx="99">
                  <c:v>-29.7453</c:v>
                </c:pt>
                <c:pt idx="100">
                  <c:v>-29.7498</c:v>
                </c:pt>
                <c:pt idx="101">
                  <c:v>-29.7559</c:v>
                </c:pt>
                <c:pt idx="102">
                  <c:v>-29.761199999999999</c:v>
                </c:pt>
                <c:pt idx="103">
                  <c:v>-29.766300000000001</c:v>
                </c:pt>
                <c:pt idx="104">
                  <c:v>-29.7715</c:v>
                </c:pt>
                <c:pt idx="105">
                  <c:v>-29.776599999999998</c:v>
                </c:pt>
                <c:pt idx="106">
                  <c:v>-29.782</c:v>
                </c:pt>
                <c:pt idx="107">
                  <c:v>-29.7865</c:v>
                </c:pt>
                <c:pt idx="108">
                  <c:v>-29.7896</c:v>
                </c:pt>
                <c:pt idx="109">
                  <c:v>-29.789899999999999</c:v>
                </c:pt>
                <c:pt idx="110">
                  <c:v>-29.7895</c:v>
                </c:pt>
                <c:pt idx="111">
                  <c:v>-29.788799999999998</c:v>
                </c:pt>
                <c:pt idx="112">
                  <c:v>-29.7882</c:v>
                </c:pt>
                <c:pt idx="113">
                  <c:v>-29.7867</c:v>
                </c:pt>
                <c:pt idx="114">
                  <c:v>-29.7849</c:v>
                </c:pt>
                <c:pt idx="115">
                  <c:v>-29.783300000000001</c:v>
                </c:pt>
                <c:pt idx="116">
                  <c:v>-29.7818</c:v>
                </c:pt>
                <c:pt idx="117">
                  <c:v>-29.7804</c:v>
                </c:pt>
                <c:pt idx="118">
                  <c:v>-29.7788</c:v>
                </c:pt>
                <c:pt idx="119">
                  <c:v>-29.7774</c:v>
                </c:pt>
                <c:pt idx="120">
                  <c:v>-29.776</c:v>
                </c:pt>
                <c:pt idx="121">
                  <c:v>-29.7746</c:v>
                </c:pt>
                <c:pt idx="122">
                  <c:v>-29.773099999999999</c:v>
                </c:pt>
                <c:pt idx="123">
                  <c:v>-29.771799999999999</c:v>
                </c:pt>
                <c:pt idx="124">
                  <c:v>-29.770600000000002</c:v>
                </c:pt>
                <c:pt idx="125">
                  <c:v>-29.769300000000001</c:v>
                </c:pt>
                <c:pt idx="126">
                  <c:v>-29.767900000000001</c:v>
                </c:pt>
                <c:pt idx="127">
                  <c:v>-29.7669</c:v>
                </c:pt>
                <c:pt idx="128">
                  <c:v>-29.765599999999999</c:v>
                </c:pt>
                <c:pt idx="129">
                  <c:v>-29.764700000000001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3-8048-ABF8-58A7970F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60944"/>
        <c:axId val="1823677808"/>
      </c:scatterChart>
      <c:valAx>
        <c:axId val="18180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7808"/>
        <c:crosses val="autoZero"/>
        <c:crossBetween val="midCat"/>
      </c:valAx>
      <c:valAx>
        <c:axId val="18236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6</xdr:row>
      <xdr:rowOff>19050</xdr:rowOff>
    </xdr:from>
    <xdr:to>
      <xdr:col>17</xdr:col>
      <xdr:colOff>736600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3825E-0708-0D47-8D9A-FFBC0BBBE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30 to 0 to 30 Stiffness (Load)" connectionId="2" xr16:uid="{24DE1376-118E-124E-893F-A42666A5B7E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30 to 0 to 30 Stiffness (Displacement)" connectionId="1" xr16:uid="{0CBDB485-3B69-B441-848F-8C9C0B7C71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ACE6-DF3B-D040-A97A-D457056E1E68}">
  <dimension ref="A1:Q131"/>
  <sheetViews>
    <sheetView tabSelected="1" topLeftCell="A48" workbookViewId="0">
      <selection activeCell="L33" sqref="L33"/>
    </sheetView>
  </sheetViews>
  <sheetFormatPr baseColWidth="10" defaultRowHeight="16" x14ac:dyDescent="0.2"/>
  <cols>
    <col min="1" max="1" width="11.6640625" bestFit="1" customWidth="1"/>
    <col min="2" max="2" width="17.1640625" bestFit="1" customWidth="1"/>
    <col min="3" max="3" width="11.6640625" bestFit="1" customWidth="1"/>
    <col min="4" max="4" width="18.83203125" bestFit="1" customWidth="1"/>
    <col min="5" max="5" width="17.6640625" customWidth="1"/>
    <col min="6" max="6" width="17.1640625" bestFit="1" customWidth="1"/>
    <col min="11" max="11" width="15.83203125" customWidth="1"/>
    <col min="12" max="12" width="20.6640625" customWidth="1"/>
    <col min="13" max="14" width="12.1640625" bestFit="1" customWidth="1"/>
    <col min="15" max="15" width="11.83203125" bestFit="1" customWidth="1"/>
    <col min="16" max="16" width="16.6640625" customWidth="1"/>
  </cols>
  <sheetData>
    <row r="1" spans="1:6" x14ac:dyDescent="0.2">
      <c r="A1" t="s">
        <v>4</v>
      </c>
      <c r="B1" t="s">
        <v>6</v>
      </c>
      <c r="C1" t="s">
        <v>4</v>
      </c>
      <c r="D1" t="s">
        <v>5</v>
      </c>
      <c r="E1" t="str">
        <f>D1</f>
        <v>Displacement - Plot 0</v>
      </c>
      <c r="F1" t="s">
        <v>6</v>
      </c>
    </row>
    <row r="2" spans="1:6" x14ac:dyDescent="0.2">
      <c r="A2" s="2">
        <v>45013.52144449074</v>
      </c>
      <c r="B2">
        <v>29.116399999999999</v>
      </c>
      <c r="C2" s="2">
        <v>45013.52144449074</v>
      </c>
      <c r="D2">
        <v>29.055099999999999</v>
      </c>
      <c r="E2">
        <f>ABS(D2-29.0551)</f>
        <v>0</v>
      </c>
      <c r="F2">
        <v>29.116399999999999</v>
      </c>
    </row>
    <row r="3" spans="1:6" x14ac:dyDescent="0.2">
      <c r="A3" s="2">
        <v>45013.521456064816</v>
      </c>
      <c r="B3">
        <v>26.826000000000001</v>
      </c>
      <c r="C3" s="2">
        <v>45013.521456064816</v>
      </c>
      <c r="D3">
        <v>29.050699999999999</v>
      </c>
      <c r="E3">
        <f t="shared" ref="E3:E66" si="0">ABS(D3-29.0551)</f>
        <v>4.4000000000004036E-3</v>
      </c>
      <c r="F3">
        <v>26.826000000000001</v>
      </c>
    </row>
    <row r="4" spans="1:6" x14ac:dyDescent="0.2">
      <c r="A4" s="2">
        <v>45013.521467650462</v>
      </c>
      <c r="B4">
        <v>21.7575</v>
      </c>
      <c r="C4" s="2">
        <v>45013.521467650462</v>
      </c>
      <c r="D4">
        <v>29.045100000000001</v>
      </c>
      <c r="E4">
        <f t="shared" si="0"/>
        <v>9.9999999999980105E-3</v>
      </c>
      <c r="F4">
        <v>21.7575</v>
      </c>
    </row>
    <row r="5" spans="1:6" x14ac:dyDescent="0.2">
      <c r="A5" s="2">
        <v>45013.521479212963</v>
      </c>
      <c r="B5">
        <v>17.695699999999999</v>
      </c>
      <c r="C5" s="2">
        <v>45013.521479212963</v>
      </c>
      <c r="D5">
        <v>29.040700000000001</v>
      </c>
      <c r="E5">
        <f t="shared" si="0"/>
        <v>1.4399999999998414E-2</v>
      </c>
      <c r="F5">
        <v>17.695699999999999</v>
      </c>
    </row>
    <row r="6" spans="1:6" x14ac:dyDescent="0.2">
      <c r="A6" s="2">
        <v>45013.521490798608</v>
      </c>
      <c r="B6">
        <v>14.478899999999999</v>
      </c>
      <c r="C6" s="2">
        <v>45013.521490798608</v>
      </c>
      <c r="D6">
        <v>29.037299999999998</v>
      </c>
      <c r="E6">
        <f t="shared" si="0"/>
        <v>1.7800000000001148E-2</v>
      </c>
      <c r="F6">
        <v>14.478899999999999</v>
      </c>
    </row>
    <row r="7" spans="1:6" x14ac:dyDescent="0.2">
      <c r="A7" s="2">
        <v>45013.521502372685</v>
      </c>
      <c r="B7">
        <v>11.8775</v>
      </c>
      <c r="C7" s="2">
        <v>45013.521502372685</v>
      </c>
      <c r="D7">
        <v>29.034700000000001</v>
      </c>
      <c r="E7">
        <f t="shared" si="0"/>
        <v>2.0399999999998641E-2</v>
      </c>
      <c r="F7">
        <v>11.8775</v>
      </c>
    </row>
    <row r="8" spans="1:6" x14ac:dyDescent="0.2">
      <c r="A8" s="2">
        <v>45013.521513946762</v>
      </c>
      <c r="B8">
        <v>9.6350700000000007</v>
      </c>
      <c r="C8" s="2">
        <v>45013.521513946762</v>
      </c>
      <c r="D8">
        <v>29.033100000000001</v>
      </c>
      <c r="E8">
        <f t="shared" si="0"/>
        <v>2.1999999999998465E-2</v>
      </c>
      <c r="F8">
        <v>9.6350700000000007</v>
      </c>
    </row>
    <row r="9" spans="1:6" x14ac:dyDescent="0.2">
      <c r="A9" s="2">
        <v>45013.521525509263</v>
      </c>
      <c r="B9">
        <v>7.77996</v>
      </c>
      <c r="C9" s="2">
        <v>45013.521525509263</v>
      </c>
      <c r="D9">
        <v>29.031600000000001</v>
      </c>
      <c r="E9">
        <f t="shared" si="0"/>
        <v>2.3499999999998522E-2</v>
      </c>
      <c r="F9">
        <v>7.77996</v>
      </c>
    </row>
    <row r="10" spans="1:6" x14ac:dyDescent="0.2">
      <c r="A10" s="2">
        <v>45013.521537083332</v>
      </c>
      <c r="B10">
        <v>6.1869800000000001</v>
      </c>
      <c r="C10" s="2">
        <v>45013.521537083332</v>
      </c>
      <c r="D10">
        <v>29.030200000000001</v>
      </c>
      <c r="E10">
        <f t="shared" si="0"/>
        <v>2.4899999999998812E-2</v>
      </c>
      <c r="F10">
        <v>6.1869800000000001</v>
      </c>
    </row>
    <row r="11" spans="1:6" x14ac:dyDescent="0.2">
      <c r="A11" s="2">
        <v>45013.521548668985</v>
      </c>
      <c r="B11">
        <v>4.8253399999999997</v>
      </c>
      <c r="C11" s="2">
        <v>45013.521548668985</v>
      </c>
      <c r="D11">
        <v>29.0289</v>
      </c>
      <c r="E11">
        <f t="shared" si="0"/>
        <v>2.6199999999999335E-2</v>
      </c>
      <c r="F11">
        <v>4.8253399999999997</v>
      </c>
    </row>
    <row r="12" spans="1:6" x14ac:dyDescent="0.2">
      <c r="A12" s="2">
        <v>45013.521560231478</v>
      </c>
      <c r="B12">
        <v>3.66296</v>
      </c>
      <c r="C12" s="2">
        <v>45013.521560231478</v>
      </c>
      <c r="D12">
        <v>29.027799999999999</v>
      </c>
      <c r="E12">
        <f t="shared" si="0"/>
        <v>2.7300000000000324E-2</v>
      </c>
      <c r="F12">
        <v>3.66296</v>
      </c>
    </row>
    <row r="13" spans="1:6" x14ac:dyDescent="0.2">
      <c r="A13" s="2">
        <v>45013.521571805555</v>
      </c>
      <c r="B13">
        <v>2.6433300000000002</v>
      </c>
      <c r="C13" s="2">
        <v>45013.521571805555</v>
      </c>
      <c r="D13">
        <v>29.026800000000001</v>
      </c>
      <c r="E13">
        <f t="shared" si="0"/>
        <v>2.8299999999997993E-2</v>
      </c>
      <c r="F13">
        <v>2.6433300000000002</v>
      </c>
    </row>
    <row r="14" spans="1:6" x14ac:dyDescent="0.2">
      <c r="A14" s="2">
        <v>45013.521583379632</v>
      </c>
      <c r="B14">
        <v>1.8875500000000001</v>
      </c>
      <c r="C14" s="2">
        <v>45013.521583379632</v>
      </c>
      <c r="D14">
        <v>29.026199999999999</v>
      </c>
      <c r="E14">
        <f t="shared" si="0"/>
        <v>2.8900000000000148E-2</v>
      </c>
      <c r="F14">
        <v>1.8875500000000001</v>
      </c>
    </row>
    <row r="15" spans="1:6" x14ac:dyDescent="0.2">
      <c r="A15" s="2">
        <v>45013.521594965277</v>
      </c>
      <c r="B15">
        <v>1.3572500000000001</v>
      </c>
      <c r="C15" s="2">
        <v>45013.521594965277</v>
      </c>
      <c r="D15">
        <v>29.0258</v>
      </c>
      <c r="E15">
        <f t="shared" si="0"/>
        <v>2.9299999999999216E-2</v>
      </c>
      <c r="F15">
        <v>1.3572500000000001</v>
      </c>
    </row>
    <row r="16" spans="1:6" x14ac:dyDescent="0.2">
      <c r="A16" s="2">
        <v>45013.521606527778</v>
      </c>
      <c r="B16">
        <v>0.95041600000000004</v>
      </c>
      <c r="C16" s="2">
        <v>45013.521606527778</v>
      </c>
      <c r="D16">
        <v>29.025500000000001</v>
      </c>
      <c r="E16">
        <f t="shared" si="0"/>
        <v>2.9599999999998516E-2</v>
      </c>
      <c r="F16">
        <v>0.95041600000000004</v>
      </c>
    </row>
    <row r="17" spans="1:6" x14ac:dyDescent="0.2">
      <c r="A17" s="2">
        <v>45013.521618113424</v>
      </c>
      <c r="B17">
        <v>0.70584899999999995</v>
      </c>
      <c r="C17" s="2">
        <v>45013.521618113424</v>
      </c>
      <c r="D17">
        <v>29.025300000000001</v>
      </c>
      <c r="E17">
        <f t="shared" si="0"/>
        <v>2.979999999999805E-2</v>
      </c>
      <c r="F17">
        <v>0.70584899999999995</v>
      </c>
    </row>
    <row r="18" spans="1:6" x14ac:dyDescent="0.2">
      <c r="A18" s="2">
        <v>45013.521629675924</v>
      </c>
      <c r="B18">
        <v>0.58755500000000005</v>
      </c>
      <c r="C18" s="2">
        <v>45013.521629675924</v>
      </c>
      <c r="D18">
        <v>29.025200000000002</v>
      </c>
      <c r="E18">
        <f t="shared" si="0"/>
        <v>2.9899999999997817E-2</v>
      </c>
      <c r="F18">
        <v>0.58755500000000005</v>
      </c>
    </row>
    <row r="19" spans="1:6" x14ac:dyDescent="0.2">
      <c r="A19" s="2">
        <v>45013.521641261577</v>
      </c>
      <c r="B19">
        <v>0.53557600000000005</v>
      </c>
      <c r="C19" s="2">
        <v>45013.521641261577</v>
      </c>
      <c r="D19">
        <v>29.025200000000002</v>
      </c>
      <c r="E19">
        <f t="shared" si="0"/>
        <v>2.9899999999997817E-2</v>
      </c>
      <c r="F19">
        <v>0.53557600000000005</v>
      </c>
    </row>
    <row r="20" spans="1:6" x14ac:dyDescent="0.2">
      <c r="A20" s="2">
        <v>45013.521652835647</v>
      </c>
      <c r="B20">
        <v>0.51373899999999995</v>
      </c>
      <c r="C20" s="2">
        <v>45013.521652835647</v>
      </c>
      <c r="D20">
        <v>29.025200000000002</v>
      </c>
      <c r="E20">
        <f t="shared" si="0"/>
        <v>2.9899999999997817E-2</v>
      </c>
      <c r="F20">
        <v>0.51373899999999995</v>
      </c>
    </row>
    <row r="21" spans="1:6" x14ac:dyDescent="0.2">
      <c r="A21" s="2">
        <v>45013.5216644213</v>
      </c>
      <c r="B21">
        <v>0.50254100000000002</v>
      </c>
      <c r="C21" s="2">
        <v>45013.5216644213</v>
      </c>
      <c r="D21">
        <v>29.025200000000002</v>
      </c>
      <c r="E21">
        <f t="shared" si="0"/>
        <v>2.9899999999997817E-2</v>
      </c>
      <c r="F21">
        <v>0.50254100000000002</v>
      </c>
    </row>
    <row r="22" spans="1:6" x14ac:dyDescent="0.2">
      <c r="A22" s="2">
        <v>45013.521675983793</v>
      </c>
      <c r="B22">
        <v>0.49525799999999998</v>
      </c>
      <c r="C22" s="2">
        <v>45013.521675983793</v>
      </c>
      <c r="D22">
        <v>29.025200000000002</v>
      </c>
      <c r="E22">
        <f t="shared" si="0"/>
        <v>2.9899999999997817E-2</v>
      </c>
      <c r="F22">
        <v>0.49525799999999998</v>
      </c>
    </row>
    <row r="23" spans="1:6" x14ac:dyDescent="0.2">
      <c r="A23" s="2">
        <v>45013.521687546294</v>
      </c>
      <c r="B23">
        <v>0.49063400000000001</v>
      </c>
      <c r="C23" s="2">
        <v>45013.521687546294</v>
      </c>
      <c r="D23">
        <v>29.025200000000002</v>
      </c>
      <c r="E23">
        <f t="shared" si="0"/>
        <v>2.9899999999997817E-2</v>
      </c>
      <c r="F23">
        <v>0.49063400000000001</v>
      </c>
    </row>
    <row r="24" spans="1:6" x14ac:dyDescent="0.2">
      <c r="A24" s="2">
        <v>45013.521699120371</v>
      </c>
      <c r="B24">
        <v>0.48691099999999998</v>
      </c>
      <c r="C24" s="2">
        <v>45013.521699120371</v>
      </c>
      <c r="D24">
        <v>29.025200000000002</v>
      </c>
      <c r="E24">
        <f t="shared" si="0"/>
        <v>2.9899999999997817E-2</v>
      </c>
      <c r="F24">
        <v>0.48691099999999998</v>
      </c>
    </row>
    <row r="25" spans="1:6" x14ac:dyDescent="0.2">
      <c r="A25" s="2">
        <v>45013.521710694447</v>
      </c>
      <c r="B25">
        <v>0.48403299999999999</v>
      </c>
      <c r="C25" s="2">
        <v>45013.521710694447</v>
      </c>
      <c r="D25">
        <v>29.025200000000002</v>
      </c>
      <c r="E25">
        <f t="shared" si="0"/>
        <v>2.9899999999997817E-2</v>
      </c>
      <c r="F25">
        <v>0.48403299999999999</v>
      </c>
    </row>
    <row r="26" spans="1:6" x14ac:dyDescent="0.2">
      <c r="A26" s="2">
        <v>45013.521722291669</v>
      </c>
      <c r="B26">
        <v>0.48168699999999998</v>
      </c>
      <c r="C26" s="2">
        <v>45013.521722291669</v>
      </c>
      <c r="D26">
        <v>29.025200000000002</v>
      </c>
      <c r="E26">
        <f t="shared" si="0"/>
        <v>2.9899999999997817E-2</v>
      </c>
      <c r="F26">
        <v>0.48168699999999998</v>
      </c>
    </row>
    <row r="27" spans="1:6" x14ac:dyDescent="0.2">
      <c r="A27" s="2">
        <v>45013.52173385417</v>
      </c>
      <c r="B27">
        <v>0.48007699999999998</v>
      </c>
      <c r="C27" s="2">
        <v>45013.52173385417</v>
      </c>
      <c r="D27">
        <v>29.025200000000002</v>
      </c>
      <c r="E27">
        <f t="shared" si="0"/>
        <v>2.9899999999997817E-2</v>
      </c>
      <c r="F27">
        <v>0.48007699999999998</v>
      </c>
    </row>
    <row r="28" spans="1:6" x14ac:dyDescent="0.2">
      <c r="A28" s="2">
        <v>45013.521745416663</v>
      </c>
      <c r="B28">
        <v>0.478713</v>
      </c>
      <c r="C28" s="2">
        <v>45013.521745416663</v>
      </c>
      <c r="D28">
        <v>29.025200000000002</v>
      </c>
      <c r="E28">
        <f t="shared" si="0"/>
        <v>2.9899999999997817E-2</v>
      </c>
      <c r="F28">
        <v>0.478713</v>
      </c>
    </row>
    <row r="29" spans="1:6" x14ac:dyDescent="0.2">
      <c r="A29" s="2">
        <v>45013.521757013892</v>
      </c>
      <c r="B29">
        <v>0.47709000000000001</v>
      </c>
      <c r="C29" s="2">
        <v>45013.521757013892</v>
      </c>
      <c r="D29">
        <v>29.025200000000002</v>
      </c>
      <c r="E29">
        <f t="shared" si="0"/>
        <v>2.9899999999997817E-2</v>
      </c>
      <c r="F29">
        <v>0.47709000000000001</v>
      </c>
    </row>
    <row r="30" spans="1:6" x14ac:dyDescent="0.2">
      <c r="A30" s="2">
        <v>45013.521768576386</v>
      </c>
      <c r="B30">
        <v>0.47580800000000001</v>
      </c>
      <c r="C30" s="2">
        <v>45013.521768576386</v>
      </c>
      <c r="D30">
        <v>29.025099999999998</v>
      </c>
      <c r="E30">
        <f t="shared" si="0"/>
        <v>3.0000000000001137E-2</v>
      </c>
      <c r="F30">
        <v>0.47580800000000001</v>
      </c>
    </row>
    <row r="31" spans="1:6" x14ac:dyDescent="0.2">
      <c r="A31" s="2">
        <v>45013.521780162038</v>
      </c>
      <c r="B31">
        <v>0.474908</v>
      </c>
      <c r="C31" s="2">
        <v>45013.521780162038</v>
      </c>
      <c r="D31">
        <v>29.025099999999998</v>
      </c>
      <c r="E31">
        <f t="shared" si="0"/>
        <v>3.0000000000001137E-2</v>
      </c>
      <c r="F31">
        <v>0.474908</v>
      </c>
    </row>
    <row r="32" spans="1:6" x14ac:dyDescent="0.2">
      <c r="A32" s="2">
        <v>45013.521791724539</v>
      </c>
      <c r="B32">
        <v>0.47358499999999998</v>
      </c>
      <c r="C32" s="2">
        <v>45013.521791724539</v>
      </c>
      <c r="D32">
        <v>29.025099999999998</v>
      </c>
      <c r="E32">
        <f t="shared" si="0"/>
        <v>3.0000000000001137E-2</v>
      </c>
      <c r="F32">
        <v>0.47358499999999998</v>
      </c>
    </row>
    <row r="33" spans="1:17" x14ac:dyDescent="0.2">
      <c r="A33" s="2">
        <v>45013.521803310185</v>
      </c>
      <c r="B33">
        <v>0.47231600000000001</v>
      </c>
      <c r="C33" s="2">
        <v>45013.521803310185</v>
      </c>
      <c r="D33">
        <v>29.025099999999998</v>
      </c>
      <c r="E33">
        <f t="shared" si="0"/>
        <v>3.0000000000001137E-2</v>
      </c>
      <c r="F33">
        <v>0.47231600000000001</v>
      </c>
    </row>
    <row r="34" spans="1:17" x14ac:dyDescent="0.2">
      <c r="A34" s="2">
        <v>45013.521814861109</v>
      </c>
      <c r="B34">
        <v>0.47171600000000002</v>
      </c>
      <c r="C34" s="2">
        <v>45013.521814861109</v>
      </c>
      <c r="D34">
        <v>29.025099999999998</v>
      </c>
      <c r="E34">
        <f t="shared" si="0"/>
        <v>3.0000000000001137E-2</v>
      </c>
      <c r="F34">
        <v>0.47171600000000002</v>
      </c>
    </row>
    <row r="35" spans="1:17" x14ac:dyDescent="0.2">
      <c r="A35" s="2">
        <v>45013.521826435186</v>
      </c>
      <c r="B35">
        <v>0.47070699999999999</v>
      </c>
      <c r="C35" s="2">
        <v>45013.521826435186</v>
      </c>
      <c r="D35">
        <v>29.025099999999998</v>
      </c>
      <c r="E35">
        <f t="shared" si="0"/>
        <v>3.0000000000001137E-2</v>
      </c>
      <c r="F35">
        <v>0.47070699999999999</v>
      </c>
    </row>
    <row r="36" spans="1:17" x14ac:dyDescent="0.2">
      <c r="A36" s="2">
        <v>45013.521838020832</v>
      </c>
      <c r="B36">
        <v>0.46984799999999999</v>
      </c>
      <c r="C36" s="2">
        <v>45013.521838020832</v>
      </c>
      <c r="D36">
        <v>29.025099999999998</v>
      </c>
      <c r="E36">
        <f t="shared" si="0"/>
        <v>3.0000000000001137E-2</v>
      </c>
      <c r="F36">
        <v>0.46984799999999999</v>
      </c>
      <c r="O36" s="3"/>
    </row>
    <row r="37" spans="1:17" x14ac:dyDescent="0.2">
      <c r="A37" s="2">
        <v>45013.521849594908</v>
      </c>
      <c r="B37">
        <v>0.469084</v>
      </c>
      <c r="C37" s="2">
        <v>45013.521849594908</v>
      </c>
      <c r="D37">
        <v>29.025099999999998</v>
      </c>
      <c r="E37">
        <f t="shared" si="0"/>
        <v>3.0000000000001137E-2</v>
      </c>
      <c r="F37">
        <v>0.469084</v>
      </c>
    </row>
    <row r="38" spans="1:17" x14ac:dyDescent="0.2">
      <c r="A38" s="2">
        <v>45013.521861157409</v>
      </c>
      <c r="B38">
        <v>0.46848400000000001</v>
      </c>
      <c r="C38" s="2">
        <v>45013.521861157409</v>
      </c>
      <c r="D38">
        <v>29.025099999999998</v>
      </c>
      <c r="E38">
        <f t="shared" si="0"/>
        <v>3.0000000000001137E-2</v>
      </c>
      <c r="F38">
        <v>0.46848400000000001</v>
      </c>
    </row>
    <row r="39" spans="1:17" x14ac:dyDescent="0.2">
      <c r="A39" s="2">
        <v>45013.521872731479</v>
      </c>
      <c r="B39">
        <v>0.46797899999999998</v>
      </c>
      <c r="C39" s="2">
        <v>45013.521872731479</v>
      </c>
      <c r="D39">
        <v>29.025099999999998</v>
      </c>
      <c r="E39">
        <f t="shared" si="0"/>
        <v>3.0000000000001137E-2</v>
      </c>
      <c r="F39">
        <v>0.46797899999999998</v>
      </c>
    </row>
    <row r="40" spans="1:17" x14ac:dyDescent="0.2">
      <c r="A40" s="2">
        <v>45013.521884305555</v>
      </c>
      <c r="B40">
        <v>0.46727000000000002</v>
      </c>
      <c r="C40" s="2">
        <v>45013.521884305555</v>
      </c>
      <c r="D40">
        <v>29.025099999999998</v>
      </c>
      <c r="E40">
        <f t="shared" si="0"/>
        <v>3.0000000000001137E-2</v>
      </c>
      <c r="F40">
        <v>0.46727000000000002</v>
      </c>
    </row>
    <row r="41" spans="1:17" x14ac:dyDescent="0.2">
      <c r="A41" s="2">
        <v>45013.521895891201</v>
      </c>
      <c r="B41">
        <v>0.46649200000000002</v>
      </c>
      <c r="C41" s="2">
        <v>45013.521895891201</v>
      </c>
      <c r="D41">
        <v>29.025099999999998</v>
      </c>
      <c r="E41">
        <f t="shared" si="0"/>
        <v>3.0000000000001137E-2</v>
      </c>
      <c r="F41">
        <v>0.46649200000000002</v>
      </c>
    </row>
    <row r="42" spans="1:17" x14ac:dyDescent="0.2">
      <c r="A42" s="2">
        <v>45013.521907465278</v>
      </c>
      <c r="B42">
        <v>0.46592</v>
      </c>
      <c r="C42" s="2">
        <v>45013.521907465278</v>
      </c>
      <c r="D42">
        <v>29.025099999999998</v>
      </c>
      <c r="E42">
        <f t="shared" si="0"/>
        <v>3.0000000000001137E-2</v>
      </c>
      <c r="F42">
        <v>0.46592</v>
      </c>
      <c r="K42" t="s">
        <v>7</v>
      </c>
      <c r="L42" t="s">
        <v>10</v>
      </c>
      <c r="M42">
        <f>1157.4</f>
        <v>1157.4000000000001</v>
      </c>
      <c r="O42" t="s">
        <v>22</v>
      </c>
      <c r="P42" t="s">
        <v>23</v>
      </c>
    </row>
    <row r="43" spans="1:17" x14ac:dyDescent="0.2">
      <c r="A43" s="2">
        <v>45013.521919039355</v>
      </c>
      <c r="B43">
        <v>0.46567399999999998</v>
      </c>
      <c r="C43" s="2">
        <v>45013.521919039355</v>
      </c>
      <c r="D43">
        <v>29.025099999999998</v>
      </c>
      <c r="E43">
        <f t="shared" si="0"/>
        <v>3.0000000000001137E-2</v>
      </c>
      <c r="F43">
        <v>0.46567399999999998</v>
      </c>
      <c r="K43" t="s">
        <v>0</v>
      </c>
      <c r="L43" t="s">
        <v>11</v>
      </c>
      <c r="M43">
        <f>(M45*M46*M47) / M48</f>
        <v>442.23191856940491</v>
      </c>
      <c r="O43" t="s">
        <v>19</v>
      </c>
      <c r="P43">
        <f>M42</f>
        <v>1157.4000000000001</v>
      </c>
      <c r="Q43">
        <f>P43/(1-(P43/P44))</f>
        <v>-715.69080869544052</v>
      </c>
    </row>
    <row r="44" spans="1:17" x14ac:dyDescent="0.2">
      <c r="A44" s="2">
        <v>45013.521930625</v>
      </c>
      <c r="B44">
        <v>0.46478799999999998</v>
      </c>
      <c r="C44" s="2">
        <v>45013.521930625</v>
      </c>
      <c r="D44">
        <v>29.025099999999998</v>
      </c>
      <c r="E44">
        <f t="shared" si="0"/>
        <v>3.0000000000001137E-2</v>
      </c>
      <c r="F44">
        <v>0.46478799999999998</v>
      </c>
      <c r="K44" t="s">
        <v>1</v>
      </c>
      <c r="L44" t="s">
        <v>12</v>
      </c>
      <c r="O44" t="s">
        <v>20</v>
      </c>
      <c r="P44">
        <f>M43</f>
        <v>442.23191856940491</v>
      </c>
    </row>
    <row r="45" spans="1:17" x14ac:dyDescent="0.2">
      <c r="A45" s="2">
        <v>45013.521942175925</v>
      </c>
      <c r="B45">
        <v>0.46422799999999997</v>
      </c>
      <c r="C45" s="2">
        <v>45013.521942175925</v>
      </c>
      <c r="D45">
        <v>29.025099999999998</v>
      </c>
      <c r="E45">
        <f t="shared" si="0"/>
        <v>3.0000000000001137E-2</v>
      </c>
      <c r="F45">
        <v>0.46422799999999997</v>
      </c>
      <c r="K45" t="s">
        <v>2</v>
      </c>
      <c r="L45" t="s">
        <v>18</v>
      </c>
      <c r="M45">
        <v>68.947000000000003</v>
      </c>
      <c r="O45" t="s">
        <v>21</v>
      </c>
    </row>
    <row r="46" spans="1:17" x14ac:dyDescent="0.2">
      <c r="A46" s="2">
        <v>45013.521953750002</v>
      </c>
      <c r="B46">
        <v>0.463833</v>
      </c>
      <c r="C46" s="2">
        <v>45013.521953750002</v>
      </c>
      <c r="D46">
        <v>29.025099999999998</v>
      </c>
      <c r="E46">
        <f t="shared" si="0"/>
        <v>3.0000000000001137E-2</v>
      </c>
      <c r="F46">
        <v>0.463833</v>
      </c>
      <c r="K46" t="s">
        <v>9</v>
      </c>
      <c r="L46">
        <f>PI()</f>
        <v>3.1415926535897931</v>
      </c>
      <c r="M46">
        <f>L46</f>
        <v>3.1415926535897931</v>
      </c>
    </row>
    <row r="47" spans="1:17" x14ac:dyDescent="0.2">
      <c r="A47" s="2">
        <v>45013.521965324071</v>
      </c>
      <c r="B47">
        <v>0.46321899999999999</v>
      </c>
      <c r="C47" s="2">
        <v>45013.521965324071</v>
      </c>
      <c r="D47">
        <v>29.025099999999998</v>
      </c>
      <c r="E47">
        <f t="shared" si="0"/>
        <v>3.0000000000001137E-2</v>
      </c>
      <c r="F47">
        <v>0.46321899999999999</v>
      </c>
      <c r="K47" t="s">
        <v>8</v>
      </c>
      <c r="L47" t="s">
        <v>17</v>
      </c>
      <c r="M47">
        <f>1244.6</f>
        <v>1244.5999999999999</v>
      </c>
    </row>
    <row r="48" spans="1:17" x14ac:dyDescent="0.2">
      <c r="A48" s="2">
        <v>45013.521976898148</v>
      </c>
      <c r="B48">
        <v>0.46275500000000003</v>
      </c>
      <c r="C48" s="2">
        <v>45013.521976898148</v>
      </c>
      <c r="D48">
        <v>29.025099999999998</v>
      </c>
      <c r="E48">
        <f t="shared" si="0"/>
        <v>3.0000000000001137E-2</v>
      </c>
      <c r="F48">
        <v>0.46275500000000003</v>
      </c>
      <c r="K48" t="s">
        <v>3</v>
      </c>
      <c r="L48" t="s">
        <v>13</v>
      </c>
      <c r="M48">
        <f>609.6</f>
        <v>609.6</v>
      </c>
    </row>
    <row r="49" spans="1:13" x14ac:dyDescent="0.2">
      <c r="A49" s="2">
        <v>45013.521988472225</v>
      </c>
      <c r="B49">
        <v>0.46237299999999998</v>
      </c>
      <c r="C49" s="2">
        <v>45013.521988472225</v>
      </c>
      <c r="D49">
        <v>29.025099999999998</v>
      </c>
      <c r="E49">
        <f t="shared" si="0"/>
        <v>3.0000000000001137E-2</v>
      </c>
      <c r="F49">
        <v>0.46237299999999998</v>
      </c>
      <c r="K49" t="s">
        <v>14</v>
      </c>
      <c r="M49">
        <f>1/M42</f>
        <v>8.6400552963538963E-4</v>
      </c>
    </row>
    <row r="50" spans="1:13" x14ac:dyDescent="0.2">
      <c r="A50" s="2">
        <v>45013.522000046294</v>
      </c>
      <c r="B50">
        <v>0.46207300000000001</v>
      </c>
      <c r="C50" s="2">
        <v>45013.522000046294</v>
      </c>
      <c r="D50">
        <v>29.025099999999998</v>
      </c>
      <c r="E50">
        <f t="shared" si="0"/>
        <v>3.0000000000001137E-2</v>
      </c>
      <c r="F50">
        <v>0.46207300000000001</v>
      </c>
      <c r="K50" t="s">
        <v>15</v>
      </c>
      <c r="M50">
        <f>1/M43</f>
        <v>2.2612569514089873E-3</v>
      </c>
    </row>
    <row r="51" spans="1:13" x14ac:dyDescent="0.2">
      <c r="A51" s="2">
        <v>45013.522011643516</v>
      </c>
      <c r="B51">
        <v>0.46167799999999998</v>
      </c>
      <c r="C51" s="2">
        <v>45013.522011643516</v>
      </c>
      <c r="D51">
        <v>29.025099999999998</v>
      </c>
      <c r="E51">
        <f t="shared" si="0"/>
        <v>3.0000000000001137E-2</v>
      </c>
      <c r="F51">
        <v>0.46167799999999998</v>
      </c>
      <c r="K51" t="s">
        <v>16</v>
      </c>
      <c r="M51">
        <f>M49-M50</f>
        <v>-1.3972514217735978E-3</v>
      </c>
    </row>
    <row r="52" spans="1:13" x14ac:dyDescent="0.2">
      <c r="A52" s="2">
        <v>45013.522023194448</v>
      </c>
      <c r="B52">
        <v>-1.40208</v>
      </c>
      <c r="C52" s="2">
        <v>45013.522023194448</v>
      </c>
      <c r="D52">
        <v>29.0214</v>
      </c>
      <c r="E52">
        <f t="shared" si="0"/>
        <v>3.3699999999999619E-2</v>
      </c>
      <c r="F52">
        <v>-1.40208</v>
      </c>
      <c r="K52" t="s">
        <v>1</v>
      </c>
      <c r="M52" s="1">
        <f>1/M51</f>
        <v>-715.6908086954403</v>
      </c>
    </row>
    <row r="53" spans="1:13" x14ac:dyDescent="0.2">
      <c r="A53" s="2">
        <v>45013.522034780093</v>
      </c>
      <c r="B53">
        <v>-5.8007799999999996</v>
      </c>
      <c r="C53" s="2">
        <v>45013.522034780093</v>
      </c>
      <c r="D53">
        <v>29.0181</v>
      </c>
      <c r="E53">
        <f t="shared" si="0"/>
        <v>3.6999999999999034E-2</v>
      </c>
      <c r="F53">
        <v>-5.8007799999999996</v>
      </c>
    </row>
    <row r="54" spans="1:13" x14ac:dyDescent="0.2">
      <c r="A54" s="2">
        <v>45013.52204635417</v>
      </c>
      <c r="B54">
        <v>-9.6206300000000002</v>
      </c>
      <c r="C54" s="2">
        <v>45013.52204635417</v>
      </c>
      <c r="D54">
        <v>29.0152</v>
      </c>
      <c r="E54">
        <f t="shared" si="0"/>
        <v>3.989999999999938E-2</v>
      </c>
      <c r="F54">
        <v>-9.6206300000000002</v>
      </c>
    </row>
    <row r="55" spans="1:13" x14ac:dyDescent="0.2">
      <c r="A55" s="2">
        <v>45013.522057916663</v>
      </c>
      <c r="B55">
        <v>-13.2013</v>
      </c>
      <c r="C55" s="2">
        <v>45013.522057916663</v>
      </c>
      <c r="D55">
        <v>29.012699999999999</v>
      </c>
      <c r="E55">
        <f t="shared" si="0"/>
        <v>4.2400000000000659E-2</v>
      </c>
      <c r="F55">
        <v>-13.2013</v>
      </c>
    </row>
    <row r="56" spans="1:13" x14ac:dyDescent="0.2">
      <c r="A56" s="2">
        <v>45013.52206949074</v>
      </c>
      <c r="B56">
        <v>-16.733799999999999</v>
      </c>
      <c r="C56" s="2">
        <v>45013.52206949074</v>
      </c>
      <c r="D56">
        <v>29.010100000000001</v>
      </c>
      <c r="E56">
        <f t="shared" si="0"/>
        <v>4.4999999999998153E-2</v>
      </c>
      <c r="F56">
        <v>-16.733799999999999</v>
      </c>
    </row>
    <row r="57" spans="1:13" x14ac:dyDescent="0.2">
      <c r="A57" s="2">
        <v>45013.522081064817</v>
      </c>
      <c r="B57">
        <v>-19.6846</v>
      </c>
      <c r="C57" s="2">
        <v>45013.522081064817</v>
      </c>
      <c r="D57">
        <v>29.0077</v>
      </c>
      <c r="E57">
        <f t="shared" si="0"/>
        <v>4.7399999999999665E-2</v>
      </c>
      <c r="F57">
        <v>-19.6846</v>
      </c>
    </row>
    <row r="58" spans="1:13" x14ac:dyDescent="0.2">
      <c r="A58" s="2">
        <v>45013.522092638887</v>
      </c>
      <c r="B58">
        <v>-22.557700000000001</v>
      </c>
      <c r="C58" s="2">
        <v>45013.522092638887</v>
      </c>
      <c r="D58">
        <v>29.005600000000001</v>
      </c>
      <c r="E58">
        <f t="shared" si="0"/>
        <v>4.9499999999998323E-2</v>
      </c>
      <c r="F58">
        <v>-22.557700000000001</v>
      </c>
    </row>
    <row r="59" spans="1:13" x14ac:dyDescent="0.2">
      <c r="A59" s="2">
        <v>45013.522104212963</v>
      </c>
      <c r="B59">
        <v>-24.6813</v>
      </c>
      <c r="C59" s="2">
        <v>45013.522104212963</v>
      </c>
      <c r="D59">
        <v>29.003599999999999</v>
      </c>
      <c r="E59">
        <f t="shared" si="0"/>
        <v>5.1500000000000767E-2</v>
      </c>
      <c r="F59">
        <v>-24.6813</v>
      </c>
    </row>
    <row r="60" spans="1:13" x14ac:dyDescent="0.2">
      <c r="A60" s="2">
        <v>45013.52211578704</v>
      </c>
      <c r="B60">
        <v>-26.714200000000002</v>
      </c>
      <c r="C60" s="2">
        <v>45013.52211578704</v>
      </c>
      <c r="D60">
        <v>29.001999999999999</v>
      </c>
      <c r="E60">
        <f t="shared" si="0"/>
        <v>5.3100000000000591E-2</v>
      </c>
      <c r="F60">
        <v>-26.714200000000002</v>
      </c>
    </row>
    <row r="61" spans="1:13" x14ac:dyDescent="0.2">
      <c r="A61" s="2">
        <v>45013.522127372686</v>
      </c>
      <c r="B61">
        <v>-28.380299999999998</v>
      </c>
      <c r="C61" s="2">
        <v>45013.522127372686</v>
      </c>
      <c r="D61">
        <v>29.000599999999999</v>
      </c>
      <c r="E61">
        <f t="shared" si="0"/>
        <v>5.4500000000000881E-2</v>
      </c>
      <c r="F61">
        <v>-28.380299999999998</v>
      </c>
    </row>
    <row r="62" spans="1:13" x14ac:dyDescent="0.2">
      <c r="A62" s="2">
        <v>45013.522138935186</v>
      </c>
      <c r="B62">
        <v>-29.657699999999998</v>
      </c>
      <c r="C62" s="2">
        <v>45013.522138935186</v>
      </c>
      <c r="D62">
        <v>28.9999</v>
      </c>
      <c r="E62">
        <f t="shared" si="0"/>
        <v>5.519999999999925E-2</v>
      </c>
      <c r="F62">
        <v>-29.657699999999998</v>
      </c>
    </row>
    <row r="63" spans="1:13" x14ac:dyDescent="0.2">
      <c r="A63" s="2">
        <v>45013.522150509256</v>
      </c>
      <c r="B63">
        <v>-29.747399999999999</v>
      </c>
      <c r="C63" s="2">
        <v>45013.522150509256</v>
      </c>
      <c r="D63">
        <v>28.9999</v>
      </c>
      <c r="E63">
        <f t="shared" si="0"/>
        <v>5.519999999999925E-2</v>
      </c>
      <c r="F63">
        <v>-29.747399999999999</v>
      </c>
    </row>
    <row r="64" spans="1:13" x14ac:dyDescent="0.2">
      <c r="A64" s="2">
        <v>45013.522162106485</v>
      </c>
      <c r="B64">
        <v>-29.588799999999999</v>
      </c>
      <c r="C64" s="2">
        <v>45013.522162106485</v>
      </c>
      <c r="D64">
        <v>28.9999</v>
      </c>
      <c r="E64">
        <f t="shared" si="0"/>
        <v>5.519999999999925E-2</v>
      </c>
      <c r="F64">
        <v>-29.588799999999999</v>
      </c>
    </row>
    <row r="65" spans="1:6" x14ac:dyDescent="0.2">
      <c r="A65" s="2">
        <v>45013.522173657409</v>
      </c>
      <c r="B65">
        <v>-29.691500000000001</v>
      </c>
      <c r="C65" s="2">
        <v>45013.522173657409</v>
      </c>
      <c r="D65">
        <v>28.9998</v>
      </c>
      <c r="E65">
        <f t="shared" si="0"/>
        <v>5.5299999999999017E-2</v>
      </c>
      <c r="F65">
        <v>-29.691500000000001</v>
      </c>
    </row>
    <row r="66" spans="1:6" x14ac:dyDescent="0.2">
      <c r="A66" s="2">
        <v>45013.522185231479</v>
      </c>
      <c r="B66">
        <v>-29.7409</v>
      </c>
      <c r="C66" s="2">
        <v>45013.522185231479</v>
      </c>
      <c r="D66">
        <v>28.9998</v>
      </c>
      <c r="E66">
        <f t="shared" si="0"/>
        <v>5.5299999999999017E-2</v>
      </c>
      <c r="F66">
        <v>-29.7409</v>
      </c>
    </row>
    <row r="67" spans="1:6" x14ac:dyDescent="0.2">
      <c r="A67" s="2">
        <v>45013.522196828701</v>
      </c>
      <c r="B67">
        <v>-29.716699999999999</v>
      </c>
      <c r="C67" s="2">
        <v>45013.522196828701</v>
      </c>
      <c r="D67">
        <v>28.9998</v>
      </c>
      <c r="E67">
        <f t="shared" ref="E67:E96" si="1">ABS(D67-29.0551)</f>
        <v>5.5299999999999017E-2</v>
      </c>
      <c r="F67">
        <v>-29.716699999999999</v>
      </c>
    </row>
    <row r="68" spans="1:6" x14ac:dyDescent="0.2">
      <c r="A68" s="2">
        <v>45013.522208391201</v>
      </c>
      <c r="B68">
        <v>-29.761199999999999</v>
      </c>
      <c r="C68" s="2">
        <v>45013.522208391201</v>
      </c>
      <c r="D68">
        <v>28.999700000000001</v>
      </c>
      <c r="E68">
        <f t="shared" si="1"/>
        <v>5.5399999999998784E-2</v>
      </c>
      <c r="F68">
        <v>-29.761199999999999</v>
      </c>
    </row>
    <row r="69" spans="1:6" x14ac:dyDescent="0.2">
      <c r="A69" s="2">
        <v>45013.522219976854</v>
      </c>
      <c r="B69">
        <v>-29.741</v>
      </c>
      <c r="C69" s="2">
        <v>45013.522219976854</v>
      </c>
      <c r="D69">
        <v>28.999700000000001</v>
      </c>
      <c r="E69">
        <f t="shared" si="1"/>
        <v>5.5399999999998784E-2</v>
      </c>
      <c r="F69">
        <v>-29.741</v>
      </c>
    </row>
    <row r="70" spans="1:6" x14ac:dyDescent="0.2">
      <c r="A70" s="2">
        <v>45013.522231527779</v>
      </c>
      <c r="B70">
        <v>-29.738199999999999</v>
      </c>
      <c r="C70" s="2">
        <v>45013.522231527779</v>
      </c>
      <c r="D70">
        <v>28.999700000000001</v>
      </c>
      <c r="E70">
        <f t="shared" si="1"/>
        <v>5.5399999999998784E-2</v>
      </c>
      <c r="F70">
        <v>-29.738199999999999</v>
      </c>
    </row>
    <row r="71" spans="1:6" x14ac:dyDescent="0.2">
      <c r="A71" s="2">
        <v>45013.522243113424</v>
      </c>
      <c r="B71">
        <v>-29.7666</v>
      </c>
      <c r="C71" s="2">
        <v>45013.522243113424</v>
      </c>
      <c r="D71">
        <v>28.999700000000001</v>
      </c>
      <c r="E71">
        <f t="shared" si="1"/>
        <v>5.5399999999998784E-2</v>
      </c>
      <c r="F71">
        <v>-29.7666</v>
      </c>
    </row>
    <row r="72" spans="1:6" x14ac:dyDescent="0.2">
      <c r="A72" s="2">
        <v>45013.522254675925</v>
      </c>
      <c r="B72">
        <v>-29.745799999999999</v>
      </c>
      <c r="C72" s="2">
        <v>45013.522254675925</v>
      </c>
      <c r="D72">
        <v>28.999700000000001</v>
      </c>
      <c r="E72">
        <f t="shared" si="1"/>
        <v>5.5399999999998784E-2</v>
      </c>
      <c r="F72">
        <v>-29.745799999999999</v>
      </c>
    </row>
    <row r="73" spans="1:6" x14ac:dyDescent="0.2">
      <c r="A73" s="2">
        <v>45013.522266261571</v>
      </c>
      <c r="B73">
        <v>-29.738600000000002</v>
      </c>
      <c r="C73" s="2">
        <v>45013.522266261571</v>
      </c>
      <c r="D73">
        <v>28.999700000000001</v>
      </c>
      <c r="E73">
        <f t="shared" si="1"/>
        <v>5.5399999999998784E-2</v>
      </c>
      <c r="F73">
        <v>-29.738600000000002</v>
      </c>
    </row>
    <row r="74" spans="1:6" x14ac:dyDescent="0.2">
      <c r="A74" s="2">
        <v>45013.522277824071</v>
      </c>
      <c r="B74">
        <v>-29.759</v>
      </c>
      <c r="C74" s="2">
        <v>45013.522277824071</v>
      </c>
      <c r="D74">
        <v>28.999600000000001</v>
      </c>
      <c r="E74">
        <f t="shared" si="1"/>
        <v>5.549999999999855E-2</v>
      </c>
      <c r="F74">
        <v>-29.759</v>
      </c>
    </row>
    <row r="75" spans="1:6" x14ac:dyDescent="0.2">
      <c r="A75" s="2">
        <v>45013.522289398148</v>
      </c>
      <c r="B75">
        <v>-29.77</v>
      </c>
      <c r="C75" s="2">
        <v>45013.522289398148</v>
      </c>
      <c r="D75">
        <v>28.999600000000001</v>
      </c>
      <c r="E75">
        <f t="shared" si="1"/>
        <v>5.549999999999855E-2</v>
      </c>
      <c r="F75">
        <v>-29.77</v>
      </c>
    </row>
    <row r="76" spans="1:6" x14ac:dyDescent="0.2">
      <c r="A76" s="2">
        <v>45013.522300972225</v>
      </c>
      <c r="B76">
        <v>-29.757000000000001</v>
      </c>
      <c r="C76" s="2">
        <v>45013.522300972225</v>
      </c>
      <c r="D76">
        <v>28.999600000000001</v>
      </c>
      <c r="E76">
        <f t="shared" si="1"/>
        <v>5.549999999999855E-2</v>
      </c>
      <c r="F76">
        <v>-29.757000000000001</v>
      </c>
    </row>
    <row r="77" spans="1:6" x14ac:dyDescent="0.2">
      <c r="A77" s="2">
        <v>45013.522312546294</v>
      </c>
      <c r="B77">
        <v>-29.7456</v>
      </c>
      <c r="C77" s="2">
        <v>45013.522312546294</v>
      </c>
      <c r="D77">
        <v>28.999600000000001</v>
      </c>
      <c r="E77">
        <f t="shared" si="1"/>
        <v>5.549999999999855E-2</v>
      </c>
      <c r="F77">
        <v>-29.7456</v>
      </c>
    </row>
    <row r="78" spans="1:6" x14ac:dyDescent="0.2">
      <c r="A78" s="2">
        <v>45013.522324571757</v>
      </c>
      <c r="B78">
        <v>-29.737500000000001</v>
      </c>
      <c r="C78" s="2">
        <v>45013.522324571757</v>
      </c>
      <c r="D78">
        <v>28.999600000000001</v>
      </c>
      <c r="E78">
        <f t="shared" si="1"/>
        <v>5.549999999999855E-2</v>
      </c>
      <c r="F78">
        <v>-29.737500000000001</v>
      </c>
    </row>
    <row r="79" spans="1:6" x14ac:dyDescent="0.2">
      <c r="A79" s="2">
        <v>45013.522335706017</v>
      </c>
      <c r="B79">
        <v>-29.736799999999999</v>
      </c>
      <c r="C79" s="2">
        <v>45013.522335706017</v>
      </c>
      <c r="D79">
        <v>28.999600000000001</v>
      </c>
      <c r="E79">
        <f t="shared" si="1"/>
        <v>5.549999999999855E-2</v>
      </c>
      <c r="F79">
        <v>-29.736799999999999</v>
      </c>
    </row>
    <row r="80" spans="1:6" x14ac:dyDescent="0.2">
      <c r="A80" s="2">
        <v>45013.522347268517</v>
      </c>
      <c r="B80">
        <v>-29.736799999999999</v>
      </c>
      <c r="C80" s="2">
        <v>45013.522347268517</v>
      </c>
      <c r="D80">
        <v>28.999600000000001</v>
      </c>
      <c r="E80">
        <f t="shared" si="1"/>
        <v>5.549999999999855E-2</v>
      </c>
      <c r="F80">
        <v>-29.736799999999999</v>
      </c>
    </row>
    <row r="81" spans="1:6" x14ac:dyDescent="0.2">
      <c r="A81" s="2">
        <v>45013.522358842594</v>
      </c>
      <c r="B81">
        <v>-29.739000000000001</v>
      </c>
      <c r="C81" s="2">
        <v>45013.522358842594</v>
      </c>
      <c r="D81">
        <v>28.999600000000001</v>
      </c>
      <c r="E81">
        <f t="shared" si="1"/>
        <v>5.549999999999855E-2</v>
      </c>
      <c r="F81">
        <v>-29.739000000000001</v>
      </c>
    </row>
    <row r="82" spans="1:6" x14ac:dyDescent="0.2">
      <c r="A82" s="2">
        <v>45013.52237042824</v>
      </c>
      <c r="B82">
        <v>-29.7545</v>
      </c>
      <c r="C82" s="2">
        <v>45013.52237042824</v>
      </c>
      <c r="D82">
        <v>28.999600000000001</v>
      </c>
      <c r="E82">
        <f t="shared" si="1"/>
        <v>5.549999999999855E-2</v>
      </c>
      <c r="F82">
        <v>-29.7545</v>
      </c>
    </row>
    <row r="83" spans="1:6" x14ac:dyDescent="0.2">
      <c r="A83" s="2">
        <v>45013.522381990741</v>
      </c>
      <c r="B83">
        <v>-29.776900000000001</v>
      </c>
      <c r="C83" s="2">
        <v>45013.522381990741</v>
      </c>
      <c r="D83">
        <v>28.999500000000001</v>
      </c>
      <c r="E83">
        <f t="shared" si="1"/>
        <v>5.5599999999998317E-2</v>
      </c>
      <c r="F83">
        <v>-29.776900000000001</v>
      </c>
    </row>
    <row r="84" spans="1:6" x14ac:dyDescent="0.2">
      <c r="A84" s="2">
        <v>45013.522393564817</v>
      </c>
      <c r="B84">
        <v>-29.785</v>
      </c>
      <c r="C84" s="2">
        <v>45013.522393564817</v>
      </c>
      <c r="D84">
        <v>28.999500000000001</v>
      </c>
      <c r="E84">
        <f t="shared" si="1"/>
        <v>5.5599999999998317E-2</v>
      </c>
      <c r="F84">
        <v>-29.785</v>
      </c>
    </row>
    <row r="85" spans="1:6" x14ac:dyDescent="0.2">
      <c r="A85" s="2">
        <v>45013.522405138887</v>
      </c>
      <c r="B85">
        <v>-29.778300000000002</v>
      </c>
      <c r="C85" s="2">
        <v>45013.522405138887</v>
      </c>
      <c r="D85">
        <v>28.999500000000001</v>
      </c>
      <c r="E85">
        <f t="shared" si="1"/>
        <v>5.5599999999998317E-2</v>
      </c>
      <c r="F85">
        <v>-29.778300000000002</v>
      </c>
    </row>
    <row r="86" spans="1:6" x14ac:dyDescent="0.2">
      <c r="A86" s="2">
        <v>45013.522416712964</v>
      </c>
      <c r="B86">
        <v>-29.771699999999999</v>
      </c>
      <c r="C86" s="2">
        <v>45013.522416712964</v>
      </c>
      <c r="D86">
        <v>28.999500000000001</v>
      </c>
      <c r="E86">
        <f t="shared" si="1"/>
        <v>5.5599999999998317E-2</v>
      </c>
      <c r="F86">
        <v>-29.771699999999999</v>
      </c>
    </row>
    <row r="87" spans="1:6" x14ac:dyDescent="0.2">
      <c r="A87" s="2">
        <v>45013.52242828704</v>
      </c>
      <c r="B87">
        <v>-29.765000000000001</v>
      </c>
      <c r="C87" s="2">
        <v>45013.52242828704</v>
      </c>
      <c r="D87">
        <v>28.999500000000001</v>
      </c>
      <c r="E87">
        <f t="shared" si="1"/>
        <v>5.5599999999998317E-2</v>
      </c>
      <c r="F87">
        <v>-29.765000000000001</v>
      </c>
    </row>
    <row r="88" spans="1:6" x14ac:dyDescent="0.2">
      <c r="A88" s="2">
        <v>45013.52243986111</v>
      </c>
      <c r="B88">
        <v>-29.759699999999999</v>
      </c>
      <c r="C88" s="2">
        <v>45013.52243986111</v>
      </c>
      <c r="D88">
        <v>28.999500000000001</v>
      </c>
      <c r="E88">
        <f t="shared" si="1"/>
        <v>5.5599999999998317E-2</v>
      </c>
      <c r="F88">
        <v>-29.759699999999999</v>
      </c>
    </row>
    <row r="89" spans="1:6" x14ac:dyDescent="0.2">
      <c r="A89" s="2">
        <v>45013.522451435187</v>
      </c>
      <c r="B89">
        <v>-29.754899999999999</v>
      </c>
      <c r="C89" s="2">
        <v>45013.522451435187</v>
      </c>
      <c r="D89">
        <v>28.999500000000001</v>
      </c>
      <c r="E89">
        <f t="shared" si="1"/>
        <v>5.5599999999998317E-2</v>
      </c>
      <c r="F89">
        <v>-29.754899999999999</v>
      </c>
    </row>
    <row r="90" spans="1:6" x14ac:dyDescent="0.2">
      <c r="A90" s="2">
        <v>45013.522463009256</v>
      </c>
      <c r="B90">
        <v>-29.7499</v>
      </c>
      <c r="C90" s="2">
        <v>45013.522463009256</v>
      </c>
      <c r="D90">
        <v>28.999500000000001</v>
      </c>
      <c r="E90">
        <f t="shared" si="1"/>
        <v>5.5599999999998317E-2</v>
      </c>
      <c r="F90">
        <v>-29.7499</v>
      </c>
    </row>
    <row r="91" spans="1:6" x14ac:dyDescent="0.2">
      <c r="A91" s="2">
        <v>45013.522474583333</v>
      </c>
      <c r="B91">
        <v>-29.745799999999999</v>
      </c>
      <c r="C91" s="2">
        <v>45013.522474583333</v>
      </c>
      <c r="D91">
        <v>28.999500000000001</v>
      </c>
      <c r="E91">
        <f t="shared" si="1"/>
        <v>5.5599999999998317E-2</v>
      </c>
      <c r="F91">
        <v>-29.745799999999999</v>
      </c>
    </row>
    <row r="92" spans="1:6" x14ac:dyDescent="0.2">
      <c r="A92" s="2">
        <v>45013.52248615741</v>
      </c>
      <c r="B92">
        <v>-29.7441</v>
      </c>
      <c r="C92" s="2">
        <v>45013.52248615741</v>
      </c>
      <c r="D92">
        <v>28.999500000000001</v>
      </c>
      <c r="E92">
        <f t="shared" si="1"/>
        <v>5.5599999999998317E-2</v>
      </c>
      <c r="F92">
        <v>-29.7441</v>
      </c>
    </row>
    <row r="93" spans="1:6" x14ac:dyDescent="0.2">
      <c r="A93" s="2">
        <v>45013.522497731479</v>
      </c>
      <c r="B93">
        <v>-29.742999999999999</v>
      </c>
      <c r="C93" s="2">
        <v>45013.522497731479</v>
      </c>
      <c r="D93">
        <v>28.999500000000001</v>
      </c>
      <c r="E93">
        <f t="shared" si="1"/>
        <v>5.5599999999998317E-2</v>
      </c>
      <c r="F93">
        <v>-29.742999999999999</v>
      </c>
    </row>
    <row r="94" spans="1:6" x14ac:dyDescent="0.2">
      <c r="A94" s="2">
        <v>45013.522509317132</v>
      </c>
      <c r="B94">
        <v>-29.7422</v>
      </c>
      <c r="C94" s="2">
        <v>45013.522509317132</v>
      </c>
      <c r="D94">
        <v>28.999500000000001</v>
      </c>
      <c r="E94">
        <f t="shared" si="1"/>
        <v>5.5599999999998317E-2</v>
      </c>
      <c r="F94">
        <v>-29.7422</v>
      </c>
    </row>
    <row r="95" spans="1:6" x14ac:dyDescent="0.2">
      <c r="A95" s="2">
        <v>45013.522520891202</v>
      </c>
      <c r="B95">
        <v>-29.741199999999999</v>
      </c>
      <c r="C95" s="2">
        <v>45013.522520891202</v>
      </c>
      <c r="D95">
        <v>28.999500000000001</v>
      </c>
      <c r="E95">
        <f t="shared" si="1"/>
        <v>5.5599999999998317E-2</v>
      </c>
      <c r="F95">
        <v>-29.741199999999999</v>
      </c>
    </row>
    <row r="96" spans="1:6" x14ac:dyDescent="0.2">
      <c r="A96" s="2">
        <v>45013.522532465278</v>
      </c>
      <c r="B96">
        <v>-29.7407</v>
      </c>
      <c r="C96" s="2">
        <v>45013.522532465278</v>
      </c>
      <c r="D96">
        <v>28.999500000000001</v>
      </c>
      <c r="E96">
        <f t="shared" si="1"/>
        <v>5.5599999999998317E-2</v>
      </c>
      <c r="F96">
        <v>-29.7407</v>
      </c>
    </row>
    <row r="97" spans="1:6" x14ac:dyDescent="0.2">
      <c r="A97" s="2">
        <v>45013.522544027779</v>
      </c>
      <c r="B97">
        <v>-29.740300000000001</v>
      </c>
      <c r="F97">
        <v>-29.740300000000001</v>
      </c>
    </row>
    <row r="98" spans="1:6" x14ac:dyDescent="0.2">
      <c r="A98" s="2">
        <v>45013.522555601849</v>
      </c>
      <c r="B98">
        <v>-29.739899999999999</v>
      </c>
      <c r="F98">
        <v>-29.739899999999999</v>
      </c>
    </row>
    <row r="99" spans="1:6" x14ac:dyDescent="0.2">
      <c r="A99" s="2">
        <v>45013.522567256943</v>
      </c>
      <c r="B99">
        <v>-29.739899999999999</v>
      </c>
      <c r="F99">
        <v>-29.739899999999999</v>
      </c>
    </row>
    <row r="100" spans="1:6" x14ac:dyDescent="0.2">
      <c r="A100" s="2">
        <v>45013.522578750002</v>
      </c>
      <c r="B100">
        <v>-29.741299999999999</v>
      </c>
      <c r="F100">
        <v>-29.741299999999999</v>
      </c>
    </row>
    <row r="101" spans="1:6" x14ac:dyDescent="0.2">
      <c r="A101" s="2">
        <v>45013.522590324072</v>
      </c>
      <c r="B101">
        <v>-29.7453</v>
      </c>
      <c r="F101">
        <v>-29.7453</v>
      </c>
    </row>
    <row r="102" spans="1:6" x14ac:dyDescent="0.2">
      <c r="A102" s="2">
        <v>45013.522601921293</v>
      </c>
      <c r="B102">
        <v>-29.7498</v>
      </c>
      <c r="F102">
        <v>-29.7498</v>
      </c>
    </row>
    <row r="103" spans="1:6" x14ac:dyDescent="0.2">
      <c r="A103" s="2">
        <v>45013.522613483794</v>
      </c>
      <c r="B103">
        <v>-29.7559</v>
      </c>
      <c r="F103">
        <v>-29.7559</v>
      </c>
    </row>
    <row r="104" spans="1:6" x14ac:dyDescent="0.2">
      <c r="A104" s="2">
        <v>45013.522625057871</v>
      </c>
      <c r="B104">
        <v>-29.761199999999999</v>
      </c>
      <c r="F104">
        <v>-29.761199999999999</v>
      </c>
    </row>
    <row r="105" spans="1:6" x14ac:dyDescent="0.2">
      <c r="A105" s="2">
        <v>45013.522636620371</v>
      </c>
      <c r="B105">
        <v>-29.766300000000001</v>
      </c>
      <c r="F105">
        <v>-29.766300000000001</v>
      </c>
    </row>
    <row r="106" spans="1:6" x14ac:dyDescent="0.2">
      <c r="A106" s="2">
        <v>45013.522648206017</v>
      </c>
      <c r="B106">
        <v>-29.7715</v>
      </c>
      <c r="F106">
        <v>-29.7715</v>
      </c>
    </row>
    <row r="107" spans="1:6" x14ac:dyDescent="0.2">
      <c r="A107" s="2">
        <v>45013.522659780094</v>
      </c>
      <c r="B107">
        <v>-29.776599999999998</v>
      </c>
      <c r="F107">
        <v>-29.776599999999998</v>
      </c>
    </row>
    <row r="108" spans="1:6" x14ac:dyDescent="0.2">
      <c r="A108" s="2">
        <v>45013.522671365739</v>
      </c>
      <c r="B108">
        <v>-29.782</v>
      </c>
      <c r="F108">
        <v>-29.782</v>
      </c>
    </row>
    <row r="109" spans="1:6" x14ac:dyDescent="0.2">
      <c r="A109" s="2">
        <v>45013.522682939816</v>
      </c>
      <c r="B109">
        <v>-29.7865</v>
      </c>
      <c r="F109">
        <v>-29.7865</v>
      </c>
    </row>
    <row r="110" spans="1:6" x14ac:dyDescent="0.2">
      <c r="A110" s="2">
        <v>45013.522694502317</v>
      </c>
      <c r="B110">
        <v>-29.7896</v>
      </c>
      <c r="F110">
        <v>-29.7896</v>
      </c>
    </row>
    <row r="111" spans="1:6" x14ac:dyDescent="0.2">
      <c r="A111" s="2">
        <v>45013.522706076386</v>
      </c>
      <c r="B111">
        <v>-29.789899999999999</v>
      </c>
      <c r="F111">
        <v>-29.789899999999999</v>
      </c>
    </row>
    <row r="112" spans="1:6" x14ac:dyDescent="0.2">
      <c r="A112" s="2">
        <v>45013.522717638887</v>
      </c>
      <c r="B112">
        <v>-29.7895</v>
      </c>
      <c r="F112">
        <v>-29.7895</v>
      </c>
    </row>
    <row r="113" spans="1:6" x14ac:dyDescent="0.2">
      <c r="A113" s="2">
        <v>45013.52272922454</v>
      </c>
      <c r="B113">
        <v>-29.788799999999998</v>
      </c>
      <c r="F113">
        <v>-29.788799999999998</v>
      </c>
    </row>
    <row r="114" spans="1:6" x14ac:dyDescent="0.2">
      <c r="A114" s="2">
        <v>45013.522740787041</v>
      </c>
      <c r="B114">
        <v>-29.7882</v>
      </c>
      <c r="F114">
        <v>-29.7882</v>
      </c>
    </row>
    <row r="115" spans="1:6" x14ac:dyDescent="0.2">
      <c r="A115" s="2">
        <v>45013.52275236111</v>
      </c>
      <c r="B115">
        <v>-29.7867</v>
      </c>
      <c r="F115">
        <v>-29.7867</v>
      </c>
    </row>
    <row r="116" spans="1:6" x14ac:dyDescent="0.2">
      <c r="A116" s="2">
        <v>45013.522763946756</v>
      </c>
      <c r="B116">
        <v>-29.7849</v>
      </c>
      <c r="F116">
        <v>-29.7849</v>
      </c>
    </row>
    <row r="117" spans="1:6" x14ac:dyDescent="0.2">
      <c r="A117" s="2">
        <v>45013.522775532409</v>
      </c>
      <c r="B117">
        <v>-29.783300000000001</v>
      </c>
      <c r="F117">
        <v>-29.783300000000001</v>
      </c>
    </row>
    <row r="118" spans="1:6" x14ac:dyDescent="0.2">
      <c r="A118" s="2">
        <v>45013.522787083333</v>
      </c>
      <c r="B118">
        <v>-29.7818</v>
      </c>
      <c r="F118">
        <v>-29.7818</v>
      </c>
    </row>
    <row r="119" spans="1:6" x14ac:dyDescent="0.2">
      <c r="A119" s="2">
        <v>45013.52279865741</v>
      </c>
      <c r="B119">
        <v>-29.7804</v>
      </c>
      <c r="F119">
        <v>-29.7804</v>
      </c>
    </row>
    <row r="120" spans="1:6" x14ac:dyDescent="0.2">
      <c r="A120" s="2">
        <v>45013.52281023148</v>
      </c>
      <c r="B120">
        <v>-29.7788</v>
      </c>
      <c r="F120">
        <v>-29.7788</v>
      </c>
    </row>
    <row r="121" spans="1:6" x14ac:dyDescent="0.2">
      <c r="A121" s="2">
        <v>45013.522821805556</v>
      </c>
      <c r="B121">
        <v>-29.7774</v>
      </c>
      <c r="F121">
        <v>-29.7774</v>
      </c>
    </row>
    <row r="122" spans="1:6" x14ac:dyDescent="0.2">
      <c r="A122" s="2">
        <v>45013.522833379633</v>
      </c>
      <c r="B122">
        <v>-29.776</v>
      </c>
      <c r="F122">
        <v>-29.776</v>
      </c>
    </row>
    <row r="123" spans="1:6" x14ac:dyDescent="0.2">
      <c r="A123" s="2">
        <v>45013.522844965279</v>
      </c>
      <c r="B123">
        <v>-29.7746</v>
      </c>
      <c r="F123">
        <v>-29.7746</v>
      </c>
    </row>
    <row r="124" spans="1:6" x14ac:dyDescent="0.2">
      <c r="A124" s="2">
        <v>45013.522856527779</v>
      </c>
      <c r="B124">
        <v>-29.773099999999999</v>
      </c>
      <c r="F124">
        <v>-29.773099999999999</v>
      </c>
    </row>
    <row r="125" spans="1:6" x14ac:dyDescent="0.2">
      <c r="A125" s="2">
        <v>45013.522868101849</v>
      </c>
      <c r="B125">
        <v>-29.771799999999999</v>
      </c>
      <c r="F125">
        <v>-29.771799999999999</v>
      </c>
    </row>
    <row r="126" spans="1:6" x14ac:dyDescent="0.2">
      <c r="A126" s="2">
        <v>45013.522879687502</v>
      </c>
      <c r="B126">
        <v>-29.770600000000002</v>
      </c>
      <c r="F126">
        <v>-29.770600000000002</v>
      </c>
    </row>
    <row r="127" spans="1:6" x14ac:dyDescent="0.2">
      <c r="A127" s="2">
        <v>45013.522891250002</v>
      </c>
      <c r="B127">
        <v>-29.769300000000001</v>
      </c>
      <c r="F127">
        <v>-29.769300000000001</v>
      </c>
    </row>
    <row r="128" spans="1:6" x14ac:dyDescent="0.2">
      <c r="A128" s="2">
        <v>45013.522902824072</v>
      </c>
      <c r="B128">
        <v>-29.767900000000001</v>
      </c>
      <c r="F128">
        <v>-29.767900000000001</v>
      </c>
    </row>
    <row r="129" spans="1:6" x14ac:dyDescent="0.2">
      <c r="A129" s="2">
        <v>45013.522914398149</v>
      </c>
      <c r="B129">
        <v>-29.7669</v>
      </c>
      <c r="F129">
        <v>-29.7669</v>
      </c>
    </row>
    <row r="130" spans="1:6" x14ac:dyDescent="0.2">
      <c r="A130" s="2">
        <v>45013.52292599537</v>
      </c>
      <c r="B130">
        <v>-29.765599999999999</v>
      </c>
      <c r="F130">
        <v>-29.765599999999999</v>
      </c>
    </row>
    <row r="131" spans="1:6" x14ac:dyDescent="0.2">
      <c r="A131" s="2">
        <v>45013.522937546295</v>
      </c>
      <c r="B131">
        <v>-29.764700000000001</v>
      </c>
      <c r="F131">
        <v>-29.764700000000001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3.28 Load vs Displcement</vt:lpstr>
      <vt:lpstr>'3.28 Load vs Displcement'!_30_to_0_to_30_Stiffness__Displacement</vt:lpstr>
      <vt:lpstr>'3.28 Load vs Displcement'!_30_to_0_to_30_Stiffness__Load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Lutfi, Mostafa - (mostafalutfi)</dc:creator>
  <cp:lastModifiedBy>Kevin</cp:lastModifiedBy>
  <dcterms:created xsi:type="dcterms:W3CDTF">2023-03-27T17:22:30Z</dcterms:created>
  <dcterms:modified xsi:type="dcterms:W3CDTF">2023-04-04T19:45:33Z</dcterms:modified>
</cp:coreProperties>
</file>