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f23af5b63dd9f3/Desktop/PREWORK_KLS/"/>
    </mc:Choice>
  </mc:AlternateContent>
  <xr:revisionPtr revIDLastSave="842" documentId="8_{34EA1400-0BEB-47C9-9DD9-5B4B5BEA5155}" xr6:coauthVersionLast="46" xr6:coauthVersionMax="46" xr10:uidLastSave="{13B6F4DD-BB53-45FA-BDB3-E49CD02A2B10}"/>
  <bookViews>
    <workbookView xWindow="-120" yWindow="-120" windowWidth="20730" windowHeight="11160" activeTab="5" xr2:uid="{00000000-000D-0000-FFFF-FFFF00000000}"/>
  </bookViews>
  <sheets>
    <sheet name="Kickstart Data" sheetId="1" r:id="rId1"/>
    <sheet name="Category Stats" sheetId="2" r:id="rId2"/>
    <sheet name="Subcategory Sta" sheetId="4" r:id="rId3"/>
    <sheet name="Outcomes Based on Launch Date" sheetId="5" r:id="rId4"/>
    <sheet name="Bonus" sheetId="6" r:id="rId5"/>
    <sheet name="Extra Bonus Stats" sheetId="7" r:id="rId6"/>
  </sheets>
  <definedNames>
    <definedName name="_xlnm._FilterDatabase" localSheetId="0" hidden="1">'Kickstart Data'!$A$1:$T$4115</definedName>
    <definedName name="backers">'Kickstart Data'!$G:$G</definedName>
    <definedName name="backers_count">'Kickstart Data'!$F:$F,'Kickstart Data'!$G:$G</definedName>
    <definedName name="cancelled">Bonus!$D:$D</definedName>
    <definedName name="failed">Bonus!$C:$C</definedName>
    <definedName name="failedbackers">'Extra Bonus Stats'!$E:$E</definedName>
    <definedName name="goal">'Kickstart Data'!$D:$D</definedName>
    <definedName name="state">'Kickstart Data'!$F:$F</definedName>
    <definedName name="successful">Bonus!$B:$B</definedName>
    <definedName name="successfulbackers">'Extra Bonus Stats'!$A:$A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7" l="1"/>
  <c r="G14" i="7"/>
  <c r="G11" i="7"/>
  <c r="G8" i="7"/>
  <c r="G5" i="7"/>
  <c r="G2" i="7"/>
  <c r="C17" i="7"/>
  <c r="C14" i="7"/>
  <c r="C11" i="7"/>
  <c r="C8" i="7"/>
  <c r="C5" i="7"/>
  <c r="C2" i="7"/>
  <c r="D13" i="6" l="1"/>
  <c r="D12" i="6"/>
  <c r="D11" i="6"/>
  <c r="D10" i="6"/>
  <c r="D9" i="6"/>
  <c r="D8" i="6"/>
  <c r="D7" i="6"/>
  <c r="D6" i="6"/>
  <c r="C13" i="6"/>
  <c r="C12" i="6"/>
  <c r="C11" i="6"/>
  <c r="C10" i="6"/>
  <c r="C9" i="6"/>
  <c r="C8" i="6"/>
  <c r="C7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F2" i="6" s="1"/>
  <c r="E10" i="6"/>
  <c r="F10" i="6" s="1"/>
  <c r="E6" i="6"/>
  <c r="H6" i="6" s="1"/>
  <c r="E13" i="6"/>
  <c r="F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F7" i="6" s="1"/>
  <c r="E3" i="6"/>
  <c r="G3" i="6" s="1"/>
  <c r="F4" i="6" l="1"/>
  <c r="F6" i="6"/>
  <c r="H12" i="6"/>
  <c r="H4" i="6"/>
  <c r="G12" i="6"/>
  <c r="G6" i="6"/>
  <c r="G2" i="6"/>
  <c r="H13" i="6"/>
  <c r="H5" i="6"/>
  <c r="F5" i="6"/>
  <c r="H11" i="6"/>
  <c r="F3" i="6"/>
  <c r="H9" i="6"/>
  <c r="H3" i="6"/>
  <c r="G10" i="6"/>
  <c r="G8" i="6"/>
  <c r="F8" i="6"/>
  <c r="H7" i="6"/>
  <c r="H2" i="6"/>
  <c r="H10" i="6"/>
  <c r="G13" i="6"/>
  <c r="G11" i="6"/>
  <c r="G9" i="6"/>
  <c r="G7" i="6"/>
</calcChain>
</file>

<file path=xl/sharedStrings.xml><?xml version="1.0" encoding="utf-8"?>
<sst xmlns="http://schemas.openxmlformats.org/spreadsheetml/2006/main" count="28532" uniqueCount="8390">
  <si>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</si>
  <si>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</si>
  <si>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</si>
  <si>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</si>
  <si>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</si>
  <si>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</si>
  <si>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</si>
  <si>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</si>
  <si>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</si>
  <si>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</si>
  <si>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</si>
  <si>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</si>
  <si>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</si>
  <si>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</si>
  <si>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</si>
  <si>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</si>
  <si>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</si>
  <si>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</si>
  <si>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</si>
  <si>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</si>
  <si>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</si>
  <si>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</si>
  <si>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</si>
  <si>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</si>
  <si>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</si>
  <si>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</si>
  <si>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</si>
  <si>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</si>
  <si>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</si>
  <si>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</si>
  <si>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</si>
  <si>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</si>
  <si>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</si>
  <si>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</si>
  <si>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</si>
  <si>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</si>
  <si>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</si>
  <si>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</si>
  <si>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</si>
  <si>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</si>
  <si>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</si>
  <si>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</si>
  <si>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</si>
  <si>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</si>
  <si>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</si>
  <si>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</si>
  <si>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</si>
  <si>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</si>
  <si>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</si>
  <si>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</si>
  <si>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</si>
  <si>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</si>
  <si>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</si>
  <si>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</si>
  <si>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</si>
  <si>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</si>
  <si>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</si>
  <si>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</si>
  <si>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</si>
  <si>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</si>
  <si>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</si>
  <si>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</si>
  <si>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</si>
  <si>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</si>
  <si>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</si>
  <si>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</si>
  <si>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</si>
  <si>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</si>
  <si>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</si>
  <si>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</si>
  <si>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</si>
  <si>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</si>
  <si>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</si>
  <si>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</si>
  <si>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</si>
  <si>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</si>
  <si>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</si>
  <si>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</si>
  <si>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</si>
  <si>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</si>
  <si>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</si>
  <si>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</si>
  <si>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</si>
  <si>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</si>
  <si>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</si>
  <si>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</si>
  <si>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</si>
  <si>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</si>
  <si>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</si>
  <si>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</si>
  <si>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</si>
  <si>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</si>
  <si>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</si>
  <si>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</si>
  <si>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</si>
  <si>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</si>
  <si>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</si>
  <si>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</si>
  <si>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</si>
  <si>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</si>
  <si>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</si>
  <si>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</si>
  <si>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</si>
  <si>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</si>
  <si>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</si>
  <si>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</si>
  <si>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</si>
  <si>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</si>
  <si>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</si>
  <si>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</si>
  <si>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</si>
  <si>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</si>
  <si>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</si>
  <si>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</si>
  <si>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</si>
  <si>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</si>
  <si>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</si>
  <si>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</si>
  <si>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</si>
  <si>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</si>
  <si>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</si>
  <si>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</si>
  <si>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</si>
  <si>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</si>
  <si>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</si>
  <si>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</si>
  <si>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</si>
  <si>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</si>
  <si>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</si>
  <si>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</si>
  <si>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</si>
  <si>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</si>
  <si>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</si>
  <si>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</si>
  <si>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</si>
  <si>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</si>
  <si>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</si>
  <si>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</si>
  <si>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</si>
  <si>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</si>
  <si>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</si>
  <si>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</si>
  <si>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</si>
  <si>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</si>
  <si>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</si>
  <si>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</si>
  <si>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</si>
  <si>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</si>
  <si>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</si>
  <si>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</si>
  <si>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</si>
  <si>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</si>
  <si>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</si>
  <si>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</si>
  <si>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</si>
  <si>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</si>
  <si>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</si>
  <si>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</si>
  <si>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</si>
  <si>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</si>
  <si>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</si>
  <si>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</si>
  <si>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</si>
  <si>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</si>
  <si>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</si>
  <si>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</si>
  <si>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</si>
  <si>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</si>
  <si>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</si>
  <si>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</si>
  <si>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</si>
  <si>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</si>
  <si>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</si>
  <si>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</si>
  <si>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</si>
  <si>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</si>
  <si>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</si>
  <si>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</si>
  <si>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</si>
  <si>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</si>
  <si>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</si>
  <si>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</si>
  <si>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</si>
  <si>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</si>
  <si>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</si>
  <si>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</si>
  <si>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</si>
  <si>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</si>
  <si>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</si>
  <si>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</si>
  <si>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</si>
  <si>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</si>
  <si>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</si>
  <si>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</si>
  <si>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</si>
  <si>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</si>
  <si>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</si>
  <si>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</si>
  <si>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</si>
  <si>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</si>
  <si>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</si>
  <si>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</si>
  <si>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</si>
  <si>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</si>
  <si>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</si>
  <si>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</si>
  <si>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</si>
  <si>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</si>
  <si>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</si>
  <si>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</si>
  <si>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</si>
  <si>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</si>
  <si>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</si>
  <si>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</si>
  <si>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</si>
  <si>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</si>
  <si>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</si>
  <si>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</si>
  <si>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</si>
  <si>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</si>
  <si>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</si>
  <si>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</si>
  <si>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</si>
  <si>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</si>
  <si>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</si>
  <si>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</si>
  <si>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</si>
  <si>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</si>
  <si>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</si>
  <si>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</si>
  <si>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</si>
  <si>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</si>
  <si>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</si>
  <si>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</si>
  <si>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</si>
  <si>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</si>
  <si>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</si>
  <si>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</si>
  <si>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</si>
  <si>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</si>
  <si>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</si>
  <si>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</si>
  <si>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</si>
  <si>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</si>
  <si>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</si>
  <si>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</si>
  <si>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</si>
  <si>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</si>
  <si>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</si>
  <si>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</si>
  <si>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</si>
  <si>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</si>
  <si>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</si>
  <si>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</si>
  <si>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</si>
  <si>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</si>
  <si>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</si>
  <si>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</si>
  <si>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</si>
  <si>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</si>
  <si>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</si>
  <si>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</si>
  <si>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</si>
  <si>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</si>
  <si>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</si>
  <si>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</si>
  <si>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</si>
  <si>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</si>
  <si>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</si>
  <si>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</si>
  <si>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</si>
  <si>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</si>
  <si>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</si>
  <si>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</si>
  <si>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</si>
  <si>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</si>
  <si>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</si>
  <si>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</si>
  <si>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</si>
  <si>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</si>
  <si>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</si>
  <si>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</si>
  <si>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</si>
  <si>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</si>
  <si>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</si>
  <si>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</si>
  <si>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</si>
  <si>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</si>
  <si>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</si>
  <si>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</si>
  <si>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</si>
  <si>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</si>
  <si>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</si>
  <si>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</si>
  <si>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</si>
  <si>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</si>
  <si>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</si>
  <si>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</si>
  <si>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</si>
  <si>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</si>
  <si>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</si>
  <si>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</si>
  <si>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</si>
  <si>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</si>
  <si>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</si>
  <si>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</si>
  <si>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</si>
  <si>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</si>
  <si>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</si>
  <si>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</si>
  <si>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</si>
  <si>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</si>
  <si>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</si>
  <si>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</si>
  <si>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</si>
  <si>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</si>
  <si>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</si>
  <si>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</si>
  <si>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</si>
  <si>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</si>
  <si>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</si>
  <si>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</si>
  <si>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</si>
  <si>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</si>
  <si>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</si>
  <si>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</si>
  <si>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</si>
  <si>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</si>
  <si>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</si>
  <si>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</si>
  <si>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</si>
  <si>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</si>
  <si>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</si>
  <si>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</si>
  <si>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</si>
  <si>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</si>
  <si>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</si>
  <si>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</si>
  <si>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</si>
  <si>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</si>
  <si>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</si>
  <si>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</si>
  <si>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</si>
  <si>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</si>
  <si>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</si>
  <si>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</si>
  <si>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</si>
  <si>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</si>
  <si>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</si>
  <si>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</si>
  <si>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</si>
  <si>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</si>
  <si>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</si>
  <si>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</si>
  <si>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</si>
  <si>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</si>
  <si>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</si>
  <si>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</si>
  <si>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</si>
  <si>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</si>
  <si>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</si>
  <si>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</si>
  <si>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</si>
  <si>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</si>
  <si>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</si>
  <si>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</si>
  <si>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</si>
  <si>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</si>
  <si>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</si>
  <si>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</si>
  <si>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</si>
  <si>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</si>
  <si>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</si>
  <si>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</si>
  <si>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</si>
  <si>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</si>
  <si>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</si>
  <si>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</si>
  <si>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</si>
  <si>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</si>
  <si>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</si>
  <si>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</si>
  <si>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</si>
  <si>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</si>
  <si>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</si>
  <si>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</si>
  <si>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</si>
  <si>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</si>
  <si>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</si>
  <si>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</si>
  <si>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</si>
  <si>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</si>
  <si>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</si>
  <si>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</si>
  <si>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</si>
  <si>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</si>
  <si>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</si>
  <si>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</si>
  <si>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</si>
  <si>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</si>
  <si>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</si>
  <si>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</si>
  <si>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</si>
  <si>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</si>
  <si>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</si>
  <si>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</si>
  <si>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</si>
  <si>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</si>
  <si>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</si>
  <si>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</si>
  <si>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</si>
  <si>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</si>
  <si>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</si>
  <si>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</si>
  <si>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</si>
  <si>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</si>
  <si>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</si>
  <si>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</si>
  <si>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</si>
  <si>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</si>
  <si>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</si>
  <si>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</si>
  <si>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</si>
  <si>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</si>
  <si>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</si>
  <si>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</si>
  <si>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</si>
  <si>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</si>
  <si>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</si>
  <si>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</si>
  <si>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</si>
  <si>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</si>
  <si>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</si>
  <si>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</si>
  <si>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</si>
  <si>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</si>
  <si>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</si>
  <si>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</si>
  <si>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</si>
  <si>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</si>
  <si>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</si>
  <si>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</si>
  <si>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</si>
  <si>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</si>
  <si>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</si>
  <si>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</si>
  <si>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</si>
  <si>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</si>
  <si>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</si>
  <si>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</si>
  <si>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</si>
  <si>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</si>
  <si>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</si>
  <si>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</si>
  <si>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</si>
  <si>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</si>
  <si>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</si>
  <si>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</si>
  <si>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</si>
  <si>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</si>
  <si>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</si>
  <si>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</si>
  <si>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</si>
  <si>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</si>
  <si>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</si>
  <si>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</si>
  <si>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</si>
  <si>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</si>
  <si>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</si>
  <si>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</si>
  <si>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</si>
  <si>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</si>
  <si>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</si>
  <si>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</si>
  <si>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</si>
  <si>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</si>
  <si>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</si>
  <si>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</si>
  <si>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</si>
  <si>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</si>
  <si>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</si>
  <si>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</si>
  <si>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</si>
  <si>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</si>
  <si>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</si>
  <si>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</si>
  <si>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</si>
  <si>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</si>
  <si>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</si>
  <si>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</si>
  <si>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</si>
  <si>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</si>
  <si>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</si>
  <si>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</si>
  <si>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</si>
  <si>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</si>
  <si>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</si>
  <si>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</si>
  <si>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</si>
  <si>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</si>
  <si>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</si>
  <si>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</si>
  <si>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</si>
  <si>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</si>
  <si>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</si>
  <si>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</si>
  <si>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</si>
  <si>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</si>
  <si>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</si>
  <si>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</si>
  <si>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</si>
  <si>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</si>
  <si>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</si>
  <si>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</si>
  <si>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</si>
  <si>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</si>
  <si>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</si>
  <si>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</si>
  <si>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</si>
  <si>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</si>
  <si>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</si>
  <si>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</si>
  <si>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</si>
  <si>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</si>
  <si>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</si>
  <si>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</si>
  <si>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</si>
  <si>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</si>
  <si>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</si>
  <si>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</si>
  <si>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</si>
  <si>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</si>
  <si>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</si>
  <si>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</si>
  <si>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</si>
  <si>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</si>
  <si>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</si>
  <si>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</si>
  <si>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</si>
  <si>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</si>
  <si>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</si>
  <si>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</si>
  <si>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</si>
  <si>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</si>
  <si>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</si>
  <si>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</si>
  <si>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</si>
  <si>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</si>
  <si>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</si>
  <si>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</si>
  <si>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</si>
  <si>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</si>
  <si>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</si>
  <si>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</si>
  <si>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</si>
  <si>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</si>
  <si>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</si>
  <si>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</si>
  <si>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</si>
  <si>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</si>
  <si>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</si>
  <si>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</si>
  <si>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</si>
  <si>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</si>
  <si>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</si>
  <si>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</si>
  <si>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</si>
  <si>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</si>
  <si>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</si>
  <si>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</si>
  <si>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</si>
  <si>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</si>
  <si>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</si>
  <si>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</si>
  <si>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</si>
  <si>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</si>
  <si>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</si>
  <si>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</si>
  <si>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</si>
  <si>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</si>
  <si>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</si>
  <si>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</si>
  <si>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</si>
  <si>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</si>
  <si>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</si>
  <si>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</si>
  <si>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</si>
  <si>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</si>
  <si>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</si>
  <si>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</si>
  <si>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</si>
  <si>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</si>
  <si>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</si>
  <si>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</si>
  <si>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</si>
  <si>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</si>
  <si>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</si>
  <si>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</si>
  <si>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</si>
  <si>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</si>
  <si>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</si>
  <si>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</si>
  <si>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</si>
  <si>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</si>
  <si>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</si>
  <si>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</si>
  <si>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</si>
  <si>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</si>
  <si>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</si>
  <si>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</si>
  <si>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</si>
  <si>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</si>
  <si>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</si>
  <si>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</si>
  <si>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</si>
  <si>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</si>
  <si>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</si>
  <si>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</si>
  <si>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</si>
  <si>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</si>
  <si>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</si>
  <si>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</si>
  <si>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</si>
  <si>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</si>
  <si>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</si>
  <si>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</si>
  <si>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</si>
  <si>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</si>
  <si>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</si>
  <si>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</si>
  <si>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</si>
  <si>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</si>
  <si>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</si>
  <si>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</si>
  <si>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</si>
  <si>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</si>
  <si>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</si>
  <si>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</si>
  <si>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</si>
  <si>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</si>
  <si>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</si>
  <si>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</si>
  <si>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</si>
  <si>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</si>
  <si>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</si>
  <si>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</si>
  <si>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</si>
  <si>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</si>
  <si>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</si>
  <si>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</si>
  <si>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</si>
  <si>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</si>
  <si>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</si>
  <si>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</si>
  <si>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</si>
  <si>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</si>
  <si>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</si>
  <si>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</si>
  <si>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</si>
  <si>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</si>
  <si>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</si>
  <si>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</si>
  <si>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</si>
  <si>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</si>
  <si>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</si>
  <si>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</si>
  <si>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</si>
  <si>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</si>
  <si>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</si>
  <si>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</si>
  <si>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</si>
  <si>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</si>
  <si>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</si>
  <si>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</si>
  <si>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</si>
  <si>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</si>
  <si>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</si>
  <si>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</si>
  <si>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</si>
  <si>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</si>
  <si>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</si>
  <si>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</si>
  <si>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</si>
  <si>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</si>
  <si>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</si>
  <si>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</si>
  <si>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</si>
  <si>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</si>
  <si>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</si>
  <si>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</si>
  <si>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</si>
  <si>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</si>
  <si>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</si>
  <si>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</si>
  <si>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</si>
  <si>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</si>
  <si>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</si>
  <si>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</si>
  <si>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</si>
  <si>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</si>
  <si>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</si>
  <si>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</si>
  <si>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</si>
  <si>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</si>
  <si>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</si>
  <si>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</si>
  <si>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</si>
  <si>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</si>
  <si>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</si>
  <si>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</si>
  <si>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</si>
  <si>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</si>
  <si>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</si>
  <si>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</si>
  <si>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</si>
  <si>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</si>
  <si>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</si>
  <si>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</si>
  <si>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</si>
  <si>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</si>
  <si>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</si>
  <si>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</si>
  <si>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</si>
  <si>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</si>
  <si>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</si>
  <si>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</si>
  <si>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</si>
  <si>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</si>
  <si>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</si>
  <si>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</si>
  <si>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</si>
  <si>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</si>
  <si>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</si>
  <si>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</si>
  <si>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</si>
  <si>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</si>
  <si>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</si>
  <si>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</si>
  <si>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</si>
  <si>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</si>
  <si>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</si>
  <si>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</si>
  <si>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</si>
  <si>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</si>
  <si>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</si>
  <si>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</si>
  <si>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</si>
  <si>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</si>
  <si>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</si>
  <si>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</si>
  <si>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</si>
  <si>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</si>
  <si>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</si>
  <si>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</si>
  <si>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</si>
  <si>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</si>
  <si>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</si>
  <si>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</si>
  <si>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</si>
  <si>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</si>
  <si>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</si>
  <si>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</si>
  <si>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</si>
  <si>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</si>
  <si>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</si>
  <si>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</si>
  <si>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</si>
  <si>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</si>
  <si>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</si>
  <si>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</si>
  <si>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</si>
  <si>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</si>
  <si>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</si>
  <si>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</si>
  <si>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</si>
  <si>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</si>
  <si>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</si>
  <si>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</si>
  <si>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</si>
  <si>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</si>
  <si>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</si>
  <si>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</si>
  <si>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</si>
  <si>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</si>
  <si>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</si>
  <si>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</si>
  <si>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</si>
  <si>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</si>
  <si>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</si>
  <si>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</si>
  <si>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</si>
  <si>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</si>
  <si>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</si>
  <si>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</si>
  <si>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</si>
  <si>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</si>
  <si>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</si>
  <si>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</si>
  <si>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</si>
  <si>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</si>
  <si>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</si>
  <si>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</si>
  <si>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</si>
  <si>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</si>
  <si>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</si>
  <si>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</si>
  <si>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</si>
  <si>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</si>
  <si>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</si>
  <si>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</si>
  <si>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</si>
  <si>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</si>
  <si>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</si>
  <si>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</si>
  <si>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</si>
  <si>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</si>
  <si>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</si>
  <si>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</si>
  <si>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</si>
  <si>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</si>
  <si>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</si>
  <si>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</si>
  <si>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</si>
  <si>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</si>
  <si>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</si>
  <si>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</si>
  <si>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</si>
  <si>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</si>
  <si>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</si>
  <si>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</si>
  <si>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</si>
  <si>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</si>
  <si>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</si>
  <si>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</si>
  <si>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</si>
  <si>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</si>
  <si>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</si>
  <si>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</si>
  <si>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</si>
  <si>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</si>
  <si>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</si>
  <si>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</si>
  <si>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</si>
  <si>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</si>
  <si>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</si>
  <si>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</si>
  <si>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</si>
  <si>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</si>
  <si>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</si>
  <si>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</si>
  <si>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</si>
  <si>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</si>
  <si>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</si>
  <si>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</si>
  <si>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</si>
  <si>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</si>
  <si>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</si>
  <si>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</si>
  <si>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</si>
  <si>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</si>
  <si>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</si>
  <si>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</si>
  <si>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</si>
  <si>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</si>
  <si>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</si>
  <si>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</si>
  <si>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</si>
  <si>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</si>
  <si>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</si>
  <si>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</si>
  <si>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</si>
  <si>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</si>
  <si>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</si>
  <si>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</si>
  <si>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</si>
  <si>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</si>
  <si>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</si>
  <si>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</si>
  <si>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</si>
  <si>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</si>
  <si>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</si>
  <si>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</si>
  <si>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</si>
  <si>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</si>
  <si>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</si>
  <si>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</si>
  <si>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</si>
  <si>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</si>
  <si>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</si>
  <si>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</si>
  <si>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</si>
  <si>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</si>
  <si>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</si>
  <si>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</si>
  <si>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</si>
  <si>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</si>
  <si>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</si>
  <si>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</si>
  <si>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</si>
  <si>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</si>
  <si>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</si>
  <si>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</si>
  <si>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</si>
  <si>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</si>
  <si>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</si>
  <si>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</si>
  <si>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</si>
  <si>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</si>
  <si>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</si>
  <si>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</si>
  <si>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</si>
  <si>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</si>
  <si>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</si>
  <si>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</si>
  <si>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</si>
  <si>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</si>
  <si>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</si>
  <si>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</si>
  <si>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</si>
  <si>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</si>
  <si>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</si>
  <si>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</si>
  <si>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</si>
  <si>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</si>
  <si>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</si>
  <si>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</si>
  <si>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</si>
  <si>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</si>
  <si>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</si>
  <si>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</si>
  <si>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</si>
  <si>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</si>
  <si>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</si>
  <si>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</si>
  <si>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</si>
  <si>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</si>
  <si>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</si>
  <si>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</si>
  <si>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</si>
  <si>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</si>
  <si>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</si>
  <si>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</si>
  <si>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</si>
  <si>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</si>
  <si>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</si>
  <si>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</si>
  <si>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</si>
  <si>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</si>
  <si>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</si>
  <si>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</si>
  <si>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</si>
  <si>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</si>
  <si>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</si>
  <si>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</si>
  <si>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</si>
  <si>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</si>
  <si>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</si>
  <si>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</si>
  <si>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</si>
  <si>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</si>
  <si>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</si>
  <si>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</si>
  <si>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</si>
  <si>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</si>
  <si>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</si>
  <si>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</si>
  <si>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</si>
  <si>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</si>
  <si>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</si>
  <si>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</si>
  <si>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</si>
  <si>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</si>
  <si>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</si>
  <si>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</si>
  <si>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</si>
  <si>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</si>
  <si>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</si>
  <si>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</si>
  <si>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</si>
  <si>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</si>
  <si>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</si>
  <si>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</si>
  <si>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</si>
  <si>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</si>
  <si>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</si>
  <si>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</si>
  <si>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</si>
  <si>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</si>
  <si>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</si>
  <si>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</si>
  <si>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</si>
  <si>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</si>
  <si>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</si>
  <si>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</si>
  <si>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</si>
  <si>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</si>
  <si>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</si>
  <si>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</si>
  <si>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</si>
  <si>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</si>
  <si>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</si>
  <si>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</si>
  <si>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</si>
  <si>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</si>
  <si>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</si>
  <si>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</si>
  <si>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</si>
  <si>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</si>
  <si>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</si>
  <si>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</si>
  <si>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</si>
  <si>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</si>
  <si>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</si>
  <si>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</si>
  <si>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</si>
  <si>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</si>
  <si>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</si>
  <si>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</si>
  <si>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</si>
  <si>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</si>
  <si>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</si>
  <si>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</si>
  <si>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</si>
  <si>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</si>
  <si>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</si>
  <si>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</si>
  <si>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</si>
  <si>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</si>
  <si>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</si>
  <si>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</si>
  <si>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</si>
  <si>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</si>
  <si>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</si>
  <si>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</si>
  <si>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</si>
  <si>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</si>
  <si>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</si>
  <si>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</si>
  <si>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</si>
  <si>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</si>
  <si>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</si>
  <si>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</si>
  <si>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</si>
  <si>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</si>
  <si>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</si>
  <si>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</si>
  <si>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</si>
  <si>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</si>
  <si>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</si>
  <si>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</si>
  <si>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</si>
  <si>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</si>
  <si>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</si>
  <si>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</si>
  <si>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</si>
  <si>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</si>
  <si>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</si>
  <si>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</si>
  <si>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</si>
  <si>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</si>
  <si>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</si>
  <si>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</si>
  <si>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</si>
  <si>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</si>
  <si>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</si>
  <si>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</si>
  <si>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</si>
  <si>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</si>
  <si>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</si>
  <si>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</si>
  <si>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</si>
  <si>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</si>
  <si>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</si>
  <si>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</si>
  <si>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</si>
  <si>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</si>
  <si>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</si>
  <si>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</si>
  <si>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</si>
  <si>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</si>
  <si>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</si>
  <si>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</si>
  <si>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</si>
  <si>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</si>
  <si>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</si>
  <si>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</si>
  <si>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</si>
  <si>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</si>
  <si>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</si>
  <si>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</si>
  <si>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</si>
  <si>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</si>
  <si>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</si>
  <si>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</si>
  <si>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</si>
  <si>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</si>
  <si>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</si>
  <si>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</si>
  <si>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</si>
  <si>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</si>
  <si>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</si>
  <si>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</si>
  <si>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</si>
  <si>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</si>
  <si>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</si>
  <si>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</si>
  <si>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</si>
  <si>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</si>
  <si>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</si>
  <si>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</si>
  <si>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</si>
  <si>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</si>
  <si>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</si>
  <si>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</si>
  <si>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</si>
  <si>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</si>
  <si>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</si>
  <si>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</si>
  <si>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</si>
  <si>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</si>
  <si>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</si>
  <si>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</si>
  <si>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</si>
  <si>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</si>
  <si>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</si>
  <si>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</si>
  <si>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</si>
  <si>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</si>
  <si>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</si>
  <si>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</si>
  <si>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</si>
  <si>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</si>
  <si>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</si>
  <si>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</si>
  <si>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</si>
  <si>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</si>
  <si>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</si>
  <si>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</si>
  <si>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</si>
  <si>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</si>
  <si>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</si>
  <si>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</si>
  <si>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</si>
  <si>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</si>
  <si>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</si>
  <si>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</si>
  <si>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</si>
  <si>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</si>
  <si>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</si>
  <si>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</si>
  <si>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</si>
  <si>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</si>
  <si>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</si>
  <si>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</si>
  <si>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</si>
  <si>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</si>
  <si>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</si>
  <si>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</si>
  <si>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</si>
  <si>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</si>
  <si>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</si>
  <si>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</si>
  <si>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</si>
  <si>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</si>
  <si>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</si>
  <si>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</si>
  <si>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</si>
  <si>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</si>
  <si>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</si>
  <si>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</si>
  <si>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</si>
  <si>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</si>
  <si>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</si>
  <si>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</si>
  <si>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</si>
  <si>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</si>
  <si>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</si>
  <si>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</si>
  <si>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</si>
  <si>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</si>
  <si>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</si>
  <si>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</si>
  <si>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</si>
  <si>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</si>
  <si>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</si>
  <si>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</si>
  <si>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</si>
  <si>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</si>
  <si>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</si>
  <si>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</si>
  <si>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</si>
  <si>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</si>
  <si>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</si>
  <si>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</si>
  <si>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</si>
  <si>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</si>
  <si>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</si>
  <si>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</si>
  <si>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</si>
  <si>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</si>
  <si>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</si>
  <si>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</si>
  <si>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</si>
  <si>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</si>
  <si>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</si>
  <si>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</si>
  <si>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</si>
  <si>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</si>
  <si>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</si>
  <si>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</si>
  <si>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</si>
  <si>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</si>
  <si>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</si>
  <si>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</si>
  <si>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</si>
  <si>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</si>
  <si>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</si>
  <si>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</si>
  <si>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</si>
  <si>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</si>
  <si>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</si>
  <si>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</si>
  <si>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</si>
  <si>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</si>
  <si>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</si>
  <si>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</si>
  <si>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</si>
  <si>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</si>
  <si>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</si>
  <si>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</si>
  <si>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</si>
  <si>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</si>
  <si>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</si>
  <si>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</si>
  <si>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</si>
  <si>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</si>
  <si>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</si>
  <si>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</si>
  <si>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</si>
  <si>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</si>
  <si>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</si>
  <si>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</si>
  <si>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</si>
  <si>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</si>
  <si>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</si>
  <si>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</si>
  <si>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</si>
  <si>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</si>
  <si>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</si>
  <si>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</si>
  <si>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</si>
  <si>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</si>
  <si>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</si>
  <si>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</si>
  <si>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</si>
  <si>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</si>
  <si>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</si>
  <si>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</si>
  <si>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</si>
  <si>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</si>
  <si>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</si>
  <si>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</si>
  <si>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</si>
  <si>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</si>
  <si>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</si>
  <si>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</si>
  <si>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</si>
  <si>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</si>
  <si>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</si>
  <si>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</si>
  <si>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</si>
  <si>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</si>
  <si>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</si>
  <si>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</si>
  <si>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</si>
  <si>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</si>
  <si>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</si>
  <si>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</si>
  <si>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</si>
  <si>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</si>
  <si>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</si>
  <si>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</si>
  <si>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</si>
  <si>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</si>
  <si>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</si>
  <si>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</si>
  <si>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</si>
  <si>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</si>
  <si>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</si>
  <si>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</si>
  <si>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</si>
  <si>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</si>
  <si>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</si>
  <si>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</si>
  <si>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</si>
  <si>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</si>
  <si>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</si>
  <si>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</si>
  <si>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</si>
  <si>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</si>
  <si>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</si>
  <si>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</si>
  <si>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</si>
  <si>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</si>
  <si>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</si>
  <si>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</si>
  <si>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</si>
  <si>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</si>
  <si>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</si>
  <si>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</si>
  <si>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</si>
  <si>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</si>
  <si>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</si>
  <si>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</si>
  <si>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</si>
  <si>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</si>
  <si>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</si>
  <si>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</si>
  <si>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</si>
  <si>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</si>
  <si>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</si>
  <si>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</si>
  <si>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</si>
  <si>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</si>
  <si>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</si>
  <si>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</si>
  <si>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</si>
  <si>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</si>
  <si>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</si>
  <si>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</si>
  <si>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</si>
  <si>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</si>
  <si>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</si>
  <si>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</si>
  <si>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</si>
  <si>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</si>
  <si>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</si>
  <si>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</si>
  <si>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</si>
  <si>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</si>
  <si>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</si>
  <si>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</si>
  <si>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</si>
  <si>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</si>
  <si>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</si>
  <si>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</si>
  <si>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</si>
  <si>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</si>
  <si>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</si>
  <si>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</si>
  <si>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</si>
  <si>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</si>
  <si>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</si>
  <si>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</si>
  <si>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</si>
  <si>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</si>
  <si>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</si>
  <si>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</si>
  <si>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</si>
  <si>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</si>
  <si>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</si>
  <si>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</si>
  <si>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</si>
  <si>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</si>
  <si>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</si>
  <si>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</si>
  <si>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</si>
  <si>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</si>
  <si>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</si>
  <si>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</si>
  <si>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</si>
  <si>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</si>
  <si>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</si>
  <si>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</si>
  <si>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</si>
  <si>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</si>
  <si>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</si>
  <si>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</si>
  <si>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</si>
  <si>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</si>
  <si>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</si>
  <si>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</si>
  <si>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</si>
  <si>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</si>
  <si>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</si>
  <si>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</si>
  <si>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</si>
  <si>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</si>
  <si>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</si>
  <si>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</si>
  <si>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</si>
  <si>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</si>
  <si>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</si>
  <si>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</si>
  <si>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</si>
  <si>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</si>
  <si>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</si>
  <si>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</si>
  <si>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</si>
  <si>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</si>
  <si>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</si>
  <si>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</si>
  <si>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</si>
  <si>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</si>
  <si>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</si>
  <si>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</si>
  <si>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</si>
  <si>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</si>
  <si>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</si>
  <si>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</si>
  <si>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</si>
  <si>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</si>
  <si>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</si>
  <si>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</si>
  <si>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</si>
  <si>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</si>
  <si>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</si>
  <si>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</si>
  <si>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</si>
  <si>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</si>
  <si>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</si>
  <si>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</si>
  <si>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</si>
  <si>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</si>
  <si>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</si>
  <si>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</si>
  <si>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</si>
  <si>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</si>
  <si>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</si>
  <si>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</si>
  <si>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</si>
  <si>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</si>
  <si>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</si>
  <si>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</si>
  <si>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</si>
  <si>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</si>
  <si>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</si>
  <si>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</si>
  <si>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</si>
  <si>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</si>
  <si>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</si>
  <si>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</si>
  <si>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</si>
  <si>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</si>
  <si>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</si>
  <si>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</si>
  <si>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</si>
  <si>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</si>
  <si>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</si>
  <si>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</si>
  <si>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</si>
  <si>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</si>
  <si>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</si>
  <si>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</si>
  <si>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</si>
  <si>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</si>
  <si>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</si>
  <si>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</si>
  <si>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</si>
  <si>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</si>
  <si>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</si>
  <si>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</si>
  <si>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</si>
  <si>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</si>
  <si>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</si>
  <si>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</si>
  <si>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</si>
  <si>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</si>
  <si>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</si>
  <si>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</si>
  <si>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</si>
  <si>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</si>
  <si>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</si>
  <si>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</si>
  <si>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</si>
  <si>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</si>
  <si>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</si>
  <si>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</si>
  <si>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</si>
  <si>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</si>
  <si>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</si>
  <si>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</si>
  <si>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</si>
  <si>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</si>
  <si>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</si>
  <si>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</si>
  <si>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</si>
  <si>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</si>
  <si>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</si>
  <si>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</si>
  <si>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</si>
  <si>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</si>
  <si>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</si>
  <si>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</si>
  <si>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</si>
  <si>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</si>
  <si>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</si>
  <si>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</si>
  <si>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</si>
  <si>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</si>
  <si>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</si>
  <si>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</si>
  <si>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</si>
  <si>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</si>
  <si>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</si>
  <si>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</si>
  <si>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</si>
  <si>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</si>
  <si>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</si>
  <si>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</si>
  <si>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</si>
  <si>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</si>
  <si>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</si>
  <si>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</si>
  <si>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</si>
  <si>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</si>
  <si>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</si>
  <si>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</si>
  <si>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</si>
  <si>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</si>
  <si>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</si>
  <si>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</si>
  <si>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</si>
  <si>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</si>
  <si>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</si>
  <si>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</si>
  <si>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</si>
  <si>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</si>
  <si>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</si>
  <si>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</si>
  <si>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</si>
  <si>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</si>
  <si>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</si>
  <si>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</si>
  <si>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</si>
  <si>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</si>
  <si>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</si>
  <si>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</si>
  <si>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</si>
  <si>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</si>
  <si>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</si>
  <si>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</si>
  <si>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</si>
  <si>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</si>
  <si>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</si>
  <si>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</si>
  <si>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</si>
  <si>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</si>
  <si>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</si>
  <si>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</si>
  <si>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</si>
  <si>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</si>
  <si>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</si>
  <si>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</si>
  <si>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</si>
  <si>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</si>
  <si>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</si>
  <si>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</si>
  <si>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</si>
  <si>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</si>
  <si>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</si>
  <si>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</si>
  <si>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</si>
  <si>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</si>
  <si>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</si>
  <si>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</si>
  <si>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</si>
  <si>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</si>
  <si>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</si>
  <si>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</si>
  <si>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</si>
  <si>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</si>
  <si>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</si>
  <si>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</si>
  <si>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</si>
  <si>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</si>
  <si>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</si>
  <si>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</si>
  <si>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</si>
  <si>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</si>
  <si>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</si>
  <si>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</si>
  <si>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</si>
  <si>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</si>
  <si>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</si>
  <si>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</si>
  <si>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</si>
  <si>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</si>
  <si>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</si>
  <si>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</si>
  <si>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</si>
  <si>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</si>
  <si>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</si>
  <si>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</si>
  <si>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</si>
  <si>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</si>
  <si>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</si>
  <si>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</si>
  <si>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</si>
  <si>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</si>
  <si>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</si>
  <si>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</si>
  <si>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</si>
  <si>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</si>
  <si>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</si>
  <si>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</si>
  <si>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</si>
  <si>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</si>
  <si>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</si>
  <si>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</si>
  <si>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</si>
  <si>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</si>
  <si>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</si>
  <si>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</si>
  <si>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</si>
  <si>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</si>
  <si>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</si>
  <si>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</si>
  <si>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</si>
  <si>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</si>
  <si>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</si>
  <si>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</si>
  <si>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</si>
  <si>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</si>
  <si>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</si>
  <si>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</si>
  <si>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</si>
  <si>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</si>
  <si>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</si>
  <si>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</si>
  <si>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</si>
  <si>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</si>
  <si>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</si>
  <si>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</si>
  <si>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</si>
  <si>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</si>
  <si>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</si>
  <si>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</si>
  <si>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</si>
  <si>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</si>
  <si>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</si>
  <si>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</si>
  <si>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</si>
  <si>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</si>
  <si>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</si>
  <si>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</si>
  <si>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</si>
  <si>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</si>
  <si>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</si>
  <si>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</si>
  <si>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</si>
  <si>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</si>
  <si>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</si>
  <si>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</si>
  <si>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</si>
  <si>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</si>
  <si>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</si>
  <si>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</si>
  <si>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</si>
  <si>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</si>
  <si>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</si>
  <si>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</si>
  <si>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</si>
  <si>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</si>
  <si>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</si>
  <si>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</si>
  <si>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</si>
  <si>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</si>
  <si>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</si>
  <si>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</si>
  <si>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</si>
  <si>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</si>
  <si>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</si>
  <si>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</si>
  <si>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</si>
  <si>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</si>
  <si>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</si>
  <si>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</si>
  <si>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</si>
  <si>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</si>
  <si>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</si>
  <si>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</si>
  <si>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</si>
  <si>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</si>
  <si>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</si>
  <si>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</si>
  <si>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</si>
  <si>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</si>
  <si>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</si>
  <si>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</si>
  <si>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</si>
  <si>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</si>
  <si>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</si>
  <si>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</si>
  <si>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</si>
  <si>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</si>
  <si>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</si>
  <si>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</si>
  <si>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</si>
  <si>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</si>
  <si>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</si>
  <si>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</si>
  <si>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</si>
  <si>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</si>
  <si>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</si>
  <si>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</si>
  <si>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</si>
  <si>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</si>
  <si>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</si>
  <si>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</si>
  <si>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</si>
  <si>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</si>
  <si>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</si>
  <si>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</si>
  <si>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</si>
  <si>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</si>
  <si>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</si>
  <si>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</si>
  <si>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</si>
  <si>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</si>
  <si>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</si>
  <si>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</si>
  <si>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</si>
  <si>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</si>
  <si>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</si>
  <si>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</si>
  <si>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</si>
  <si>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</si>
  <si>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</si>
  <si>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</si>
  <si>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</si>
  <si>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</si>
  <si>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</si>
  <si>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</si>
  <si>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</si>
  <si>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</si>
  <si>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</si>
  <si>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</si>
  <si>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</si>
  <si>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</si>
  <si>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</si>
  <si>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</si>
  <si>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</si>
  <si>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</si>
  <si>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</si>
  <si>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</si>
  <si>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</si>
  <si>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</si>
  <si>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</si>
  <si>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</si>
  <si>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</si>
  <si>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</si>
  <si>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</si>
  <si>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</si>
  <si>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</si>
  <si>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</si>
  <si>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</si>
  <si>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</si>
  <si>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</si>
  <si>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</si>
  <si>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</si>
  <si>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</si>
  <si>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</si>
  <si>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</si>
  <si>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</si>
  <si>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</si>
  <si>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</si>
  <si>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</si>
  <si>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</si>
  <si>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</si>
  <si>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</si>
  <si>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</si>
  <si>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</si>
  <si>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</si>
  <si>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</si>
  <si>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</si>
  <si>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</si>
  <si>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</si>
  <si>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</si>
  <si>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</si>
  <si>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</si>
  <si>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</si>
  <si>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</si>
  <si>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</si>
  <si>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</si>
  <si>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</si>
  <si>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</si>
  <si>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</si>
  <si>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</si>
  <si>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</si>
  <si>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</si>
  <si>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</si>
  <si>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</si>
  <si>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</si>
  <si>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</si>
  <si>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</si>
  <si>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</si>
  <si>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</si>
  <si>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</si>
  <si>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</si>
  <si>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</si>
  <si>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</si>
  <si>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</si>
  <si>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</si>
  <si>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</si>
  <si>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</si>
  <si>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</si>
  <si>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</si>
  <si>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</si>
  <si>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</si>
  <si>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</si>
  <si>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</si>
  <si>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</si>
  <si>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</si>
  <si>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</si>
  <si>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</si>
  <si>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</si>
  <si>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</si>
  <si>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</si>
  <si>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</si>
  <si>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</si>
  <si>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</si>
  <si>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</si>
  <si>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</si>
  <si>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</si>
  <si>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</si>
  <si>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</si>
  <si>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</si>
  <si>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</si>
  <si>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</si>
  <si>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</si>
  <si>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</si>
  <si>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</si>
  <si>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</si>
  <si>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</si>
  <si>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</si>
  <si>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</si>
  <si>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</si>
  <si>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</si>
  <si>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</si>
  <si>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</si>
  <si>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</si>
  <si>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</si>
  <si>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</si>
  <si>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</si>
  <si>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</si>
  <si>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</si>
  <si>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</si>
  <si>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</si>
  <si>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</si>
  <si>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</si>
  <si>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</si>
  <si>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</si>
  <si>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</si>
  <si>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</si>
  <si>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</si>
  <si>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</si>
  <si>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</si>
  <si>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</si>
  <si>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</si>
  <si>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</si>
  <si>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</si>
  <si>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</si>
  <si>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</si>
  <si>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</si>
  <si>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</si>
  <si>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</si>
  <si>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</si>
  <si>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</si>
  <si>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</si>
  <si>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</si>
  <si>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</si>
  <si>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</si>
  <si>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</si>
  <si>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</si>
  <si>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</si>
  <si>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</si>
  <si>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</si>
  <si>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</si>
  <si>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</si>
  <si>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</si>
  <si>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</si>
  <si>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</si>
  <si>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</si>
  <si>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</si>
  <si>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</si>
  <si>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</si>
  <si>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</si>
  <si>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</si>
  <si>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</si>
  <si>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</si>
  <si>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</si>
  <si>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</si>
  <si>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</si>
  <si>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</si>
  <si>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</si>
  <si>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</si>
  <si>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</si>
  <si>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</si>
  <si>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</si>
  <si>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</si>
  <si>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</si>
  <si>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</si>
  <si>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</si>
  <si>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</si>
  <si>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</si>
  <si>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</si>
  <si>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</si>
  <si>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</si>
  <si>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</si>
  <si>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</si>
  <si>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</si>
  <si>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</si>
  <si>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</si>
  <si>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</si>
  <si>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</si>
  <si>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</si>
  <si>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</si>
  <si>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</si>
  <si>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</si>
  <si>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</si>
  <si>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</si>
  <si>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</si>
  <si>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</si>
  <si>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</si>
  <si>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</si>
  <si>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</si>
  <si>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</si>
  <si>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</si>
  <si>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</si>
  <si>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</si>
  <si>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</si>
  <si>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</si>
  <si>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</si>
  <si>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</si>
  <si>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</si>
  <si>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</si>
  <si>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</si>
  <si>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</si>
  <si>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</si>
  <si>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</si>
  <si>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</si>
  <si>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</si>
  <si>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</si>
  <si>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</si>
  <si>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</si>
  <si>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</si>
  <si>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</si>
  <si>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</si>
  <si>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</si>
  <si>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</si>
  <si>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</si>
  <si>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</si>
  <si>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</si>
  <si>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</si>
  <si>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</si>
  <si>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</si>
  <si>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</si>
  <si>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</si>
  <si>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</si>
  <si>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</si>
  <si>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</si>
  <si>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</si>
  <si>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</si>
  <si>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</si>
  <si>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</si>
  <si>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</si>
  <si>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</si>
  <si>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</si>
  <si>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</si>
  <si>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</si>
  <si>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</si>
  <si>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</si>
  <si>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</si>
  <si>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</si>
  <si>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</si>
  <si>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</si>
  <si>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</si>
  <si>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</si>
  <si>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</si>
  <si>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</si>
  <si>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</si>
  <si>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</si>
  <si>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</si>
  <si>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</si>
  <si>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</si>
  <si>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</si>
  <si>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</si>
  <si>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</si>
  <si>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</si>
  <si>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</si>
  <si>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</si>
  <si>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</si>
  <si>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</si>
  <si>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</si>
  <si>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</si>
  <si>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</si>
  <si>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</si>
  <si>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</si>
  <si>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</si>
  <si>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</si>
  <si>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</si>
  <si>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</si>
  <si>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</si>
  <si>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</si>
  <si>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</si>
  <si>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</si>
  <si>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</si>
  <si>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</si>
  <si>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</si>
  <si>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</si>
  <si>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</si>
  <si>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</si>
  <si>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</si>
  <si>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</si>
  <si>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</si>
  <si>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</si>
  <si>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</si>
  <si>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</si>
  <si>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</si>
  <si>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</si>
  <si>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</si>
  <si>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</si>
  <si>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</si>
  <si>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</si>
  <si>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</si>
  <si>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</si>
  <si>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</si>
  <si>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</si>
  <si>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</si>
  <si>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</si>
  <si>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</si>
  <si>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</si>
  <si>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</si>
  <si>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</si>
  <si>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</si>
  <si>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</si>
  <si>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</si>
  <si>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</si>
  <si>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</si>
  <si>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</si>
  <si>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</si>
  <si>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</si>
  <si>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</si>
  <si>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</si>
  <si>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</si>
  <si>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</si>
  <si>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</si>
  <si>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</si>
  <si>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</si>
  <si>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</si>
  <si>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</si>
  <si>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</si>
  <si>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</si>
  <si>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</si>
  <si>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</si>
  <si>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</si>
  <si>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</si>
  <si>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</si>
  <si>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</si>
  <si>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</si>
  <si>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</si>
  <si>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</si>
  <si>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</si>
  <si>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</si>
  <si>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</si>
  <si>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</si>
  <si>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</si>
  <si>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</si>
  <si>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</si>
  <si>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</si>
  <si>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</si>
  <si>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</si>
  <si>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</si>
  <si>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</si>
  <si>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</si>
  <si>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</si>
  <si>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</si>
  <si>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</si>
  <si>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</si>
  <si>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</si>
  <si>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</si>
  <si>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</si>
  <si>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</si>
  <si>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</si>
  <si>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</si>
  <si>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</si>
  <si>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</si>
  <si>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</si>
  <si>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</si>
  <si>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</si>
  <si>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</si>
  <si>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</si>
  <si>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</si>
  <si>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</si>
  <si>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</si>
  <si>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</si>
  <si>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</si>
  <si>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</si>
  <si>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</si>
  <si>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</si>
  <si>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</si>
  <si>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</si>
  <si>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</si>
  <si>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</si>
  <si>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</si>
  <si>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</si>
  <si>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</si>
  <si>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</si>
  <si>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</si>
  <si>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</si>
  <si>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</si>
  <si>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</si>
  <si>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</si>
  <si>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</si>
  <si>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</si>
  <si>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</si>
  <si>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</si>
  <si>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</si>
  <si>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</si>
  <si>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</si>
  <si>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</si>
  <si>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</si>
  <si>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</si>
  <si>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</si>
  <si>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</si>
  <si>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</si>
  <si>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</si>
  <si>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</si>
  <si>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</si>
  <si>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</si>
  <si>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</si>
  <si>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</si>
  <si>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</si>
  <si>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</si>
  <si>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</si>
  <si>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</si>
  <si>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</si>
  <si>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</si>
  <si>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</si>
  <si>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</si>
  <si>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</si>
  <si>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</si>
  <si>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</si>
  <si>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</si>
  <si>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</si>
  <si>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</si>
  <si>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</si>
  <si>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</si>
  <si>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</si>
  <si>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</si>
  <si>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</si>
  <si>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</si>
  <si>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</si>
  <si>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</si>
  <si>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</si>
  <si>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</si>
  <si>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</si>
  <si>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</si>
  <si>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</si>
  <si>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</si>
  <si>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</si>
  <si>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</si>
  <si>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</si>
  <si>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</si>
  <si>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</si>
  <si>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</si>
  <si>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</si>
  <si>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</si>
  <si>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</si>
  <si>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</si>
  <si>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</si>
  <si>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</si>
  <si>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</si>
  <si>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</si>
  <si>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</si>
  <si>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</si>
  <si>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</si>
  <si>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</si>
  <si>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</si>
  <si>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</si>
  <si>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</si>
  <si>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</si>
  <si>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</si>
  <si>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</si>
  <si>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</si>
  <si>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</si>
  <si>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</si>
  <si>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</si>
  <si>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</si>
  <si>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</si>
  <si>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</si>
  <si>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</si>
  <si>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</si>
  <si>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</si>
  <si>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</si>
  <si>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</si>
  <si>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</si>
  <si>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</si>
  <si>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</si>
  <si>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</si>
  <si>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</si>
  <si>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</si>
  <si>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</si>
  <si>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</si>
  <si>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</si>
  <si>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</si>
  <si>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</si>
  <si>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</si>
  <si>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</si>
  <si>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</si>
  <si>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</si>
  <si>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</si>
  <si>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</si>
  <si>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</si>
  <si>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</si>
  <si>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</si>
  <si>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</si>
  <si>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</si>
  <si>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</si>
  <si>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</si>
  <si>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</si>
  <si>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</si>
  <si>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</si>
  <si>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</si>
  <si>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</si>
  <si>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</si>
  <si>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</si>
  <si>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</si>
  <si>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</si>
  <si>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</si>
  <si>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</si>
  <si>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</si>
  <si>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</si>
  <si>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</si>
  <si>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</si>
  <si>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</si>
  <si>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</si>
  <si>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</si>
  <si>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</si>
  <si>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</si>
  <si>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</si>
  <si>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</si>
  <si>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</si>
  <si>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</si>
  <si>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</si>
  <si>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</si>
  <si>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</si>
  <si>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</si>
  <si>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</si>
  <si>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</si>
  <si>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</si>
  <si>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</si>
  <si>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</si>
  <si>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</si>
  <si>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</si>
  <si>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</si>
  <si>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</si>
  <si>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</si>
  <si>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</si>
  <si>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</si>
  <si>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</si>
  <si>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</si>
  <si>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</si>
  <si>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</si>
  <si>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</si>
  <si>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</si>
  <si>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</si>
  <si>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</si>
  <si>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</si>
  <si>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</si>
  <si>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</si>
  <si>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</si>
  <si>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</si>
  <si>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</si>
  <si>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</si>
  <si>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</si>
  <si>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</si>
  <si>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</si>
  <si>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</si>
  <si>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</si>
  <si>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</si>
  <si>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</si>
  <si>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</si>
  <si>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</si>
  <si>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</si>
  <si>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</si>
  <si>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</si>
  <si>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</si>
  <si>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</si>
  <si>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</si>
  <si>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</si>
  <si>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</si>
  <si>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</si>
  <si>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</si>
  <si>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</si>
  <si>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</si>
  <si>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</si>
  <si>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</si>
  <si>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</si>
  <si>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</si>
  <si>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</si>
  <si>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</si>
  <si>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</si>
  <si>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</si>
  <si>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</si>
  <si>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</si>
  <si>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</si>
  <si>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</si>
  <si>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</si>
  <si>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</si>
  <si>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</si>
  <si>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</si>
  <si>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</si>
  <si>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</si>
  <si>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</si>
  <si>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</si>
  <si>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</si>
  <si>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</si>
  <si>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</si>
  <si>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</si>
  <si>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</si>
  <si>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</si>
  <si>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</si>
  <si>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</si>
  <si>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</si>
  <si>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</si>
  <si>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</si>
  <si>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</si>
  <si>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</si>
  <si>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</si>
  <si>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</si>
  <si>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</si>
  <si>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</si>
  <si>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</si>
  <si>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</si>
  <si>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</si>
  <si>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</si>
  <si>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</si>
  <si>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</si>
  <si>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</si>
  <si>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</si>
  <si>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</si>
  <si>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</si>
  <si>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</si>
  <si>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</si>
  <si>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</si>
  <si>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</si>
  <si>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</si>
  <si>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</si>
  <si>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</si>
  <si>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</si>
  <si>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</si>
  <si>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</si>
  <si>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</si>
  <si>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</si>
  <si>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</si>
  <si>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</si>
  <si>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</si>
  <si>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</si>
  <si>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</si>
  <si>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</si>
  <si>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</si>
  <si>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</si>
  <si>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</si>
  <si>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</si>
  <si>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</si>
  <si>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</si>
  <si>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</si>
  <si>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</si>
  <si>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</si>
  <si>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</si>
  <si>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</si>
  <si>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</si>
  <si>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</si>
  <si>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</si>
  <si>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</si>
  <si>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</si>
  <si>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</si>
  <si>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</si>
  <si>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</si>
  <si>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</si>
  <si>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</si>
  <si>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</si>
  <si>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</si>
  <si>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</si>
  <si>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</si>
  <si>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</si>
  <si>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</si>
  <si>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</si>
  <si>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</si>
  <si>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</si>
  <si>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</si>
  <si>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</si>
  <si>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</si>
  <si>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</si>
  <si>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</si>
  <si>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</si>
  <si>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</si>
  <si>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</si>
  <si>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</si>
  <si>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</si>
  <si>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</si>
  <si>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</si>
  <si>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</si>
  <si>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</si>
  <si>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</si>
  <si>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</si>
  <si>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</si>
  <si>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</si>
  <si>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</si>
  <si>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</si>
  <si>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</si>
  <si>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</si>
  <si>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</si>
  <si>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</si>
  <si>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</si>
  <si>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</si>
  <si>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</si>
  <si>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</si>
  <si>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</si>
  <si>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</si>
  <si>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</si>
  <si>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</si>
  <si>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</si>
  <si>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</si>
  <si>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</si>
  <si>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</si>
  <si>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</si>
  <si>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</si>
  <si>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</si>
  <si>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</si>
  <si>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</si>
  <si>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</si>
  <si>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</si>
  <si>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</si>
  <si>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</si>
  <si>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</si>
  <si>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</si>
  <si>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</si>
  <si>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</si>
  <si>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</si>
  <si>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</si>
  <si>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</si>
  <si>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</si>
  <si>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</si>
  <si>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</si>
  <si>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</si>
  <si>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</si>
  <si>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</si>
  <si>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</si>
  <si>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</si>
  <si>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</si>
  <si>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</si>
  <si>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</si>
  <si>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</si>
  <si>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</si>
  <si>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</si>
  <si>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</si>
  <si>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</si>
  <si>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</si>
  <si>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</si>
  <si>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</si>
  <si>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</si>
  <si>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</si>
  <si>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</si>
  <si>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</si>
  <si>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</si>
  <si>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</si>
  <si>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</si>
  <si>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</si>
  <si>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</si>
  <si>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</si>
  <si>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</si>
  <si>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</si>
  <si>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</si>
  <si>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</si>
  <si>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</si>
  <si>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</si>
  <si>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</si>
  <si>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</si>
  <si>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</si>
  <si>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</si>
  <si>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</si>
  <si>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</si>
  <si>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</si>
  <si>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</si>
  <si>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</si>
  <si>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</si>
  <si>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</si>
  <si>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</si>
  <si>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</si>
  <si>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</si>
  <si>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</si>
  <si>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</si>
  <si>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</si>
  <si>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</si>
  <si>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</si>
  <si>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</si>
  <si>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</si>
  <si>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</si>
  <si>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</si>
  <si>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</si>
  <si>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</si>
  <si>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</si>
  <si>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</si>
  <si>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</si>
  <si>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</si>
  <si>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</si>
  <si>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</si>
  <si>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</si>
  <si>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</si>
  <si>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</si>
  <si>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</si>
  <si>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</si>
  <si>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</si>
  <si>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</si>
  <si>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</si>
  <si>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</si>
  <si>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</si>
  <si>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</si>
  <si>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</si>
  <si>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</si>
  <si>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</si>
  <si>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</si>
  <si>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</si>
  <si>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</si>
  <si>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</si>
  <si>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</si>
  <si>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</si>
  <si>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</si>
  <si>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</si>
  <si>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</si>
  <si>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</si>
  <si>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</si>
  <si>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</si>
  <si>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</si>
  <si>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</si>
  <si>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</si>
  <si>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</si>
  <si>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</si>
  <si>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</si>
  <si>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</si>
  <si>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</si>
  <si>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</si>
  <si>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</si>
  <si>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</si>
  <si>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</si>
  <si>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</si>
  <si>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</si>
  <si>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</si>
  <si>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</si>
  <si>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</si>
  <si>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</si>
  <si>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</si>
  <si>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</si>
  <si>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</si>
  <si>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</si>
  <si>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</si>
  <si>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</si>
  <si>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</si>
  <si>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</si>
  <si>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</si>
  <si>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</si>
  <si>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</si>
  <si>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</si>
  <si>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</si>
  <si>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</si>
  <si>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</si>
  <si>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</si>
  <si>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</si>
  <si>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</si>
  <si>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</si>
  <si>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</si>
  <si>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</si>
  <si>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</si>
  <si>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</si>
  <si>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</si>
  <si>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</si>
  <si>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</si>
  <si>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</si>
  <si>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</si>
  <si>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</si>
  <si>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</si>
  <si>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</si>
  <si>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</si>
  <si>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</si>
  <si>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</si>
  <si>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</si>
  <si>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</si>
  <si>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</si>
  <si>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</si>
  <si>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</si>
  <si>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</si>
  <si>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</si>
  <si>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</si>
  <si>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</si>
  <si>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</si>
  <si>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</si>
  <si>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</si>
  <si>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</si>
  <si>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</si>
  <si>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</si>
  <si>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</si>
  <si>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</si>
  <si>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</si>
  <si>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</si>
  <si>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</si>
  <si>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</si>
  <si>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</si>
  <si>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</si>
  <si>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</si>
  <si>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</si>
  <si>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</si>
  <si>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</si>
  <si>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</si>
  <si>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</si>
  <si>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</si>
  <si>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</si>
  <si>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</si>
  <si>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</si>
  <si>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</si>
  <si>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</si>
  <si>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</si>
  <si>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</si>
  <si>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</si>
  <si>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</si>
  <si>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</si>
  <si>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</si>
  <si>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</si>
  <si>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</si>
  <si>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</si>
  <si>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</si>
  <si>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</si>
  <si>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</si>
  <si>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</si>
  <si>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</si>
  <si>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</si>
  <si>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</si>
  <si>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</si>
  <si>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</si>
  <si>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</si>
  <si>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</si>
  <si>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</si>
  <si>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</si>
  <si>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</si>
  <si>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</si>
  <si>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</si>
  <si>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</si>
  <si>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</si>
  <si>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</si>
  <si>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</si>
  <si>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</si>
  <si>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</si>
  <si>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</si>
  <si>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</si>
  <si>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</si>
  <si>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</si>
  <si>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</si>
  <si>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</si>
  <si>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</si>
  <si>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</si>
  <si>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</si>
  <si>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</si>
  <si>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</si>
  <si>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</si>
  <si>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</si>
  <si>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</si>
  <si>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</si>
  <si>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</si>
  <si>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</si>
  <si>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</si>
  <si>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</si>
  <si>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</si>
  <si>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</si>
  <si>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</si>
  <si>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</si>
  <si>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</si>
  <si>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</si>
  <si>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</si>
  <si>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</si>
  <si>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</si>
  <si>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</si>
  <si>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</si>
  <si>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</si>
  <si>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</si>
  <si>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</si>
  <si>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</si>
  <si>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</si>
  <si>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</si>
  <si>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</si>
  <si>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</si>
  <si>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</si>
  <si>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</si>
  <si>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</si>
  <si>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</si>
  <si>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</si>
  <si>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</si>
  <si>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</si>
  <si>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</si>
  <si>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</si>
  <si>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</si>
  <si>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</si>
  <si>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</si>
  <si>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</si>
  <si>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</si>
  <si>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</si>
  <si>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</si>
  <si>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</si>
  <si>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</si>
  <si>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</si>
  <si>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</si>
  <si>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</si>
  <si>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</si>
  <si>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</si>
  <si>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</si>
  <si>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</si>
  <si>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</si>
  <si>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</si>
  <si>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</si>
  <si>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</si>
  <si>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</si>
  <si>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</si>
  <si>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</si>
  <si>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</si>
  <si>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</si>
  <si>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</si>
  <si>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</si>
  <si>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</si>
  <si>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</si>
  <si>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</si>
  <si>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</si>
  <si>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</si>
  <si>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</si>
  <si>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</si>
  <si>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</si>
  <si>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</si>
  <si>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</si>
  <si>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</si>
  <si>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</si>
  <si>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</si>
  <si>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</si>
  <si>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</si>
  <si>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</si>
  <si>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</si>
  <si>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</si>
  <si>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</si>
  <si>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</si>
  <si>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</si>
  <si>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</si>
  <si>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</si>
  <si>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</si>
  <si>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</si>
  <si>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</si>
  <si>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</si>
  <si>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</si>
  <si>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</si>
  <si>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</si>
  <si>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</si>
  <si>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</si>
  <si>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</si>
  <si>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</si>
  <si>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</si>
  <si>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</si>
  <si>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</si>
  <si>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</si>
  <si>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</si>
  <si>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</si>
  <si>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</si>
  <si>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</si>
  <si>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</si>
  <si>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</si>
  <si>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</si>
  <si>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</si>
  <si>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</si>
  <si>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</si>
  <si>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</si>
  <si>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</si>
  <si>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</si>
  <si>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</si>
  <si>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</si>
  <si>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</si>
  <si>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</si>
  <si>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</si>
  <si>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</si>
  <si>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</si>
  <si>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</si>
  <si>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</si>
  <si>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</si>
  <si>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</si>
  <si>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</si>
  <si>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</si>
  <si>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</si>
  <si>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</si>
  <si>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</si>
  <si>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</si>
  <si>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</si>
  <si>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</si>
  <si>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</si>
  <si>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</si>
  <si>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</si>
  <si>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</si>
  <si>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</si>
  <si>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</si>
  <si>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</si>
  <si>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</si>
  <si>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</si>
  <si>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</si>
  <si>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</si>
  <si>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</si>
  <si>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</si>
  <si>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</si>
  <si>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</si>
  <si>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</si>
  <si>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</si>
  <si>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</si>
  <si>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</si>
  <si>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</si>
  <si>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</si>
  <si>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</si>
  <si>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</si>
  <si>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</si>
  <si>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</si>
  <si>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</si>
  <si>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</si>
  <si>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</si>
  <si>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</si>
  <si>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</si>
  <si>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</si>
  <si>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</si>
  <si>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</si>
  <si>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</si>
  <si>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</si>
  <si>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</si>
  <si>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</si>
  <si>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</si>
  <si>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</si>
  <si>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</si>
  <si>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</si>
  <si>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</si>
  <si>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</si>
  <si>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</si>
  <si>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</si>
  <si>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</si>
  <si>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</si>
  <si>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</si>
  <si>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</si>
  <si>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</si>
  <si>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</si>
  <si>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</si>
  <si>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</si>
  <si>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</si>
  <si>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</si>
  <si>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</si>
  <si>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</si>
  <si>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</si>
  <si>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</si>
  <si>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</si>
  <si>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</si>
  <si>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</si>
  <si>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</si>
  <si>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</si>
  <si>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</si>
  <si>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</si>
  <si>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</si>
  <si>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</si>
  <si>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</si>
  <si>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</si>
  <si>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</si>
  <si>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</si>
  <si>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</si>
  <si>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</si>
  <si>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</si>
  <si>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</si>
  <si>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</si>
  <si>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</si>
  <si>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</si>
  <si>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</si>
  <si>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</si>
  <si>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</si>
  <si>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</si>
  <si>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</si>
  <si>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</si>
  <si>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</si>
  <si>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</si>
  <si>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</si>
  <si>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</si>
  <si>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</si>
  <si>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</si>
  <si>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</si>
  <si>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</si>
  <si>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</si>
  <si>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</si>
  <si>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</si>
  <si>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</si>
  <si>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</si>
  <si>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</si>
  <si>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</si>
  <si>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</si>
  <si>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</si>
  <si>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</si>
  <si>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</si>
  <si>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</si>
  <si>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</si>
  <si>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</si>
  <si>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</si>
  <si>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</si>
  <si>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</si>
  <si>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</si>
  <si>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</si>
  <si>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</si>
  <si>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</si>
  <si>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</si>
  <si>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</si>
  <si>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</si>
  <si>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</si>
  <si>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</si>
  <si>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</si>
  <si>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</si>
  <si>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</si>
  <si>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</si>
  <si>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</si>
  <si>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</si>
  <si>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</si>
  <si>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</si>
  <si>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</si>
  <si>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</si>
  <si>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</si>
  <si>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</si>
  <si>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</si>
  <si>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</si>
  <si>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</si>
  <si>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</si>
  <si>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</si>
  <si>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</si>
  <si>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</si>
  <si>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</si>
  <si>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</si>
  <si>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</si>
  <si>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</si>
  <si>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</si>
  <si>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</si>
  <si>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</si>
  <si>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</si>
  <si>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</si>
  <si>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</si>
  <si>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</si>
  <si>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</si>
  <si>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</si>
  <si>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</si>
  <si>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</si>
  <si>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</si>
  <si>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</si>
  <si>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</si>
  <si>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</si>
  <si>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</si>
  <si>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</si>
  <si>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</si>
  <si>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</si>
  <si>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</si>
  <si>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</si>
  <si>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</si>
  <si>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</si>
  <si>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</si>
  <si>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</si>
  <si>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</si>
  <si>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</si>
  <si>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</si>
  <si>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</si>
  <si>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</si>
  <si>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</si>
  <si>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</si>
  <si>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</si>
  <si>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</si>
  <si>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</si>
  <si>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</si>
  <si>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</si>
  <si>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</si>
  <si>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</si>
  <si>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</si>
  <si>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</si>
  <si>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</si>
  <si>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</si>
  <si>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</si>
  <si>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</si>
  <si>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</si>
  <si>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</si>
  <si>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</si>
  <si>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</si>
  <si>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</si>
  <si>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</si>
  <si>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</si>
  <si>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</si>
  <si>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</si>
  <si>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</si>
  <si>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</si>
  <si>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</si>
  <si>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</si>
  <si>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</si>
  <si>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</si>
  <si>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</si>
  <si>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</si>
  <si>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</si>
  <si>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</si>
  <si>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</si>
  <si>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</si>
  <si>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</si>
  <si>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</si>
  <si>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</si>
  <si>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</si>
  <si>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</si>
  <si>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</si>
  <si>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</si>
  <si>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</si>
  <si>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</si>
  <si>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</si>
  <si>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</si>
  <si>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</si>
  <si>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</si>
  <si>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</si>
  <si>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</si>
  <si>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</si>
  <si>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</si>
  <si>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</si>
  <si>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</si>
  <si>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</si>
  <si>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</si>
  <si>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</si>
  <si>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</si>
  <si>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</si>
  <si>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</si>
  <si>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</si>
  <si>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</si>
  <si>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</si>
  <si>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</si>
  <si>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</si>
  <si>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</si>
  <si>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</si>
  <si>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</si>
  <si>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</si>
  <si>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</si>
  <si>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</si>
  <si>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</si>
  <si>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</si>
  <si>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</si>
  <si>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</si>
  <si>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</si>
  <si>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</si>
  <si>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</si>
  <si>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</si>
  <si>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</si>
  <si>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</si>
  <si>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</si>
  <si>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</si>
  <si>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</si>
  <si>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</si>
  <si>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</si>
  <si>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</si>
  <si>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</si>
  <si>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</si>
  <si>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</si>
  <si>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</si>
  <si>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</si>
  <si>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</si>
  <si>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</si>
  <si>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</si>
  <si>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</si>
  <si>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</si>
  <si>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</si>
  <si>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</si>
  <si>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</si>
  <si>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</si>
  <si>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</si>
  <si>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</si>
  <si>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</si>
  <si>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</si>
  <si>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</si>
  <si>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</si>
  <si>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</si>
  <si>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</si>
  <si>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</si>
  <si>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</si>
  <si>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</si>
  <si>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</si>
  <si>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</si>
  <si>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</si>
  <si>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</si>
  <si>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</si>
  <si>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</si>
  <si>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</si>
  <si>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</si>
  <si>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</si>
  <si>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</si>
  <si>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</si>
  <si>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</si>
  <si>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</si>
  <si>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</si>
  <si>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</si>
  <si>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</si>
  <si>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</si>
  <si>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</si>
  <si>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</si>
  <si>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</si>
  <si>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</si>
  <si>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</si>
  <si>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</si>
  <si>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</si>
  <si>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</si>
  <si>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</si>
  <si>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</si>
  <si>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</si>
  <si>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</si>
  <si>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</si>
  <si>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</si>
  <si>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</si>
  <si>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</si>
  <si>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</si>
  <si>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</si>
  <si>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</si>
  <si>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</si>
  <si>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</si>
  <si>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</si>
  <si>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</si>
  <si>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</si>
  <si>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</si>
  <si>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</si>
  <si>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</si>
  <si>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</si>
  <si>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</si>
  <si>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</si>
  <si>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</si>
  <si>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</si>
  <si>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</si>
  <si>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</si>
  <si>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</si>
  <si>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</si>
  <si>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</si>
  <si>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</si>
  <si>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</si>
  <si>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</si>
  <si>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</si>
  <si>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</si>
  <si>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</si>
  <si>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</si>
  <si>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</si>
  <si>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</si>
  <si>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</si>
  <si>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</si>
  <si>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</si>
  <si>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</si>
  <si>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</si>
  <si>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</si>
  <si>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</si>
  <si>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</si>
  <si>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</si>
  <si>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</si>
  <si>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</si>
  <si>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</si>
  <si>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</si>
  <si>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</si>
  <si>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</si>
  <si>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</si>
  <si>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</si>
  <si>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</si>
  <si>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</si>
  <si>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</si>
  <si>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</si>
  <si>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</si>
  <si>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</si>
  <si>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</si>
  <si>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</si>
  <si>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</si>
  <si>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</si>
  <si>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</si>
  <si>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</si>
  <si>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</si>
  <si>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</si>
  <si>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</si>
  <si>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</si>
  <si>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</si>
  <si>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</si>
  <si>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</si>
  <si>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</si>
  <si>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</si>
  <si>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</si>
  <si>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</si>
  <si>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</si>
  <si>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</si>
  <si>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</si>
  <si>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</si>
  <si>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</si>
  <si>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</si>
  <si>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</si>
  <si>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</si>
  <si>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</si>
  <si>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</si>
  <si>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</si>
  <si>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</si>
  <si>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</si>
  <si>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</si>
  <si>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</si>
  <si>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</si>
  <si>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</si>
  <si>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</si>
  <si>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</si>
  <si>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</si>
  <si>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</si>
  <si>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</si>
  <si>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</si>
  <si>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</si>
  <si>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</si>
  <si>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</si>
  <si>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</si>
  <si>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</si>
  <si>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</si>
  <si>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</si>
  <si>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</si>
  <si>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</si>
  <si>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</si>
  <si>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</si>
  <si>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</si>
  <si>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</si>
  <si>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</si>
  <si>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</si>
  <si>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</si>
  <si>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</si>
  <si>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</si>
  <si>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</si>
  <si>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</si>
  <si>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</si>
  <si>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</si>
  <si>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</si>
  <si>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</si>
  <si>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</si>
  <si>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</si>
  <si>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</si>
  <si>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</si>
  <si>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</si>
  <si>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</si>
  <si>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</si>
  <si>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</si>
  <si>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</si>
  <si>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</si>
  <si>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</si>
  <si>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</si>
  <si>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</si>
  <si>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</si>
  <si>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</si>
  <si>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</si>
  <si>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</si>
  <si>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</si>
  <si>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</si>
  <si>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</si>
  <si>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</si>
  <si>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</si>
  <si>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</si>
  <si>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</si>
  <si>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</si>
  <si>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</si>
  <si>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</si>
  <si>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</si>
  <si>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</si>
  <si>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</si>
  <si>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</si>
  <si>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</si>
  <si>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</si>
  <si>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</si>
  <si>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</si>
  <si>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</si>
  <si>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</si>
  <si>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</si>
  <si>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</si>
  <si>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</si>
  <si>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</si>
  <si>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</si>
  <si>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</si>
  <si>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</si>
  <si>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</si>
  <si>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</si>
  <si>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</si>
  <si>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</si>
  <si>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</si>
  <si>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</si>
  <si>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</si>
  <si>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</si>
  <si>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</si>
  <si>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</si>
  <si>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</si>
  <si>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</si>
  <si>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</si>
  <si>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</si>
  <si>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</si>
  <si>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</si>
  <si>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</si>
  <si>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</si>
  <si>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</si>
  <si>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</si>
  <si>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</si>
  <si>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</si>
  <si>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</si>
  <si>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</si>
  <si>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</si>
  <si>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</si>
  <si>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</si>
  <si>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</si>
  <si>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</si>
  <si>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</si>
  <si>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</si>
  <si>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</si>
  <si>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</si>
  <si>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</si>
  <si>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</si>
  <si>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</si>
  <si>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</si>
  <si>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</si>
  <si>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</si>
  <si>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</si>
  <si>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</si>
  <si>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</si>
  <si>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</si>
  <si>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</si>
  <si>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</si>
  <si>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</si>
  <si>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</si>
  <si>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</si>
  <si>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</si>
  <si>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</si>
  <si>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</si>
  <si>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</si>
  <si>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</si>
  <si>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</si>
  <si>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</si>
  <si>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</si>
  <si>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</si>
  <si>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</si>
  <si>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</si>
  <si>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</si>
  <si>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</si>
  <si>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</si>
  <si>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</si>
  <si>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</si>
  <si>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</si>
  <si>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</si>
  <si>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</si>
  <si>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</si>
  <si>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</si>
  <si>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</si>
  <si>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</si>
  <si>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</si>
  <si>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</si>
  <si>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</si>
  <si>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</si>
  <si>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</si>
  <si>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</si>
  <si>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</si>
  <si>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</si>
  <si>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</si>
  <si>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</si>
  <si>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</si>
  <si>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</si>
  <si>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</si>
  <si>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</si>
  <si>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</si>
  <si>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</si>
  <si>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</si>
  <si>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</si>
  <si>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</si>
  <si>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</si>
  <si>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</si>
  <si>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</si>
  <si>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</si>
  <si>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</si>
  <si>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</si>
  <si>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</si>
  <si>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</si>
  <si>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</si>
  <si>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</si>
  <si>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</si>
  <si>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</si>
  <si>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</si>
  <si>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</si>
  <si>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</si>
  <si>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</si>
  <si>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</si>
  <si>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</si>
  <si>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</si>
  <si>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</si>
  <si>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</si>
  <si>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</si>
  <si>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</si>
  <si>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</si>
  <si>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</si>
  <si>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</si>
  <si>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</si>
  <si>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</si>
  <si>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</si>
  <si>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</si>
  <si>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</si>
  <si>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</si>
  <si>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</si>
  <si>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</si>
  <si>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</si>
  <si>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</si>
  <si>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</si>
  <si>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</si>
  <si>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</si>
  <si>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</si>
  <si>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</si>
  <si>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</si>
  <si>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</si>
  <si>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</si>
  <si>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</si>
  <si>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</si>
  <si>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</si>
  <si>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</si>
  <si>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</si>
  <si>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</si>
  <si>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</si>
  <si>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</si>
  <si>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</si>
  <si>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</si>
  <si>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</si>
  <si>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</si>
  <si>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</si>
  <si>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</si>
  <si>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</si>
  <si>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</si>
  <si>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</si>
  <si>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</si>
  <si>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</si>
  <si>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</si>
  <si>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</si>
  <si>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</si>
  <si>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</si>
  <si>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</si>
  <si>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</si>
  <si>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</si>
  <si>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</si>
  <si>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</si>
  <si>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</si>
  <si>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</si>
  <si>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</si>
  <si>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</si>
  <si>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</si>
  <si>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</si>
  <si>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</si>
  <si>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</si>
  <si>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</si>
  <si>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</si>
  <si>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</si>
  <si>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</si>
  <si>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</si>
  <si>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</si>
  <si>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</si>
  <si>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</si>
  <si>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</si>
  <si>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</si>
  <si>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</si>
  <si>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</si>
  <si>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</si>
  <si>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</si>
  <si>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</si>
  <si>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</si>
  <si>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</si>
  <si>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</si>
  <si>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</si>
  <si>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</si>
  <si>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</si>
  <si>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</si>
  <si>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</si>
  <si>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</si>
  <si>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</si>
  <si>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</si>
  <si>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</si>
  <si>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</si>
  <si>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</si>
  <si>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</si>
  <si>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</si>
  <si>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</si>
  <si>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</si>
  <si>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</si>
  <si>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</si>
  <si>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</si>
  <si>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</si>
  <si>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</si>
  <si>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</si>
  <si>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</si>
  <si>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</si>
  <si>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</si>
  <si>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</si>
  <si>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</si>
  <si>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</si>
  <si>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</si>
  <si>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</si>
  <si>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</si>
  <si>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</si>
  <si>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</si>
  <si>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</si>
  <si>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</si>
  <si>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</si>
  <si>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</si>
  <si>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</si>
  <si>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</si>
  <si>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</si>
  <si>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</si>
  <si>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</si>
  <si>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</si>
  <si>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</si>
  <si>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</si>
  <si>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</si>
  <si>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</si>
  <si>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</si>
  <si>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</si>
  <si>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</si>
  <si>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</si>
  <si>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</si>
  <si>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</si>
  <si>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</si>
  <si>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</si>
  <si>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</si>
  <si>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</si>
  <si>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</si>
  <si>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</si>
  <si>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</si>
  <si>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</si>
  <si>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</si>
  <si>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</si>
  <si>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</si>
  <si>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</si>
  <si>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</si>
  <si>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</si>
  <si>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</si>
  <si>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</si>
  <si>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</si>
  <si>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</si>
  <si>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</si>
  <si>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</si>
  <si>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</si>
  <si>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</si>
  <si>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</si>
  <si>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</si>
  <si>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</si>
  <si>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</si>
  <si>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</si>
  <si>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</si>
  <si>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</si>
  <si>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</si>
  <si>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</si>
  <si>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</si>
  <si>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</si>
  <si>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</si>
  <si>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</si>
  <si>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</si>
  <si>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</si>
  <si>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</si>
  <si>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</si>
  <si>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</si>
  <si>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</si>
  <si>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</si>
  <si>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</si>
  <si>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</si>
  <si>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</si>
  <si>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</si>
  <si>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</si>
  <si>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</si>
  <si>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</si>
  <si>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</si>
  <si>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</si>
  <si>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</si>
  <si>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</si>
  <si>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</si>
  <si>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</si>
  <si>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</si>
  <si>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</si>
  <si>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</si>
  <si>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</si>
  <si>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</si>
  <si>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</si>
  <si>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</si>
  <si>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</si>
  <si>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</si>
  <si>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</si>
  <si>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</si>
  <si>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</si>
  <si>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</si>
  <si>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</si>
  <si>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</si>
  <si>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</si>
  <si>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</si>
  <si>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</si>
  <si>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</si>
  <si>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</si>
  <si>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</si>
  <si>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</si>
  <si>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</si>
  <si>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</si>
  <si>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</si>
  <si>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</si>
  <si>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</si>
  <si>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</si>
  <si>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</si>
  <si>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</si>
  <si>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</si>
  <si>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</si>
  <si>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</si>
  <si>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</si>
  <si>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</si>
  <si>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</si>
  <si>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</si>
  <si>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</si>
  <si>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</si>
  <si>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</si>
  <si>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</si>
  <si>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</si>
  <si>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</si>
  <si>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</si>
  <si>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</si>
  <si>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</si>
  <si>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</si>
  <si>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</si>
  <si>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</si>
  <si>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</si>
  <si>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</si>
  <si>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</si>
  <si>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</si>
  <si>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</si>
  <si>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</si>
  <si>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</si>
  <si>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</si>
  <si>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</si>
  <si>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</si>
  <si>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</si>
  <si>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</si>
  <si>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</si>
  <si>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</si>
  <si>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</si>
  <si>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</si>
  <si>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</si>
  <si>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</si>
  <si>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</si>
  <si>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</si>
  <si>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</si>
  <si>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</si>
  <si>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</si>
  <si>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</si>
  <si>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</si>
  <si>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</si>
  <si>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</si>
  <si>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</si>
  <si>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</si>
  <si>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</si>
  <si>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</si>
  <si>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</si>
  <si>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</si>
  <si>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</si>
  <si>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</si>
  <si>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</si>
  <si>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</si>
  <si>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</si>
  <si>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</si>
  <si>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</si>
  <si>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</si>
  <si>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</si>
  <si>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</si>
  <si>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</si>
  <si>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</si>
  <si>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</si>
  <si>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</si>
  <si>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</si>
  <si>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</si>
  <si>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</si>
  <si>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</si>
  <si>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</si>
  <si>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</si>
  <si>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</si>
  <si>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</si>
  <si>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</si>
  <si>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</si>
  <si>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</si>
  <si>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</si>
  <si>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</si>
  <si>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</si>
  <si>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</si>
  <si>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</si>
  <si>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</si>
  <si>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</si>
  <si>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</si>
  <si>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</si>
  <si>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</si>
  <si>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</si>
  <si>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</si>
  <si>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</si>
  <si>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</si>
  <si>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</si>
  <si>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</si>
  <si>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</si>
  <si>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</si>
  <si>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</si>
  <si>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</si>
  <si>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</si>
  <si>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</si>
  <si>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</si>
  <si>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</si>
  <si>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</si>
  <si>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</si>
  <si>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</si>
  <si>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</si>
  <si>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</si>
  <si>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</si>
  <si>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</si>
  <si>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</si>
  <si>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</si>
  <si>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</si>
  <si>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</si>
  <si>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</si>
  <si>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</si>
  <si>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</si>
  <si>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</si>
  <si>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</si>
  <si>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</si>
  <si>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</si>
  <si>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</si>
  <si>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</si>
  <si>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</si>
  <si>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</si>
  <si>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</si>
  <si>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</si>
  <si>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</si>
  <si>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</si>
  <si>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</si>
  <si>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</si>
  <si>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</si>
  <si>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</si>
  <si>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</si>
  <si>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</si>
  <si>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</si>
  <si>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</si>
  <si>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</si>
  <si>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</si>
  <si>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</si>
  <si>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</si>
  <si>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</si>
  <si>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</si>
  <si>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</si>
  <si>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</si>
  <si>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</si>
  <si>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</si>
  <si>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</si>
  <si>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</si>
  <si>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</si>
  <si>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</si>
  <si>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</si>
  <si>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</si>
  <si>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</si>
  <si>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</si>
  <si>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</si>
  <si>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</si>
  <si>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</si>
  <si>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</si>
  <si>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</si>
  <si>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</si>
  <si>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</si>
  <si>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</si>
  <si>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</si>
  <si>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</si>
  <si>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</si>
  <si>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</si>
  <si>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</si>
  <si>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</si>
  <si>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</si>
  <si>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</si>
  <si>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</si>
  <si>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</si>
  <si>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</si>
  <si>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</si>
  <si>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</si>
  <si>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</si>
  <si>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</si>
  <si>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</si>
  <si>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</si>
  <si>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</si>
  <si>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</si>
  <si>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</si>
  <si>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</si>
  <si>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</si>
  <si>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</si>
  <si>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</si>
  <si>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</si>
  <si>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</si>
  <si>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</si>
  <si>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</si>
  <si>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</si>
  <si>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</si>
  <si>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</si>
  <si>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</si>
  <si>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</si>
  <si>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</si>
  <si>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</si>
  <si>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</si>
  <si>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</si>
  <si>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</si>
  <si>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</si>
  <si>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</si>
  <si>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</si>
  <si>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</si>
  <si>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</si>
  <si>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</si>
  <si>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</si>
  <si>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</si>
  <si>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</si>
  <si>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</si>
  <si>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</si>
  <si>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</si>
  <si>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</si>
  <si>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</si>
  <si>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</si>
  <si>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</si>
  <si>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</si>
  <si>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</si>
  <si>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</si>
  <si>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</si>
  <si>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</si>
  <si>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</si>
  <si>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</si>
  <si>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</si>
  <si>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</si>
  <si>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</si>
  <si>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</si>
  <si>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</si>
  <si>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</si>
  <si>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</si>
  <si>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</si>
  <si>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</si>
  <si>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</si>
  <si>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</si>
  <si>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</si>
  <si>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</si>
  <si>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</si>
  <si>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</si>
  <si>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</si>
  <si>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</si>
  <si>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</si>
  <si>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</si>
  <si>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</si>
  <si>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</si>
  <si>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</si>
  <si>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</si>
  <si>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</si>
  <si>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</si>
  <si>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</si>
  <si>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</si>
  <si>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</si>
  <si>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</si>
  <si>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</si>
  <si>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</si>
  <si>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</si>
  <si>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</si>
  <si>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</si>
  <si>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</si>
  <si>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</si>
  <si>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</si>
  <si>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</si>
  <si>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</si>
  <si>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</si>
  <si>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</si>
  <si>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</si>
  <si>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</si>
  <si>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</si>
  <si>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</si>
  <si>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</si>
  <si>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</si>
  <si>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</si>
  <si>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</si>
  <si>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</si>
  <si>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</si>
  <si>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</si>
  <si>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</si>
  <si>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</si>
  <si>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</si>
  <si>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</si>
  <si>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</si>
  <si>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</si>
  <si>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</si>
  <si>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</si>
  <si>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</si>
  <si>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</si>
  <si>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</si>
  <si>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</si>
  <si>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</si>
  <si>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</si>
  <si>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</si>
  <si>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</si>
  <si>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</si>
  <si>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</si>
  <si>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</si>
  <si>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</si>
  <si>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</si>
  <si>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</si>
  <si>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</si>
  <si>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</si>
  <si>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</si>
  <si>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</si>
  <si>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</si>
  <si>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</si>
  <si>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</si>
  <si>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</si>
  <si>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</si>
  <si>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</si>
  <si>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</si>
  <si>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</si>
  <si>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</si>
  <si>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</si>
  <si>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</si>
  <si>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</si>
  <si>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</si>
  <si>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</si>
  <si>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</si>
  <si>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</si>
  <si>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</si>
  <si>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</si>
  <si>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</si>
  <si>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</si>
  <si>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</si>
  <si>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</si>
  <si>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</si>
  <si>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</si>
  <si>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</si>
  <si>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</si>
  <si>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</si>
  <si>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</si>
  <si>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</si>
  <si>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</si>
  <si>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</si>
  <si>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</si>
  <si>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</si>
  <si>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</si>
  <si>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</si>
  <si>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</si>
  <si>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</si>
  <si>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</si>
  <si>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</si>
  <si>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</si>
  <si>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</si>
  <si>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</si>
  <si>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</si>
  <si>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</si>
  <si>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</si>
  <si>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</si>
  <si>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</si>
  <si>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</si>
  <si>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</si>
  <si>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</si>
  <si>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</si>
  <si>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</si>
  <si>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</si>
  <si>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</si>
  <si>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</si>
  <si>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</si>
  <si>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</si>
  <si>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</si>
  <si>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</si>
  <si>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</si>
  <si>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</si>
  <si>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</si>
  <si>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</si>
  <si>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</si>
  <si>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</si>
  <si>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</si>
  <si>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</si>
  <si>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</si>
  <si>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</si>
  <si>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</si>
  <si>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</si>
  <si>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</si>
  <si>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</si>
  <si>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</si>
  <si>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</si>
  <si>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</si>
  <si>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</si>
  <si>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</si>
  <si>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</si>
  <si>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</si>
  <si>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</si>
  <si>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</si>
  <si>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</si>
  <si>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</si>
  <si>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</si>
  <si>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</si>
  <si>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</si>
  <si>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</si>
  <si>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</si>
  <si>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</si>
  <si>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</si>
  <si>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</si>
  <si>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</si>
  <si>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</si>
  <si>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</si>
  <si>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</si>
  <si>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</si>
  <si>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</si>
  <si>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</si>
  <si>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</si>
  <si>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</si>
  <si>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</si>
  <si>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</si>
  <si>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</si>
  <si>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</si>
  <si>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</si>
  <si>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</si>
  <si>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</si>
  <si>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</si>
  <si>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</si>
  <si>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</si>
  <si>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</si>
  <si>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</si>
  <si>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</si>
  <si>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</si>
  <si>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</si>
  <si>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</si>
  <si>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</si>
  <si>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</si>
  <si>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</si>
  <si>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</si>
  <si>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</si>
  <si>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</si>
  <si>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</si>
  <si>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</si>
  <si>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</si>
  <si>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</si>
  <si>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</si>
  <si>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</si>
  <si>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</si>
  <si>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</si>
  <si>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</si>
  <si>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</si>
  <si>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</si>
  <si>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</si>
  <si>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</si>
  <si>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</si>
  <si>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</si>
  <si>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</si>
  <si>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</si>
  <si>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</si>
  <si>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</si>
  <si>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</si>
  <si>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</si>
  <si>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</si>
  <si>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</si>
  <si>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</si>
  <si>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</si>
  <si>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</si>
  <si>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</si>
  <si>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</si>
  <si>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</si>
  <si>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</si>
  <si>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</si>
  <si>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</si>
  <si>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</si>
  <si>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</si>
  <si>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</si>
  <si>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</si>
  <si>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</si>
  <si>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</si>
  <si>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</si>
  <si>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</si>
  <si>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</si>
  <si>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</si>
  <si>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</si>
  <si>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</si>
  <si>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</si>
  <si>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</si>
  <si>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</si>
  <si>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</si>
  <si>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</si>
  <si>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</si>
  <si>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</si>
  <si>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</si>
  <si>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</si>
  <si>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</si>
  <si>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</si>
  <si>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</si>
  <si>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</si>
  <si>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</si>
  <si>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</si>
  <si>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</si>
  <si>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</si>
  <si>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</si>
  <si>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</si>
  <si>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</si>
  <si>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</si>
  <si>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</si>
  <si>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</si>
  <si>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</si>
  <si>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</si>
  <si>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</si>
  <si>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</si>
  <si>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</si>
  <si>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</si>
  <si>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</si>
  <si>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</si>
  <si>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</si>
  <si>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</si>
  <si>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</si>
  <si>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</si>
  <si>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</si>
  <si>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</si>
  <si>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</si>
  <si>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</si>
  <si>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</si>
  <si>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</si>
  <si>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</si>
  <si>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</si>
  <si>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</si>
  <si>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</si>
  <si>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</si>
  <si>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</si>
  <si>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</si>
  <si>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</si>
  <si>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</si>
  <si>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</si>
  <si>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</si>
  <si>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</si>
  <si>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</si>
  <si>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</si>
  <si>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</si>
  <si>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</si>
  <si>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</si>
  <si>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</si>
  <si>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</si>
  <si>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</si>
  <si>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</si>
  <si>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</si>
  <si>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</si>
  <si>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</si>
  <si>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</si>
  <si>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</si>
  <si>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</si>
  <si>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</si>
  <si>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</si>
  <si>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</si>
  <si>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</si>
  <si>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</si>
  <si>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</si>
  <si>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</si>
  <si>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</si>
  <si>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</si>
  <si>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</si>
  <si>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</si>
  <si>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</si>
  <si>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</si>
  <si>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</si>
  <si>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</si>
  <si>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</si>
  <si>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</si>
  <si>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</si>
  <si>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</si>
  <si>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</si>
  <si>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</si>
  <si>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</si>
  <si>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</si>
  <si>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</si>
  <si>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</si>
  <si>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</si>
  <si>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</si>
  <si>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</si>
  <si>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</si>
  <si>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</si>
  <si>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</si>
  <si>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</si>
  <si>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</si>
  <si>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</si>
  <si>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</si>
  <si>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</si>
  <si>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</si>
  <si>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</si>
  <si>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</si>
  <si>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</si>
  <si>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</si>
  <si>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</si>
  <si>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</si>
  <si>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</si>
  <si>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</si>
  <si>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</si>
  <si>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</si>
  <si>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</si>
  <si>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</si>
  <si>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</si>
  <si>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</si>
  <si>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</si>
  <si>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</si>
  <si>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</si>
  <si>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</si>
  <si>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</si>
  <si>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</si>
  <si>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</si>
  <si>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</si>
  <si>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</si>
  <si>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</si>
  <si>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</si>
  <si>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</si>
  <si>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</si>
  <si>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</si>
  <si>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</si>
  <si>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</si>
  <si>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</si>
  <si>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</si>
  <si>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</si>
  <si>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</si>
  <si>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</si>
  <si>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</si>
  <si>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</si>
  <si>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</si>
  <si>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</si>
  <si>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</si>
  <si>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</si>
  <si>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</si>
  <si>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</si>
  <si>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</si>
  <si>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</si>
  <si>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</si>
  <si>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</si>
  <si>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</si>
  <si>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</si>
  <si>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</si>
  <si>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</si>
  <si>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</si>
  <si>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</si>
  <si>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</si>
  <si>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</si>
  <si>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</si>
  <si>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</si>
  <si>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</si>
  <si>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</si>
  <si>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</si>
  <si>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</si>
  <si>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</si>
  <si>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</si>
  <si>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</si>
  <si>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</si>
  <si>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</si>
  <si>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</si>
  <si>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</si>
  <si>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</si>
  <si>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</si>
  <si>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</si>
  <si>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</si>
  <si>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</si>
  <si>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</si>
  <si>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</si>
  <si>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</si>
  <si>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</si>
  <si>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</si>
  <si>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</si>
  <si>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</si>
  <si>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</si>
  <si>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</si>
  <si>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</si>
  <si>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</si>
  <si>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</si>
  <si>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</si>
  <si>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</si>
  <si>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</si>
  <si>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</si>
  <si>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</si>
  <si>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</si>
  <si>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</si>
  <si>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</si>
  <si>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</si>
  <si>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</si>
  <si>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</si>
  <si>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</si>
  <si>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</si>
  <si>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</si>
  <si>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</si>
  <si>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</si>
  <si>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</si>
  <si>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</si>
  <si>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</si>
  <si>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</si>
  <si>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</si>
  <si>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</si>
  <si>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</si>
  <si>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</si>
  <si>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</si>
  <si>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</si>
  <si>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</si>
  <si>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</si>
  <si>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</si>
  <si>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</si>
  <si>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</si>
  <si>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</si>
  <si>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</si>
  <si>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</si>
  <si>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</si>
  <si>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</si>
  <si>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</si>
  <si>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</si>
  <si>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</si>
  <si>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</si>
  <si>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</si>
  <si>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</si>
  <si>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</si>
  <si>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</si>
  <si>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</si>
  <si>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</si>
  <si>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</si>
  <si>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</si>
  <si>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</si>
  <si>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</si>
  <si>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</si>
  <si>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</si>
  <si>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</si>
  <si>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</si>
  <si>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</si>
  <si>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</si>
  <si>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</si>
  <si>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</si>
  <si>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</si>
  <si>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</si>
  <si>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</si>
  <si>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</si>
  <si>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</si>
  <si>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</si>
  <si>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</si>
  <si>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</si>
  <si>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</si>
  <si>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</si>
  <si>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</si>
  <si>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</si>
  <si>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</si>
  <si>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</si>
  <si>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</si>
  <si>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</si>
  <si>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</si>
  <si>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</si>
  <si>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</si>
  <si>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</si>
  <si>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</si>
  <si>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</si>
  <si>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</si>
  <si>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</si>
  <si>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</si>
  <si>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</si>
  <si>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</si>
  <si>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</si>
  <si>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</si>
  <si>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</si>
  <si>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</si>
  <si>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</si>
  <si>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</si>
  <si>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</si>
  <si>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</si>
  <si>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</si>
  <si>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</si>
  <si>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</si>
  <si>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</si>
  <si>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</si>
  <si>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</si>
  <si>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</si>
  <si>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</si>
  <si>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</si>
  <si>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</si>
  <si>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</si>
  <si>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</si>
  <si>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</si>
  <si>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</si>
  <si>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</si>
  <si>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</si>
  <si>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</si>
  <si>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</si>
  <si>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</si>
  <si>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</si>
  <si>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</si>
  <si>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</si>
  <si>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</si>
  <si>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</si>
  <si>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</si>
  <si>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</si>
  <si>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</si>
  <si>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</si>
  <si>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</si>
  <si>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</si>
  <si>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</si>
  <si>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</si>
  <si>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</si>
  <si>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</si>
  <si>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</si>
  <si>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</si>
  <si>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</si>
  <si>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</si>
  <si>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</si>
  <si>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</si>
  <si>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</si>
  <si>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</si>
  <si>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</si>
  <si>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</si>
  <si>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</si>
  <si>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</si>
  <si>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</si>
  <si>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</si>
  <si>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</si>
  <si>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</si>
  <si>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</si>
  <si>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</si>
  <si>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</si>
  <si>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</si>
  <si>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</si>
  <si>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</si>
  <si>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</si>
  <si>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</si>
  <si>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</si>
  <si>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</si>
  <si>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</si>
  <si>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</si>
  <si>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</si>
  <si>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</si>
  <si>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</si>
  <si>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</si>
  <si>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</si>
  <si>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</si>
  <si>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</si>
  <si>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</si>
  <si>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</si>
  <si>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</si>
  <si>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</si>
  <si>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</si>
  <si>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</si>
  <si>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</si>
  <si>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</si>
  <si>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</si>
  <si>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</si>
  <si>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</si>
  <si>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</si>
  <si>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</si>
  <si>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</si>
  <si>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</si>
  <si>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</si>
  <si>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</si>
  <si>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</si>
  <si>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</si>
  <si>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</si>
  <si>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</si>
  <si>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</si>
  <si>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</si>
  <si>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</si>
  <si>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</si>
  <si>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</si>
  <si>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</si>
  <si>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</si>
  <si>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</si>
  <si>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</si>
  <si>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</si>
  <si>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</si>
  <si>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</si>
  <si>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</si>
  <si>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</si>
  <si>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</si>
  <si>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</si>
  <si>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</si>
  <si>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</si>
  <si>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</si>
  <si>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</si>
  <si>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</si>
  <si>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</si>
  <si>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</si>
  <si>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</si>
  <si>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</si>
  <si>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</si>
  <si>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</si>
  <si>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</si>
  <si>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</si>
  <si>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</si>
  <si>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</si>
  <si>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</si>
  <si>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</si>
  <si>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</si>
  <si>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</si>
  <si>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</si>
  <si>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</si>
  <si>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</si>
  <si>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</si>
  <si>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</si>
  <si>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</si>
  <si>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</si>
  <si>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</si>
  <si>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</si>
  <si>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</si>
  <si>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</si>
  <si>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</si>
  <si>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</si>
  <si>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</si>
  <si>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</si>
  <si>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</si>
  <si>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</si>
  <si>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</si>
  <si>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</si>
  <si>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</si>
  <si>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</si>
  <si>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</si>
  <si>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</si>
  <si>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</si>
  <si>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</si>
  <si>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</si>
  <si>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</si>
  <si>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</si>
  <si>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</si>
  <si>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</si>
  <si>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</si>
  <si>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</si>
  <si>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</si>
  <si>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</si>
  <si>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</si>
  <si>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</si>
  <si>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</si>
  <si>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</si>
  <si>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</si>
  <si>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</si>
  <si>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</si>
  <si>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</si>
  <si>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</si>
  <si>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</si>
  <si>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</si>
  <si>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</si>
  <si>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</si>
  <si>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</si>
  <si>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</si>
  <si>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</si>
  <si>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</si>
  <si>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</si>
  <si>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</si>
  <si>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</si>
  <si>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</si>
  <si>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</si>
  <si>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</si>
  <si>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</si>
  <si>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</si>
  <si>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</si>
  <si>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</si>
  <si>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</si>
  <si>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</si>
  <si>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</si>
  <si>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</si>
  <si>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</si>
  <si>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</si>
  <si>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</si>
  <si>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</si>
  <si>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</si>
  <si>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</si>
  <si>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</si>
  <si>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</si>
  <si>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</si>
  <si>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</si>
  <si>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</si>
  <si>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</si>
  <si>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</si>
  <si>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</si>
  <si>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</si>
  <si>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</si>
  <si>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</si>
  <si>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</si>
  <si>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</si>
  <si>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</si>
  <si>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</si>
  <si>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</si>
  <si>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</si>
  <si>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</si>
  <si>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</si>
  <si>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</si>
  <si>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</si>
  <si>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</si>
  <si>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</si>
  <si>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</si>
  <si>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</si>
  <si>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</si>
  <si>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</si>
  <si>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</si>
  <si>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</si>
  <si>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</si>
  <si>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</si>
  <si>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</si>
  <si>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</si>
  <si>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</si>
  <si>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</si>
  <si>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</si>
  <si>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</si>
  <si>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</si>
  <si>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</si>
  <si>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</si>
  <si>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</si>
  <si>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</si>
  <si>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</si>
  <si>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</si>
  <si>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</si>
  <si>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</si>
  <si>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</si>
  <si>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</si>
  <si>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</si>
  <si>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</si>
  <si>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</si>
  <si>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</si>
  <si>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</si>
  <si>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</si>
  <si>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</si>
  <si>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</si>
  <si>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</si>
  <si>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</si>
  <si>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</si>
  <si>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</si>
  <si>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</si>
  <si>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</si>
  <si>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</si>
  <si>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</si>
  <si>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</si>
  <si>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</si>
  <si>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</si>
  <si>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</si>
  <si>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</si>
  <si>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</si>
  <si>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</si>
  <si>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</si>
  <si>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</si>
  <si>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</si>
  <si>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</si>
  <si>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</si>
  <si>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</si>
  <si>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</si>
  <si>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</si>
  <si>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</si>
  <si>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</si>
  <si>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</si>
  <si>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</si>
  <si>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</si>
  <si>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</si>
  <si>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</si>
  <si>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</si>
  <si>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</si>
  <si>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</si>
  <si>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</si>
  <si>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</si>
  <si>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</si>
  <si>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</si>
  <si>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</si>
  <si>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</si>
  <si>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</si>
  <si>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</si>
  <si>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</si>
  <si>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</si>
  <si>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</si>
  <si>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</si>
  <si>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</si>
  <si>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</si>
  <si>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</si>
  <si>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</si>
  <si>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</si>
  <si>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</si>
  <si>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</si>
  <si>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</si>
  <si>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</si>
  <si>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</si>
  <si>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</si>
  <si>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</si>
  <si>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</si>
  <si>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</si>
  <si>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</si>
  <si>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</si>
  <si>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</si>
  <si>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</si>
  <si>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</si>
  <si>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</si>
  <si>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</si>
  <si>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</si>
  <si>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</si>
  <si>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</si>
  <si>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</si>
  <si>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</si>
  <si>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</si>
  <si>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</si>
  <si>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</si>
  <si>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</si>
  <si>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</si>
  <si>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</si>
  <si>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</si>
  <si>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</si>
  <si>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</si>
  <si>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</si>
  <si>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</si>
  <si>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</si>
  <si>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</si>
  <si>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</si>
  <si>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</si>
  <si>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</si>
  <si>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</si>
  <si>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</si>
  <si>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</si>
  <si>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</si>
  <si>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</si>
  <si>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</si>
  <si>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</si>
  <si>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</si>
  <si>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</si>
  <si>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</si>
  <si>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</si>
  <si>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</si>
  <si>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</si>
  <si>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</si>
  <si>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</si>
  <si>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</si>
  <si>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</si>
  <si>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</si>
  <si>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</si>
  <si>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</si>
  <si>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</si>
  <si>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</si>
  <si>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</si>
  <si>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</si>
  <si>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</si>
  <si>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</si>
  <si>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</si>
  <si>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</si>
  <si>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</si>
  <si>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</si>
  <si>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</si>
  <si>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</si>
  <si>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</si>
  <si>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</si>
  <si>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</si>
  <si>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</si>
  <si>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</si>
  <si>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</si>
  <si>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</si>
  <si>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</si>
  <si>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</si>
  <si>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</si>
  <si>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</si>
  <si>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</si>
  <si>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</si>
  <si>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</si>
  <si>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</si>
  <si>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</si>
  <si>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</si>
  <si>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</si>
  <si>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</si>
  <si>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</si>
  <si>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</si>
  <si>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</si>
  <si>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</si>
  <si>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</si>
  <si>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</si>
  <si>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</si>
  <si>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</si>
  <si>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</si>
  <si>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</si>
  <si>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</si>
  <si>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</si>
  <si>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</si>
  <si>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</si>
  <si>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</si>
  <si>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</si>
  <si>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</si>
  <si>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</si>
  <si>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</si>
  <si>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</si>
  <si>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</si>
  <si>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</si>
  <si>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</si>
  <si>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</si>
  <si>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</si>
  <si>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</si>
  <si>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</si>
  <si>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</si>
  <si>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</si>
  <si>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</si>
  <si>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</si>
  <si>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</si>
  <si>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</si>
  <si>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</si>
  <si>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</si>
  <si>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</si>
  <si>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</si>
  <si>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</si>
  <si>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</si>
  <si>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</si>
  <si>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</si>
  <si>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</si>
  <si>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</si>
  <si>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</si>
  <si>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</si>
  <si>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</si>
  <si>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</si>
  <si>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</si>
  <si>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</si>
  <si>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</si>
  <si>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</si>
  <si>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</si>
  <si>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</si>
  <si>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</si>
  <si>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</si>
  <si>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</si>
  <si>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</si>
  <si>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</si>
  <si>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</si>
  <si>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</si>
  <si>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</si>
  <si>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</si>
  <si>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</si>
  <si>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</si>
  <si>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</si>
  <si>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</si>
  <si>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</si>
  <si>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</si>
  <si>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</si>
  <si>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</si>
  <si>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</si>
  <si>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</si>
  <si>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</si>
  <si>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</si>
  <si>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</si>
  <si>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</si>
  <si>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</si>
  <si>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</si>
  <si>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</si>
  <si>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</si>
  <si>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</si>
  <si>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</si>
  <si>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</si>
  <si>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</si>
  <si>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</si>
  <si>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</si>
  <si>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</si>
  <si>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</si>
  <si>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</si>
  <si>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</si>
  <si>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</si>
  <si>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</si>
  <si>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</si>
  <si>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</si>
  <si>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</si>
  <si>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</si>
  <si>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</si>
  <si>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</si>
  <si>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</si>
  <si>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</si>
  <si>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</si>
  <si>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</si>
  <si>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</si>
  <si>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</si>
  <si>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</si>
  <si>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</si>
  <si>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</si>
  <si>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</si>
  <si>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</si>
  <si>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</si>
  <si>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</si>
  <si>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</si>
  <si>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</si>
  <si>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</si>
  <si>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</si>
  <si>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</si>
  <si>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</si>
  <si>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</si>
  <si>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</si>
  <si>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</si>
  <si>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</si>
  <si>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</si>
  <si>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</si>
  <si>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</si>
  <si>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</si>
  <si>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</si>
  <si>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</si>
  <si>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</si>
  <si>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</si>
  <si>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</si>
  <si>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</si>
  <si>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</si>
  <si>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</si>
  <si>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</si>
  <si>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</si>
  <si>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</si>
  <si>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</si>
  <si>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</si>
  <si>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</si>
  <si>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</si>
  <si>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</si>
  <si>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</si>
  <si>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</si>
  <si>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</si>
  <si>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</si>
  <si>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</si>
  <si>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</si>
  <si>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</si>
  <si>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</si>
  <si>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</si>
  <si>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</si>
  <si>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</si>
  <si>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</si>
  <si>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</si>
  <si>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</si>
  <si>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</si>
  <si>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</si>
  <si>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</si>
  <si>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</si>
  <si>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</si>
  <si>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</si>
  <si>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</si>
  <si>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</si>
  <si>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</si>
  <si>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</si>
  <si>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</si>
  <si>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</si>
  <si>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</si>
  <si>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</si>
  <si>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</si>
  <si>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</si>
  <si>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</si>
  <si>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</si>
  <si>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</si>
  <si>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</si>
  <si>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</si>
  <si>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</si>
  <si>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</si>
  <si>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</si>
  <si>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</si>
  <si>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</si>
  <si>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</si>
  <si>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</si>
  <si>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</si>
  <si>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</si>
  <si>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</si>
  <si>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</si>
  <si>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</si>
  <si>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</si>
  <si>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</si>
  <si>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</si>
  <si>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</si>
  <si>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</si>
  <si>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</si>
  <si>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</si>
  <si>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</si>
  <si>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</si>
  <si>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</si>
  <si>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</si>
  <si>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</si>
  <si>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</si>
  <si>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</si>
  <si>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</si>
  <si>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</si>
  <si>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</si>
  <si>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</si>
  <si>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</si>
  <si>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</si>
  <si>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</si>
  <si>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</si>
  <si>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</si>
  <si>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</si>
  <si>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</si>
  <si>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</si>
  <si>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</si>
  <si>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</si>
  <si>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</si>
  <si>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</si>
  <si>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</si>
  <si>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</si>
  <si>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</si>
  <si>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</si>
  <si>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</si>
  <si>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</si>
  <si>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</si>
  <si>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</si>
  <si>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</si>
  <si>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</si>
  <si>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</si>
  <si>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</si>
  <si>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</si>
  <si>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</si>
  <si>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</si>
  <si>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</si>
  <si>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</si>
  <si>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</si>
  <si>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</si>
  <si>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</si>
  <si>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</si>
  <si>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</si>
  <si>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</si>
  <si>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</si>
  <si>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</si>
  <si>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</si>
  <si>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</si>
  <si>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</si>
  <si>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</si>
  <si>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</si>
  <si>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</si>
  <si>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</si>
  <si>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</si>
  <si>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</si>
  <si>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</si>
  <si>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</si>
  <si>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</si>
  <si>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</si>
  <si>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</si>
  <si>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</si>
  <si>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</si>
  <si>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</si>
  <si>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</si>
  <si>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</si>
  <si>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</si>
  <si>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</si>
  <si>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</si>
  <si>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</si>
  <si>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</si>
  <si>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</si>
  <si>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</si>
  <si>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</si>
  <si>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</si>
  <si>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</si>
  <si>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</si>
  <si>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</si>
  <si>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</si>
  <si>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</si>
  <si>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</si>
  <si>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</si>
  <si>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</si>
  <si>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</si>
  <si>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</si>
  <si>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</si>
  <si>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</si>
  <si>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</si>
  <si>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</si>
  <si>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</si>
  <si>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</si>
  <si>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</si>
  <si>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</si>
  <si>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</si>
  <si>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</si>
  <si>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</si>
  <si>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</si>
  <si>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</si>
  <si>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</si>
  <si>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</si>
  <si>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</si>
  <si>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</si>
  <si>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</si>
  <si>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</si>
  <si>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</si>
  <si>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</si>
  <si>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</si>
  <si>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</si>
  <si>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</si>
  <si>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</si>
  <si>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</si>
  <si>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</si>
  <si>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</si>
  <si>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</si>
  <si>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</si>
  <si>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</si>
  <si>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</si>
  <si>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</si>
  <si>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</si>
  <si>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</si>
  <si>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</si>
  <si>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</si>
  <si>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</si>
  <si>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</si>
  <si>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</si>
  <si>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</si>
  <si>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</si>
  <si>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</si>
  <si>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</si>
  <si>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</si>
  <si>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</si>
  <si>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</si>
  <si>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</si>
  <si>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</si>
  <si>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</si>
  <si>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</si>
  <si>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</si>
  <si>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</si>
  <si>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</si>
  <si>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</si>
  <si>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</si>
  <si>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</si>
  <si>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</si>
  <si>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</si>
  <si>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</si>
  <si>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</si>
  <si>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</si>
  <si>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</si>
  <si>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</si>
  <si>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</si>
  <si>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</si>
  <si>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</si>
  <si>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</si>
  <si>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</si>
  <si>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</si>
  <si>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</si>
  <si>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</si>
  <si>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</si>
  <si>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</si>
  <si>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</si>
  <si>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</si>
  <si>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</si>
  <si>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</si>
  <si>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</si>
  <si>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</si>
  <si>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</si>
  <si>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</si>
  <si>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</si>
  <si>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</si>
  <si>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</si>
  <si>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</si>
  <si>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</si>
  <si>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</si>
  <si>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</si>
  <si>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</si>
  <si>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</si>
  <si>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</si>
  <si>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</si>
  <si>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</si>
  <si>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</si>
  <si>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</si>
  <si>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</si>
  <si>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</si>
  <si>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</si>
  <si>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</si>
  <si>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</si>
  <si>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</si>
  <si>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</si>
  <si>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</si>
  <si>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</si>
  <si>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</si>
  <si>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</si>
  <si>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</si>
  <si>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</si>
  <si>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</si>
  <si>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</si>
  <si>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</si>
  <si>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</si>
  <si>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</si>
  <si>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</si>
  <si>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</si>
  <si>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</si>
  <si>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</si>
  <si>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</si>
  <si>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</si>
  <si>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</si>
  <si>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</si>
  <si>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</si>
  <si>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</si>
  <si>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</si>
  <si>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</si>
  <si>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</si>
  <si>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</si>
  <si>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</si>
  <si>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</si>
  <si>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</si>
  <si>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</si>
  <si>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</si>
  <si>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</si>
  <si>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</si>
  <si>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</si>
  <si>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</si>
  <si>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</si>
  <si>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</si>
  <si>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</si>
  <si>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</si>
  <si>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</si>
  <si>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</si>
  <si>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</si>
  <si>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</si>
  <si>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</si>
  <si>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</si>
  <si>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</si>
  <si>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</si>
  <si>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</si>
  <si>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</si>
  <si>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</si>
  <si>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</si>
  <si>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</si>
  <si>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</si>
  <si>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</si>
  <si>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</si>
  <si>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</si>
  <si>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</si>
  <si>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</si>
  <si>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</si>
  <si>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</si>
  <si>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</si>
  <si>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</si>
  <si>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</si>
  <si>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</si>
  <si>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</si>
  <si>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</si>
  <si>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</si>
  <si>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</si>
  <si>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</si>
  <si>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</si>
  <si>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</si>
  <si>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</si>
  <si>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</si>
  <si>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</si>
  <si>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</si>
  <si>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</si>
  <si>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</si>
  <si>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</si>
  <si>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</si>
  <si>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</si>
  <si>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</si>
  <si>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</si>
  <si>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</si>
  <si>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</si>
  <si>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</si>
  <si>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</si>
  <si>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</si>
  <si>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</si>
  <si>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</si>
  <si>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</si>
  <si>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</si>
  <si>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</si>
  <si>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</si>
  <si>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</si>
  <si>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</si>
  <si>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</si>
  <si>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</si>
  <si>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</si>
  <si>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</si>
  <si>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</si>
  <si>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</si>
  <si>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</si>
  <si>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</si>
  <si>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</si>
  <si>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</si>
  <si>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</si>
  <si>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</si>
  <si>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</si>
  <si>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</si>
  <si>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</si>
  <si>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</si>
  <si>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</si>
  <si>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</si>
  <si>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</si>
  <si>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</si>
  <si>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</si>
  <si>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</si>
  <si>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</si>
  <si>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</si>
  <si>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</si>
  <si>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</si>
  <si>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</si>
  <si>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</si>
  <si>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</si>
  <si>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</si>
  <si>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</si>
  <si>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</si>
  <si>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</si>
  <si>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</si>
  <si>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</si>
  <si>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</si>
  <si>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</si>
  <si>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</si>
  <si>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</si>
  <si>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</si>
  <si>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</si>
  <si>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</si>
  <si>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</si>
  <si>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</si>
  <si>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</si>
  <si>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</si>
  <si>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</si>
  <si>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</si>
  <si>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</si>
  <si>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</si>
  <si>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</si>
  <si>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</si>
  <si>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</si>
  <si>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</si>
  <si>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</si>
  <si>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</si>
  <si>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</si>
  <si>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</si>
  <si>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</si>
  <si>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</si>
  <si>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</si>
  <si>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</si>
  <si>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</si>
  <si>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</si>
  <si>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</si>
  <si>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</si>
  <si>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</si>
  <si>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</si>
  <si>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</si>
  <si>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</si>
  <si>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</si>
  <si>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</si>
  <si>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</si>
  <si>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</si>
  <si>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</si>
  <si>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</si>
  <si>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</si>
  <si>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</si>
  <si>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</si>
  <si>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</si>
  <si>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</si>
  <si>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</si>
  <si>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</si>
  <si>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</si>
  <si>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</si>
  <si>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</si>
  <si>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</si>
  <si>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</si>
  <si>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</si>
  <si>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</si>
  <si>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</si>
  <si>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</si>
  <si>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</si>
  <si>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</si>
  <si>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</si>
  <si>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</si>
  <si>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</si>
  <si>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</si>
  <si>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</si>
  <si>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</si>
  <si>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</si>
  <si>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</si>
  <si>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</si>
  <si>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</si>
  <si>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</si>
  <si>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</si>
  <si>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</si>
  <si>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</si>
  <si>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</si>
  <si>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</si>
  <si>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</si>
  <si>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</si>
  <si>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</si>
  <si>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</si>
  <si>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</si>
  <si>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</si>
  <si>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</si>
  <si>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</si>
  <si>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</si>
  <si>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</si>
  <si>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</si>
  <si>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</si>
  <si>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</si>
  <si>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</si>
  <si>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</si>
  <si>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</si>
  <si>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</si>
  <si>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</si>
  <si>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</si>
  <si>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</si>
  <si>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</si>
  <si>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</si>
  <si>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</si>
  <si>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</si>
  <si>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</si>
  <si>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</si>
  <si>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</si>
  <si>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</si>
  <si>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</si>
  <si>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</si>
  <si>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</si>
  <si>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</si>
  <si>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</si>
  <si>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</si>
  <si>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</si>
  <si>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</si>
  <si>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</si>
  <si>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</si>
  <si>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</si>
  <si>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</si>
  <si>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</si>
  <si>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</si>
  <si>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</si>
  <si>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</si>
  <si>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</si>
  <si>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</si>
  <si>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</si>
  <si>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</si>
  <si>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</si>
  <si>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</si>
  <si>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</si>
  <si>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</si>
  <si>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</si>
  <si>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</si>
  <si>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</si>
  <si>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</si>
  <si>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</si>
  <si>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</si>
  <si>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</si>
  <si>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</si>
  <si>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</si>
  <si>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</si>
  <si>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</si>
  <si>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</si>
  <si>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</si>
  <si>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</si>
  <si>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</si>
  <si>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</si>
  <si>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</si>
  <si>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</si>
  <si>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</si>
  <si>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</si>
  <si>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</si>
  <si>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</si>
  <si>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</si>
  <si>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</si>
  <si>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</si>
  <si>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</si>
  <si>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</si>
  <si>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</si>
  <si>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</si>
  <si>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</si>
  <si>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</si>
  <si>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</si>
  <si>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</si>
  <si>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</si>
  <si>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</si>
  <si>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</si>
  <si>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</si>
  <si>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</si>
  <si>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</si>
  <si>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</si>
  <si>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</si>
  <si>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</si>
  <si>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</si>
  <si>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</si>
  <si>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</si>
  <si>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</si>
  <si>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</si>
  <si>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</si>
  <si>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</si>
  <si>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</si>
  <si>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</si>
  <si>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</si>
  <si>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</si>
  <si>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</si>
  <si>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</si>
  <si>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</si>
  <si>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</si>
  <si>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</si>
  <si>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</si>
  <si>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</si>
  <si>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</si>
  <si>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</si>
  <si>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</si>
  <si>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</si>
  <si>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</si>
  <si>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</si>
  <si>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</si>
  <si>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</si>
  <si>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</si>
  <si>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</si>
  <si>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</si>
  <si>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</si>
  <si>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</si>
  <si>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</si>
  <si>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</si>
  <si>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</si>
  <si>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</si>
  <si>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</si>
  <si>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</si>
  <si>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</si>
  <si>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</si>
  <si>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</si>
  <si>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</si>
  <si>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</si>
  <si>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</si>
  <si>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</si>
  <si>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</si>
  <si>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</si>
  <si>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</si>
  <si>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</si>
  <si>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</si>
  <si>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</si>
  <si>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</si>
  <si>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</si>
  <si>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</si>
  <si>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</si>
  <si>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</si>
  <si>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</si>
  <si>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</si>
  <si>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</si>
  <si>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</si>
  <si>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</si>
  <si>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</si>
  <si>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</si>
  <si>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</si>
  <si>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</si>
  <si>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</si>
  <si>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</si>
  <si>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</si>
  <si>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</si>
  <si>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</si>
  <si>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</si>
  <si>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</si>
  <si>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</si>
  <si>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</si>
  <si>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</si>
  <si>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</si>
  <si>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</si>
  <si>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</si>
  <si>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</si>
  <si>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</si>
  <si>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</si>
  <si>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</si>
  <si>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</si>
  <si>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</si>
  <si>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</si>
  <si>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</si>
  <si>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</si>
  <si>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</si>
  <si>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</si>
  <si>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</si>
  <si>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</si>
  <si>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</si>
  <si>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</si>
  <si>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</si>
  <si>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</si>
  <si>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</si>
  <si>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</si>
  <si>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</si>
  <si>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</si>
  <si>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</si>
  <si>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</si>
  <si>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</si>
  <si>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</si>
  <si>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</si>
  <si>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</si>
  <si>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</si>
  <si>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</si>
  <si>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</si>
  <si>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</si>
  <si>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</si>
  <si>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</si>
  <si>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</si>
  <si>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</si>
  <si>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</si>
  <si>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</si>
  <si>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</si>
  <si>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</si>
  <si>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</si>
  <si>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</si>
  <si>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</si>
  <si>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</si>
  <si>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</si>
  <si>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</si>
  <si>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</si>
  <si>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</si>
  <si>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</si>
  <si>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</si>
  <si>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</si>
  <si>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</si>
  <si>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</si>
  <si>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</si>
  <si>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</si>
  <si>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</si>
  <si>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</si>
  <si>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</si>
  <si>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</si>
  <si>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</si>
  <si>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</si>
  <si>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</si>
  <si>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</si>
  <si>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</si>
  <si>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</si>
  <si>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</si>
  <si>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</si>
  <si>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</si>
  <si>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</si>
  <si>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</si>
  <si>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</si>
  <si>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</si>
  <si>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</si>
  <si>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</si>
  <si>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</si>
  <si>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</si>
  <si>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</si>
  <si>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</si>
  <si>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</si>
  <si>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</si>
  <si>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</si>
  <si>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</si>
  <si>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</si>
  <si>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</si>
  <si>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</si>
  <si>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</si>
  <si>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</si>
  <si>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</si>
  <si>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</si>
  <si>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</si>
  <si>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</si>
  <si>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</si>
  <si>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</si>
  <si>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</si>
  <si>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</si>
  <si>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</si>
  <si>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</si>
  <si>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</si>
  <si>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</si>
  <si>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</si>
  <si>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</si>
  <si>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</si>
  <si>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</si>
  <si>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</si>
  <si>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</si>
  <si>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</si>
  <si>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</si>
  <si>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</si>
  <si>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</si>
  <si>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</si>
  <si>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</si>
  <si>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</si>
  <si>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</si>
  <si>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</si>
  <si>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</si>
  <si>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</si>
  <si>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</si>
  <si>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</si>
  <si>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</si>
  <si>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</si>
  <si>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</si>
  <si>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</si>
  <si>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</si>
  <si>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</si>
  <si>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</si>
  <si>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</si>
  <si>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</si>
  <si>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</si>
  <si>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</si>
  <si>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</si>
  <si>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</si>
  <si>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</si>
  <si>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</si>
  <si>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</si>
  <si>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</si>
  <si>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</si>
  <si>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</si>
  <si>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</si>
  <si>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</si>
  <si>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</si>
  <si>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</si>
  <si>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</si>
  <si>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</si>
  <si>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</si>
  <si>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</si>
  <si>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</si>
  <si>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</si>
  <si>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</si>
  <si>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</si>
  <si>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</si>
  <si>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</si>
  <si>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</si>
  <si>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</si>
  <si>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</si>
  <si>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</si>
  <si>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</si>
  <si>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</si>
  <si>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</si>
  <si>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</si>
  <si>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</si>
  <si>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</si>
  <si>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</si>
  <si>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</si>
  <si>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</si>
  <si>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</si>
  <si>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</si>
  <si>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</si>
  <si>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</si>
  <si>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</si>
  <si>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</si>
  <si>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</si>
  <si>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</si>
  <si>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</si>
  <si>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</si>
  <si>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</si>
  <si>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</si>
  <si>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</si>
  <si>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</si>
  <si>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</si>
  <si>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</si>
  <si>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</si>
  <si>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</si>
  <si>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</si>
  <si>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</si>
  <si>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</si>
  <si>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</si>
  <si>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</si>
  <si>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</si>
  <si>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</si>
  <si>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</si>
  <si>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</si>
  <si>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</si>
  <si>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</si>
  <si>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</si>
  <si>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</si>
  <si>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</si>
  <si>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</si>
  <si>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</si>
  <si>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</si>
  <si>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</si>
  <si>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</si>
  <si>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</si>
  <si>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</si>
  <si>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</si>
  <si>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</si>
  <si>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</si>
  <si>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</si>
  <si>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</si>
  <si>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</si>
  <si>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</si>
  <si>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</si>
  <si>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</si>
  <si>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</si>
  <si>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</si>
  <si>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</si>
  <si>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</si>
  <si>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</si>
  <si>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</si>
  <si>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</si>
  <si>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</si>
  <si>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</si>
  <si>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</si>
  <si>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</si>
  <si>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</si>
  <si>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</si>
  <si>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</si>
  <si>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</si>
  <si>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</si>
  <si>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</si>
  <si>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</si>
  <si>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</si>
  <si>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</si>
  <si>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</si>
  <si>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</si>
  <si>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</si>
  <si>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</si>
  <si>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</si>
  <si>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</si>
  <si>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</si>
  <si>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</si>
  <si>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</si>
  <si>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</si>
  <si>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</si>
  <si>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</si>
  <si>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</si>
  <si>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</si>
  <si>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</si>
  <si>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</si>
  <si>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</si>
  <si>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</si>
  <si>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</si>
  <si>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</si>
  <si>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</si>
  <si>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</si>
  <si>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</si>
  <si>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</si>
  <si>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</si>
  <si>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</si>
  <si>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</si>
  <si>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</si>
  <si>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</si>
  <si>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</si>
  <si>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</si>
  <si>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</si>
  <si>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</si>
  <si>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</si>
  <si>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</si>
  <si>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</si>
  <si>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</si>
  <si>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</si>
  <si>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</si>
  <si>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</si>
  <si>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</si>
  <si>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</si>
  <si>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</si>
  <si>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</si>
  <si>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</si>
  <si>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</si>
  <si>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</si>
  <si>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</si>
  <si>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</si>
  <si>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</si>
  <si>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</si>
  <si>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</si>
  <si>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</si>
  <si>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</si>
  <si>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</si>
  <si>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</si>
  <si>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</si>
  <si>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</si>
  <si>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</si>
  <si>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</si>
  <si>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</si>
  <si>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</si>
  <si>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</si>
  <si>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</si>
  <si>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</si>
  <si>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</si>
  <si>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</si>
  <si>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</si>
  <si>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</si>
  <si>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</si>
  <si>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</si>
  <si>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</si>
  <si>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</si>
  <si>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</si>
  <si>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</si>
  <si>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</si>
  <si>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</si>
  <si>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</si>
  <si>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</si>
  <si>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</si>
  <si>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</si>
  <si>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</si>
  <si>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</si>
  <si>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</si>
  <si>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</si>
  <si>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</si>
  <si>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</si>
  <si>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</si>
  <si>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</si>
  <si>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</si>
  <si>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</si>
  <si>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</si>
  <si>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</si>
  <si>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</si>
  <si>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</si>
  <si>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</si>
  <si>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</si>
  <si>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</si>
  <si>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</si>
  <si>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</si>
  <si>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</si>
  <si>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</si>
  <si>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</si>
  <si>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</si>
  <si>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</si>
  <si>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</si>
  <si>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</si>
  <si>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</si>
  <si>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</si>
  <si>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</si>
  <si>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</si>
  <si>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</si>
  <si>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</si>
  <si>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</si>
  <si>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</si>
  <si>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</si>
  <si>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</si>
  <si>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</si>
  <si>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</si>
  <si>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</si>
  <si>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</si>
  <si>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</si>
  <si>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</si>
  <si>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</si>
  <si>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</si>
  <si>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</si>
  <si>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</si>
  <si>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</si>
  <si>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</si>
  <si>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</si>
  <si>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</si>
  <si>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</si>
  <si>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</si>
  <si>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</si>
  <si>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</si>
  <si>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</si>
  <si>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</si>
  <si>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</si>
  <si>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</si>
  <si>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</si>
  <si>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</si>
  <si>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</si>
  <si>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</si>
  <si>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</si>
  <si>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</si>
  <si>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</si>
  <si>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</si>
  <si>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</si>
  <si>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</si>
  <si>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</si>
  <si>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</si>
  <si>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</si>
  <si>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</si>
  <si>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</si>
  <si>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</si>
  <si>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</si>
  <si>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</si>
  <si>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</si>
  <si>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</si>
  <si>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</si>
  <si>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</si>
  <si>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</si>
  <si>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</si>
  <si>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</si>
  <si>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</si>
  <si>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</si>
  <si>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</si>
  <si>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</si>
  <si>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</si>
  <si>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</si>
  <si>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</si>
  <si>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</si>
  <si>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</si>
  <si>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</si>
  <si>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</si>
  <si>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</si>
  <si>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</si>
  <si>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</si>
  <si>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</si>
  <si>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</si>
  <si>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</si>
  <si>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</si>
  <si>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</si>
  <si>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</si>
  <si>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</si>
  <si>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</si>
  <si>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</si>
  <si>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</si>
  <si>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</si>
  <si>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</si>
  <si>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</si>
  <si>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</si>
  <si>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</si>
  <si>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</si>
  <si>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</si>
  <si>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</si>
  <si>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</si>
  <si>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</si>
  <si>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</si>
  <si>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</si>
  <si>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</si>
  <si>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</si>
  <si>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</si>
  <si>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</si>
  <si>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</si>
  <si>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</si>
  <si>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</si>
  <si>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</si>
  <si>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</si>
  <si>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</si>
  <si>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</si>
  <si>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</si>
  <si>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</si>
  <si>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</si>
  <si>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</si>
  <si>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</si>
  <si>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</si>
  <si>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</si>
  <si>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</si>
  <si>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</si>
  <si>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</si>
  <si>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</si>
  <si>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</si>
  <si>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</si>
  <si>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</si>
  <si>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</si>
  <si>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</si>
  <si>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</si>
  <si>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</si>
  <si>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</si>
  <si>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</si>
  <si>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</si>
  <si>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</si>
  <si>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</si>
  <si>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</si>
  <si>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</si>
  <si>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</si>
  <si>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</si>
  <si>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</si>
  <si>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</si>
  <si>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</si>
  <si>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</si>
  <si>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</si>
  <si>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</si>
  <si>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</si>
  <si>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</si>
  <si>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</si>
  <si>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</si>
  <si>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</si>
  <si>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</si>
  <si>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</si>
  <si>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</si>
  <si>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</si>
  <si>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</si>
  <si>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</si>
  <si>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</si>
  <si>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</si>
  <si>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</si>
  <si>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</si>
  <si>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</si>
  <si>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</si>
  <si>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</si>
  <si>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</si>
  <si>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</si>
  <si>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</si>
  <si>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</si>
  <si>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</si>
  <si>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</si>
  <si>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</si>
  <si>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</si>
  <si>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</si>
  <si>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</si>
  <si>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</si>
  <si>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</si>
  <si>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</si>
  <si>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</si>
  <si>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</si>
  <si>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</si>
  <si>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</si>
  <si>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</si>
  <si>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</si>
  <si>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</si>
  <si>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</si>
  <si>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</si>
  <si>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</si>
  <si>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</si>
  <si>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</si>
  <si>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</si>
  <si>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</si>
  <si>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</si>
  <si>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</si>
  <si>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</si>
  <si>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</si>
  <si>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</si>
  <si>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</si>
  <si>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</si>
  <si>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</si>
  <si>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</si>
  <si>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</si>
  <si>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</si>
  <si>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</si>
  <si>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</si>
  <si>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</si>
  <si>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</si>
  <si>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</si>
  <si>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</si>
  <si>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</si>
  <si>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</si>
  <si>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</si>
  <si>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</si>
  <si>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</si>
  <si>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</si>
  <si>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</si>
  <si>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</si>
  <si>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</si>
  <si>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</si>
  <si>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</si>
  <si>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</si>
  <si>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</si>
  <si>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</si>
  <si>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</si>
  <si>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</si>
  <si>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</si>
  <si>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</si>
  <si>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</si>
  <si>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</si>
  <si>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</si>
  <si>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</si>
  <si>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</si>
  <si>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</si>
  <si>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</si>
  <si>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</si>
  <si>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</si>
  <si>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</si>
  <si>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</si>
  <si>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</si>
  <si>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</si>
  <si>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</si>
  <si>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</si>
  <si>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</si>
  <si>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</si>
  <si>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</si>
  <si>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</si>
  <si>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</si>
  <si>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</si>
  <si>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</si>
  <si>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</si>
  <si>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</si>
  <si>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</si>
  <si>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</si>
  <si>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</si>
  <si>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</si>
  <si>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</si>
  <si>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</si>
  <si>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</si>
  <si>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</si>
  <si>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</si>
  <si>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</si>
  <si>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</si>
  <si>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</si>
  <si>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</si>
  <si>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</si>
  <si>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</si>
  <si>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</si>
  <si>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</si>
  <si>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</si>
  <si>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</si>
  <si>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</si>
  <si>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</si>
  <si>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</si>
  <si>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</si>
  <si>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</si>
  <si>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</si>
  <si>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</si>
  <si>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</si>
  <si>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</si>
  <si>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</si>
  <si>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</si>
  <si>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</si>
  <si>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</si>
  <si>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</si>
  <si>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</si>
  <si>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</si>
  <si>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</si>
  <si>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</si>
  <si>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</si>
  <si>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</si>
  <si>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</si>
  <si>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</si>
  <si>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</si>
  <si>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</si>
  <si>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</si>
  <si>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</si>
  <si>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</si>
  <si>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</si>
  <si>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</si>
  <si>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</si>
  <si>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</si>
  <si>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</si>
  <si>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</si>
  <si>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</si>
  <si>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</si>
  <si>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</si>
  <si>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</si>
  <si>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</si>
  <si>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</si>
  <si>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</si>
  <si>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</si>
  <si>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</si>
  <si>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</si>
  <si>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</si>
  <si>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</si>
  <si>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</si>
  <si>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</si>
  <si>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</si>
  <si>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</si>
  <si>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</si>
  <si>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</si>
  <si>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</si>
  <si>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</si>
  <si>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</si>
  <si>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</si>
  <si>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</si>
  <si>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</si>
  <si>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</si>
  <si>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</si>
  <si>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</si>
  <si>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</si>
  <si>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</si>
  <si>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</si>
  <si>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</si>
  <si>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</si>
  <si>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</si>
  <si>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</si>
  <si>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</si>
  <si>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</si>
  <si>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</si>
  <si>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</si>
  <si>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</si>
  <si>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</si>
  <si>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</si>
  <si>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</si>
  <si>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</si>
  <si>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</si>
  <si>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</si>
  <si>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</si>
  <si>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</si>
  <si>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</si>
  <si>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</si>
  <si>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</si>
  <si>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</si>
  <si>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</si>
  <si>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</si>
  <si>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</si>
  <si>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</si>
  <si>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</si>
  <si>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</si>
  <si>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</si>
  <si>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</si>
  <si>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</si>
  <si>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</si>
  <si>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</si>
  <si>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</si>
  <si>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</si>
  <si>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</si>
  <si>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</si>
  <si>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</si>
  <si>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</si>
  <si>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</si>
  <si>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</si>
  <si>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</si>
  <si>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</si>
  <si>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</si>
  <si>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</si>
  <si>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</si>
  <si>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</si>
  <si>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</si>
  <si>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</si>
  <si>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</si>
  <si>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</si>
  <si>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</si>
  <si>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</si>
  <si>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</si>
  <si>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</si>
  <si>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</si>
  <si>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</si>
  <si>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</si>
  <si>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</si>
  <si>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</si>
  <si>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</si>
  <si>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</si>
  <si>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</si>
  <si>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</si>
  <si>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</si>
  <si>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</si>
  <si>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</si>
  <si>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</si>
  <si>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</si>
  <si>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</si>
  <si>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</si>
  <si>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</si>
  <si>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</si>
  <si>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</si>
  <si>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</si>
  <si>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</si>
  <si>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</si>
  <si>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</si>
  <si>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</si>
  <si>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</si>
  <si>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</si>
  <si>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</si>
  <si>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</si>
  <si>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</si>
  <si>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</si>
  <si>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</si>
  <si>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</si>
  <si>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</si>
  <si>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</si>
  <si>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</si>
  <si>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</si>
  <si>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</si>
  <si>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</si>
  <si>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</si>
  <si>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</si>
  <si>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</si>
  <si>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</si>
  <si>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</si>
  <si>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</si>
  <si>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</si>
  <si>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</si>
  <si>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</si>
  <si>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</si>
  <si>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</si>
  <si>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</si>
  <si>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</si>
  <si>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</si>
  <si>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</si>
  <si>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</si>
  <si>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</si>
  <si>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</si>
  <si>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</si>
  <si>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</si>
  <si>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</si>
  <si>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</si>
  <si>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</si>
  <si>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</si>
  <si>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</si>
  <si>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</si>
  <si>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</si>
  <si>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</si>
  <si>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</si>
  <si>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</si>
  <si>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</si>
  <si>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</si>
  <si>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</si>
  <si>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</si>
  <si>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</si>
  <si>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</si>
  <si>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</si>
  <si>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</si>
  <si>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</si>
  <si>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</si>
  <si>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</si>
  <si>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</si>
  <si>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</si>
  <si>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</si>
  <si>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</si>
  <si>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</si>
  <si>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</si>
  <si>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</si>
  <si>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</si>
  <si>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</si>
  <si>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</si>
  <si>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</si>
  <si>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</si>
  <si>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</si>
  <si>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</si>
  <si>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</si>
  <si>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</si>
  <si>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</si>
  <si>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</si>
  <si>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</si>
  <si>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</si>
  <si>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</si>
  <si>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</si>
  <si>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</si>
  <si>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</si>
  <si>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</si>
  <si>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</si>
  <si>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</si>
  <si>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</si>
  <si>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</si>
  <si>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</si>
  <si>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</si>
  <si>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</si>
  <si>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</si>
  <si>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</si>
  <si>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</si>
  <si>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</si>
  <si>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</si>
  <si>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</si>
  <si>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</si>
  <si>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</si>
  <si>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</si>
  <si>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</si>
  <si>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</si>
  <si>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</si>
  <si>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</si>
  <si>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</si>
  <si>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</si>
  <si>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</si>
  <si>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</si>
  <si>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</si>
  <si>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</si>
  <si>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</si>
  <si>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</si>
  <si>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</si>
  <si>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</si>
  <si>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</si>
  <si>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</si>
  <si>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</si>
  <si>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</si>
  <si>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</si>
  <si>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</si>
  <si>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</si>
  <si>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</si>
  <si>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</si>
  <si>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</si>
  <si>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</si>
  <si>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</si>
  <si>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</si>
  <si>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</si>
  <si>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</si>
  <si>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</si>
  <si>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</si>
  <si>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</si>
  <si>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</si>
  <si>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</si>
  <si>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</si>
  <si>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</si>
  <si>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</si>
  <si>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</si>
  <si>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</si>
  <si>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</si>
  <si>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</si>
  <si>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</si>
  <si>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</si>
  <si>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</si>
  <si>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</si>
  <si>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</si>
  <si>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</si>
  <si>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</si>
  <si>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</si>
  <si>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</si>
  <si>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</si>
  <si>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</si>
  <si>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</si>
  <si>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</si>
  <si>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</si>
  <si>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</si>
  <si>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</si>
  <si>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</si>
  <si>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</si>
  <si>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</si>
  <si>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</si>
  <si>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</si>
  <si>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</si>
  <si>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</si>
  <si>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</si>
  <si>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</si>
  <si>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</si>
  <si>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</si>
  <si>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</si>
  <si>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</si>
  <si>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</si>
  <si>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</si>
  <si>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</si>
  <si>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</si>
  <si>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</si>
  <si>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</si>
  <si>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</si>
  <si>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</si>
  <si>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</si>
  <si>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</si>
  <si>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</si>
  <si>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</si>
  <si>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</si>
  <si>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</si>
  <si>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</si>
  <si>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</si>
  <si>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</si>
  <si>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</si>
  <si>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</si>
  <si>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</si>
  <si>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</si>
  <si>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</si>
  <si>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</si>
  <si>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</si>
  <si>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</si>
  <si>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</si>
  <si>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</si>
  <si>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</si>
  <si>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</si>
  <si>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</si>
  <si>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</si>
  <si>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</si>
  <si>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</si>
  <si>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</si>
  <si>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</si>
  <si>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</si>
  <si>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</si>
  <si>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</si>
  <si>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</si>
  <si>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</si>
  <si>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</si>
  <si>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</si>
  <si>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</si>
  <si>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</si>
  <si>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</si>
  <si>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</si>
  <si>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</si>
  <si>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</si>
  <si>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</si>
  <si>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</si>
  <si>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</si>
  <si>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</si>
  <si>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</si>
  <si>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</si>
  <si>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</si>
  <si>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</si>
  <si>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</si>
  <si>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</si>
  <si>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</si>
  <si>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</si>
  <si>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</si>
  <si>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</si>
  <si>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</si>
  <si>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</si>
  <si>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</si>
  <si>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</si>
  <si>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</si>
  <si>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</si>
  <si>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</si>
  <si>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</si>
  <si>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</si>
  <si>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</si>
  <si>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</si>
  <si>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</si>
  <si>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</si>
  <si>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</si>
  <si>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</si>
  <si>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</si>
  <si>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</si>
  <si>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</si>
  <si>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</si>
  <si>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</si>
  <si>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</si>
  <si>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</si>
  <si>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</si>
  <si>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</si>
  <si>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</si>
  <si>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</si>
  <si>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</si>
  <si>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</si>
  <si>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</si>
  <si>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</si>
  <si>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</si>
  <si>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</si>
  <si>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</si>
  <si>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</si>
  <si>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</si>
  <si>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</si>
  <si>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</si>
  <si>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</si>
  <si>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</si>
  <si>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</si>
  <si>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</si>
  <si>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</si>
  <si>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</si>
  <si>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</si>
  <si>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</si>
  <si>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</si>
  <si>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</si>
  <si>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</si>
  <si>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</si>
  <si>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</si>
  <si>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</si>
  <si>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</si>
  <si>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</si>
  <si>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</si>
  <si>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</si>
  <si>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</si>
  <si>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</si>
  <si>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</si>
  <si>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</si>
  <si>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</si>
  <si>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</si>
  <si>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</si>
  <si>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</si>
  <si>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</si>
  <si>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</si>
  <si>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</si>
  <si>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</si>
  <si>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</si>
  <si>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</si>
  <si>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</si>
  <si>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</si>
  <si>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</si>
  <si>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</si>
  <si>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</si>
  <si>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</si>
  <si>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</si>
  <si>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</si>
  <si>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</si>
  <si>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</si>
  <si>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</si>
  <si>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</si>
  <si>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</si>
  <si>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</si>
  <si>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</si>
  <si>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</si>
  <si>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</si>
  <si>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</si>
  <si>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</si>
  <si>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</si>
  <si>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</si>
  <si>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</si>
  <si>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</si>
  <si>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</si>
  <si>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</si>
  <si>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</si>
  <si>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</si>
  <si>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</si>
  <si>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</si>
  <si>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</si>
  <si>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</si>
  <si>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</si>
  <si>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</si>
  <si>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</si>
  <si>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</si>
  <si>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</si>
  <si>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</si>
  <si>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</si>
  <si>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</si>
  <si>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</si>
  <si>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</si>
  <si>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</si>
  <si>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</si>
  <si>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</si>
  <si>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</si>
  <si>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</si>
  <si>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</si>
  <si>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</si>
  <si>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</si>
  <si>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</si>
  <si>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</si>
  <si>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</si>
  <si>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</si>
  <si>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</si>
  <si>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</si>
  <si>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</si>
  <si>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</si>
  <si>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</si>
  <si>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</si>
  <si>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</si>
  <si>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</si>
  <si>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</si>
  <si>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</si>
  <si>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</si>
  <si>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</si>
  <si>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</si>
  <si>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</si>
  <si>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</si>
  <si>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</si>
  <si>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</si>
  <si>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</si>
  <si>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</si>
  <si>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</si>
  <si>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</si>
  <si>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</si>
  <si>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</si>
  <si>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</si>
  <si>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</si>
  <si>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</si>
  <si>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</si>
  <si>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</si>
  <si>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</si>
  <si>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</si>
  <si>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</si>
  <si>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</si>
  <si>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</si>
  <si>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</si>
  <si>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</si>
  <si>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</si>
  <si>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</si>
  <si>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</si>
  <si>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</si>
  <si>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</si>
  <si>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</si>
  <si>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</si>
  <si>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</si>
  <si>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</si>
  <si>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</si>
  <si>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</si>
  <si>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</si>
  <si>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</si>
  <si>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</si>
  <si>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</si>
  <si>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</si>
  <si>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</si>
  <si>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</si>
  <si>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</si>
  <si>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</si>
  <si>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</si>
  <si>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</si>
  <si>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</si>
  <si>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</si>
  <si>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</si>
  <si>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</si>
  <si>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</si>
  <si>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</si>
  <si>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</si>
  <si>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</si>
  <si>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</si>
  <si>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</si>
  <si>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</si>
  <si>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</si>
  <si>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</si>
  <si>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</si>
  <si>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</si>
  <si>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</si>
  <si>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</si>
  <si>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</si>
  <si>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</si>
  <si>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</si>
  <si>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</si>
  <si>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</si>
  <si>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</si>
  <si>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</si>
  <si>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</si>
  <si>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</si>
  <si>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</si>
  <si>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</si>
  <si>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</si>
  <si>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</si>
  <si>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</si>
  <si>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</si>
  <si>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</si>
  <si>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</si>
  <si>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</si>
  <si>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</si>
  <si>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</si>
  <si>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</si>
  <si>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</si>
  <si>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</si>
  <si>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</si>
  <si>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</si>
  <si>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</si>
  <si>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</si>
  <si>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</si>
  <si>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</si>
  <si>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</si>
  <si>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</si>
  <si>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</si>
  <si>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</si>
  <si>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</si>
  <si>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</si>
  <si>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</si>
  <si>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</si>
  <si>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</si>
  <si>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</si>
  <si>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</si>
  <si>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</si>
  <si>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</si>
  <si>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</si>
  <si>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</si>
  <si>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</si>
  <si>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</si>
  <si>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</si>
  <si>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</si>
  <si>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</si>
  <si>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</si>
  <si>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</si>
  <si>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</si>
  <si>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</si>
  <si>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</si>
  <si>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</si>
  <si>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</si>
  <si>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</si>
  <si>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</si>
  <si>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</si>
  <si>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</si>
  <si>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</si>
  <si>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</si>
  <si>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</si>
  <si>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</si>
  <si>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</si>
  <si>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</si>
  <si>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</si>
  <si>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</si>
  <si>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</si>
  <si>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</si>
  <si>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</si>
  <si>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</si>
  <si>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</si>
  <si>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</si>
  <si>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</si>
  <si>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</si>
  <si>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</si>
  <si>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</si>
  <si>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</si>
  <si>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</si>
  <si>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</si>
  <si>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</si>
  <si>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</si>
  <si>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</si>
  <si>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</si>
  <si>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</si>
  <si>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</si>
  <si>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</si>
  <si>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</si>
  <si>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</si>
  <si>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</si>
  <si>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</si>
  <si>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</si>
  <si>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</si>
  <si>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</si>
  <si>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</si>
  <si>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</si>
  <si>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</si>
  <si>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</si>
  <si>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</si>
  <si>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</si>
  <si>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</si>
  <si>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</si>
  <si>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</si>
  <si>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</si>
  <si>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</si>
  <si>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</si>
  <si>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</si>
  <si>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</si>
  <si>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</si>
  <si>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</si>
  <si>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</si>
  <si>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</si>
  <si>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</si>
  <si>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</si>
  <si>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</si>
  <si>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</si>
  <si>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</si>
  <si>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</si>
  <si>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</si>
  <si>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</si>
  <si>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</si>
  <si>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</si>
  <si>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</si>
  <si>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</si>
  <si>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</si>
  <si>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</si>
  <si>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</si>
  <si>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</si>
  <si>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</si>
  <si>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</si>
  <si>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</si>
  <si>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</si>
  <si>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</si>
  <si>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</si>
  <si>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</si>
  <si>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</si>
  <si>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</si>
  <si>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</si>
  <si>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</si>
  <si>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</si>
  <si>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</si>
  <si>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</si>
  <si>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</si>
  <si>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</si>
  <si>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</si>
  <si>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</si>
  <si>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</si>
  <si>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</si>
  <si>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</si>
  <si>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</si>
  <si>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</si>
  <si>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</si>
  <si>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</si>
  <si>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</si>
  <si>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</si>
  <si>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</si>
  <si>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</si>
  <si>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</si>
  <si>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</si>
  <si>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</si>
  <si>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</si>
  <si>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</si>
  <si>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</si>
  <si>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</si>
  <si>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</si>
  <si>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</si>
  <si>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</si>
  <si>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</si>
  <si>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</si>
  <si>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</si>
  <si>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</si>
  <si>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</si>
  <si>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</si>
  <si>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</si>
  <si>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</si>
  <si>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</si>
  <si>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</si>
  <si>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</si>
  <si>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</si>
  <si>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</si>
  <si>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</si>
  <si>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</si>
  <si>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</si>
  <si>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</si>
  <si>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</si>
  <si>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</si>
  <si>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</si>
  <si>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</si>
  <si>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</si>
  <si>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</si>
  <si>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</si>
  <si>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</si>
  <si>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</si>
  <si>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</si>
  <si>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</si>
  <si>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</si>
  <si>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</si>
  <si>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</si>
  <si>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</si>
  <si>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</si>
  <si>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</si>
  <si>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</si>
  <si>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</si>
  <si>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</si>
  <si>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</si>
  <si>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</si>
  <si>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</si>
  <si>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</si>
  <si>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</si>
  <si>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</si>
  <si>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</si>
  <si>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</si>
  <si>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</si>
  <si>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</si>
  <si>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</si>
  <si>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</si>
  <si>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</si>
  <si>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</si>
  <si>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</si>
  <si>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</si>
  <si>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</si>
  <si>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</si>
  <si>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</si>
  <si>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</si>
  <si>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</si>
  <si>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</si>
  <si>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</si>
  <si>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</si>
  <si>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</si>
  <si>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</si>
  <si>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</si>
  <si>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</si>
  <si>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</si>
  <si>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</si>
  <si>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</si>
  <si>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</si>
  <si>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</si>
  <si>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</si>
  <si>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</si>
  <si>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</si>
  <si>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</si>
  <si>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</si>
  <si>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</si>
  <si>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</si>
  <si>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</si>
  <si>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</si>
  <si>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</si>
  <si>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</si>
  <si>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</si>
  <si>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</si>
  <si>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</si>
  <si>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</si>
  <si>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</si>
  <si>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</si>
  <si>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</si>
  <si>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</si>
  <si>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</si>
  <si>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</si>
  <si>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</si>
  <si>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</si>
  <si>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</si>
  <si>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</si>
  <si>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</si>
  <si>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</si>
  <si>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</si>
  <si>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</si>
  <si>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</si>
  <si>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</si>
  <si>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</si>
  <si>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</si>
  <si>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</si>
  <si>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</si>
  <si>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</si>
  <si>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</si>
  <si>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</si>
  <si>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</si>
  <si>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</si>
  <si>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</si>
  <si>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</si>
  <si>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</si>
  <si>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</si>
  <si>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</si>
  <si>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</si>
  <si>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</si>
  <si>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</si>
  <si>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</si>
  <si>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</si>
  <si>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</si>
  <si>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</si>
  <si>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</si>
  <si>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</si>
  <si>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</si>
  <si>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</si>
  <si>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</si>
  <si>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</si>
  <si>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</si>
  <si>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</si>
  <si>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</si>
  <si>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</si>
  <si>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</si>
  <si>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</si>
  <si>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</si>
  <si>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</si>
  <si>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</si>
  <si>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</si>
  <si>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</si>
  <si>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</si>
  <si>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</si>
  <si>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</si>
  <si>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</si>
  <si>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</si>
  <si>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</si>
  <si>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</si>
  <si>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</si>
  <si>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</si>
  <si>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</si>
  <si>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</si>
  <si>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</si>
  <si>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</si>
  <si>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</si>
  <si>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</si>
  <si>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</si>
  <si>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</si>
  <si>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</si>
  <si>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</si>
  <si>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</si>
  <si>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</si>
  <si>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</si>
  <si>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</si>
  <si>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</si>
  <si>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</si>
  <si>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</si>
  <si>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</si>
  <si>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</si>
  <si>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</si>
  <si>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</si>
  <si>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</si>
  <si>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</si>
  <si>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</si>
  <si>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</si>
  <si>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</si>
  <si>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</si>
  <si>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</si>
  <si>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</si>
  <si>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</si>
  <si>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</si>
  <si>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</si>
  <si>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</si>
  <si>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</si>
  <si>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</si>
  <si>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</si>
  <si>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</si>
  <si>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</si>
  <si>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</si>
  <si>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</si>
  <si>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</si>
  <si>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</si>
  <si>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</si>
  <si>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</si>
  <si>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</si>
  <si>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</si>
  <si>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</si>
  <si>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</si>
  <si>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</si>
  <si>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</si>
  <si>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</si>
  <si>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</si>
  <si>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</si>
  <si>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</si>
  <si>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</si>
  <si>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</si>
  <si>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</si>
  <si>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</si>
  <si>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</si>
  <si>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</si>
  <si>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</si>
  <si>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</si>
  <si>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</si>
  <si>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</si>
  <si>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</si>
  <si>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</si>
  <si>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</si>
  <si>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</si>
  <si>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</si>
  <si>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</si>
  <si>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</si>
  <si>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</si>
  <si>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</si>
  <si>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</si>
  <si>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</si>
  <si>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</si>
  <si>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</si>
  <si>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</si>
  <si>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</si>
  <si>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</si>
  <si>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</si>
  <si>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</si>
  <si>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</si>
  <si>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</si>
  <si>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</si>
  <si>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</si>
  <si>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</si>
  <si>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</si>
  <si>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</si>
  <si>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</si>
  <si>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</si>
  <si>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</si>
  <si>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</si>
  <si>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</si>
  <si>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</si>
  <si>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</si>
  <si>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</si>
  <si>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</si>
  <si>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</si>
  <si>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</si>
  <si>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</si>
  <si>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</si>
  <si>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</si>
  <si>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</si>
  <si>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</si>
  <si>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</si>
  <si>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</si>
  <si>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</si>
  <si>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</si>
  <si>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</si>
  <si>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</si>
  <si>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</si>
  <si>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</si>
  <si>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</si>
  <si>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</si>
  <si>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</si>
  <si>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</si>
  <si>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</si>
  <si>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</si>
  <si>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</si>
  <si>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</si>
  <si>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</si>
  <si>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</si>
  <si>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</si>
  <si>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</si>
  <si>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</si>
  <si>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</si>
  <si>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</si>
  <si>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</si>
  <si>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</si>
  <si>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</si>
  <si>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</si>
  <si>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</si>
  <si>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</si>
  <si>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</si>
  <si>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</si>
  <si>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</si>
  <si>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</si>
  <si>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</si>
  <si>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</si>
  <si>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</si>
  <si>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</si>
  <si>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</si>
  <si>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</si>
  <si>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</si>
  <si>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</si>
  <si>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</si>
  <si>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</si>
  <si>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</si>
  <si>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</si>
  <si>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</si>
  <si>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</si>
  <si>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</si>
  <si>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</si>
  <si>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</si>
  <si>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</si>
  <si>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</si>
  <si>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</si>
  <si>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</si>
  <si>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</si>
  <si>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</si>
  <si>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</si>
  <si>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</si>
  <si>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</si>
  <si>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</si>
  <si>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</si>
  <si>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</si>
  <si>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</si>
  <si>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</si>
  <si>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</si>
  <si>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</si>
  <si>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</si>
  <si>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</si>
  <si>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</si>
  <si>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</si>
  <si>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</si>
  <si>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</si>
  <si>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</si>
  <si>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</si>
  <si>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</si>
  <si>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</si>
  <si>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</si>
  <si>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</si>
  <si>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</si>
  <si>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</si>
  <si>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</si>
  <si>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</si>
  <si>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</si>
  <si>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</si>
  <si>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</si>
  <si>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</si>
  <si>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</si>
  <si>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</si>
  <si>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</si>
  <si>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</si>
  <si>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</si>
  <si>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</si>
  <si>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</si>
  <si>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</si>
  <si>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</si>
  <si>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</si>
  <si>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</si>
  <si>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</si>
  <si>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</si>
  <si>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</si>
  <si>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</si>
  <si>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</si>
  <si>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</si>
  <si>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</si>
  <si>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</si>
  <si>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</si>
  <si>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</si>
  <si>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</si>
  <si>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</si>
  <si>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</si>
  <si>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</si>
  <si>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</si>
  <si>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</si>
  <si>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</si>
  <si>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</si>
  <si>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</si>
  <si>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</si>
  <si>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</si>
  <si>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</si>
  <si>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</si>
  <si>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</si>
  <si>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</si>
  <si>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</si>
  <si>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</si>
  <si>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</si>
  <si>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</si>
  <si>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</si>
  <si>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</si>
  <si>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</si>
  <si>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</si>
  <si>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</si>
  <si>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</si>
  <si>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</si>
  <si>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</si>
  <si>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</si>
  <si>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</si>
  <si>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</si>
  <si>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</si>
  <si>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</si>
  <si>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</si>
  <si>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</si>
  <si>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</si>
  <si>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</si>
  <si>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</si>
  <si>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</si>
  <si>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</si>
  <si>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</si>
  <si>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</si>
  <si>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</si>
  <si>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</si>
  <si>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</si>
  <si>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</si>
  <si>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</si>
  <si>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</si>
  <si>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</si>
  <si>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</si>
  <si>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</si>
  <si>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</si>
  <si>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</si>
  <si>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</si>
  <si>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</si>
  <si>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</si>
  <si>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</si>
  <si>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</si>
  <si>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</si>
  <si>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</si>
  <si>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</si>
  <si>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</si>
  <si>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</si>
  <si>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</si>
  <si>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</si>
  <si>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</si>
  <si>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</si>
  <si>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</si>
  <si>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</si>
  <si>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</si>
  <si>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</si>
  <si>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</si>
  <si>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</si>
  <si>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</si>
  <si>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</si>
  <si>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</si>
  <si>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</si>
  <si>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</si>
  <si>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</si>
  <si>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</si>
  <si>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</si>
  <si>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</si>
  <si>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</si>
  <si>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</si>
  <si>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</si>
  <si>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</si>
  <si>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</si>
  <si>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</si>
  <si>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</si>
  <si>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</si>
  <si>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</si>
  <si>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</si>
  <si>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</si>
  <si>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</si>
  <si>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</si>
  <si>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</si>
  <si>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</si>
  <si>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</si>
  <si>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</si>
  <si>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</si>
  <si>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</si>
  <si>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</si>
  <si>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</si>
  <si>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</si>
  <si>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</si>
  <si>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</si>
  <si>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</si>
  <si>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</si>
  <si>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</si>
  <si>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</si>
  <si>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</si>
  <si>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</si>
  <si>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</si>
  <si>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</si>
  <si>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</si>
  <si>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</si>
  <si>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</si>
  <si>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</si>
  <si>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</si>
  <si>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</si>
  <si>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</si>
  <si>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</si>
  <si>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</si>
  <si>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</si>
  <si>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</si>
  <si>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</si>
  <si>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</si>
  <si>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</si>
  <si>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</si>
  <si>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</si>
  <si>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</si>
  <si>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</si>
  <si>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</si>
  <si>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</si>
  <si>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</si>
  <si>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</si>
  <si>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</si>
  <si>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</si>
  <si>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</si>
  <si>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</si>
  <si>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</si>
  <si>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</si>
  <si>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</si>
  <si>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</si>
  <si>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</si>
  <si>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</si>
  <si>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</si>
  <si>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</si>
  <si>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</si>
  <si>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</si>
  <si>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</si>
  <si>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</si>
  <si>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</si>
  <si>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</si>
  <si>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</si>
  <si>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</si>
  <si>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</si>
  <si>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</si>
  <si>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</si>
  <si>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</si>
  <si>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</si>
  <si>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</si>
  <si>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</si>
  <si>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</si>
  <si>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</si>
  <si>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</si>
  <si>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</si>
  <si>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</si>
  <si>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</si>
  <si>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</si>
  <si>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</si>
  <si>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</si>
  <si>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</si>
  <si>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</si>
  <si>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</si>
  <si>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</si>
  <si>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</si>
  <si>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</si>
  <si>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</si>
  <si>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</si>
  <si>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</si>
  <si>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</si>
  <si>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</si>
  <si>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</si>
  <si>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</si>
  <si>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</si>
  <si>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</si>
  <si>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</si>
  <si>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</si>
  <si>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</si>
  <si>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</si>
  <si>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</si>
  <si>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</si>
  <si>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</si>
  <si>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</si>
  <si>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</si>
  <si>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</si>
  <si>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</si>
  <si>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</si>
  <si>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</si>
  <si>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</si>
  <si>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</si>
  <si>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</si>
  <si>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</si>
  <si>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</si>
  <si>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</si>
  <si>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</si>
  <si>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</si>
  <si>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</si>
  <si>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</si>
  <si>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</si>
  <si>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</si>
  <si>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</si>
  <si>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</si>
  <si>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</si>
  <si>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</si>
  <si>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</si>
  <si>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</si>
  <si>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</si>
  <si>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</si>
  <si>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</si>
  <si>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</si>
  <si>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</si>
  <si>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</si>
  <si>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</si>
  <si>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</si>
  <si>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</si>
  <si>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</si>
  <si>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</si>
  <si>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</si>
  <si>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</si>
  <si>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</si>
  <si>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</si>
  <si>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</si>
  <si>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</si>
  <si>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</si>
  <si>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</si>
  <si>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</si>
  <si>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</si>
  <si>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</si>
  <si>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</si>
  <si>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</si>
  <si>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</si>
  <si>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</si>
  <si>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</si>
  <si>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</si>
  <si>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</si>
  <si>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</si>
  <si>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</si>
  <si>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</si>
  <si>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</si>
  <si>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</si>
  <si>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</si>
  <si>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</si>
  <si>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</si>
  <si>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</si>
  <si>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</si>
  <si>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</si>
  <si>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</si>
  <si>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</si>
  <si>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</si>
  <si>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</si>
  <si>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</si>
  <si>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</si>
  <si>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</si>
  <si>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</si>
  <si>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</si>
  <si>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</si>
  <si>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</si>
  <si>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</si>
  <si>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</si>
  <si>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</si>
  <si>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</si>
  <si>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</si>
  <si>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</si>
  <si>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</si>
  <si>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</si>
  <si>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</si>
  <si>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</si>
  <si>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</si>
  <si>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</si>
  <si>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</si>
  <si>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</si>
  <si>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</si>
  <si>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</si>
  <si>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</si>
  <si>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</si>
  <si>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</si>
  <si>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</si>
  <si>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</si>
  <si>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</si>
  <si>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</si>
  <si>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</si>
  <si>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</si>
  <si>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</si>
  <si>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</si>
  <si>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</si>
  <si>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</si>
  <si>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</si>
  <si>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</si>
  <si>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</si>
  <si>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</si>
  <si>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</si>
  <si>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</si>
  <si>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</si>
  <si>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</si>
  <si>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</si>
  <si>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</si>
  <si>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</si>
  <si>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</si>
  <si>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</si>
  <si>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</si>
  <si>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</si>
  <si>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</si>
  <si>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</si>
  <si>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</si>
  <si>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</si>
  <si>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</si>
  <si>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</si>
  <si>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</si>
  <si>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</si>
  <si>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</si>
  <si>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</si>
  <si>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</si>
  <si>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</si>
  <si>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</si>
  <si>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</si>
  <si>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</si>
  <si>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</si>
  <si>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</si>
  <si>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</si>
  <si>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</si>
  <si>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</si>
  <si>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</si>
  <si>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</si>
  <si>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</si>
  <si>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</si>
  <si>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</si>
  <si>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</si>
  <si>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</si>
  <si>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</si>
  <si>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</si>
  <si>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</si>
  <si>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</si>
  <si>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</si>
  <si>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</si>
  <si>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</si>
  <si>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</si>
  <si>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</si>
  <si>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</si>
  <si>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</si>
  <si>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</si>
  <si>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</si>
  <si>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</si>
  <si>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</si>
  <si>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</si>
  <si>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</si>
  <si>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</si>
  <si>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</si>
  <si>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</si>
  <si>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</si>
  <si>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</si>
  <si>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</si>
  <si>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</si>
  <si>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</si>
  <si>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</si>
  <si>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</si>
  <si>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</si>
  <si>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</si>
  <si>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</si>
  <si>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</si>
  <si>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</si>
  <si>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</si>
  <si>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</si>
  <si>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</si>
  <si>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</si>
  <si>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</si>
  <si>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</si>
  <si>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</si>
  <si>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</si>
  <si>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</si>
  <si>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</si>
  <si>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</si>
  <si>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</si>
  <si>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</si>
  <si>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</si>
  <si>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</si>
  <si>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</si>
  <si>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</si>
  <si>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</si>
  <si>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</si>
  <si>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</si>
  <si>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</si>
  <si>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</si>
  <si>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</si>
  <si>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</si>
  <si>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</si>
  <si>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</si>
  <si>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</si>
  <si>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</si>
  <si>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</si>
  <si>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</si>
  <si>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</si>
  <si>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</si>
  <si>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</si>
  <si>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</si>
  <si>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</si>
  <si>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</si>
  <si>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</si>
  <si>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</si>
  <si>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</si>
  <si>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</si>
  <si>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</si>
  <si>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</si>
  <si>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</si>
  <si>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</si>
  <si>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</si>
  <si>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</si>
  <si>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</si>
  <si>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</si>
  <si>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</si>
  <si>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</si>
  <si>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</si>
  <si>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</si>
  <si>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</si>
  <si>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</si>
  <si>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</si>
  <si>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</si>
  <si>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</si>
  <si>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</si>
  <si>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</si>
  <si>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</si>
  <si>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</si>
  <si>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</si>
  <si>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</si>
  <si>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</si>
  <si>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</si>
  <si>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</si>
  <si>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</si>
  <si>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</si>
  <si>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</si>
  <si>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</si>
  <si>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</si>
  <si>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</si>
  <si>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</si>
  <si>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</si>
  <si>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</si>
  <si>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</si>
  <si>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</si>
  <si>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</si>
  <si>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</si>
  <si>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</si>
  <si>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</si>
  <si>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</si>
  <si>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</si>
  <si>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</si>
  <si>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</si>
  <si>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</si>
  <si>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</si>
  <si>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</si>
  <si>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</si>
  <si>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</si>
  <si>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</si>
  <si>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</si>
  <si>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</si>
  <si>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</si>
  <si>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</si>
  <si>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</si>
  <si>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</si>
  <si>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</si>
  <si>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</si>
  <si>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</si>
  <si>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</si>
  <si>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</si>
  <si>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</si>
  <si>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</si>
  <si>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</si>
  <si>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</si>
  <si>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</si>
  <si>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</si>
  <si>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</si>
  <si>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</si>
  <si>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</si>
  <si>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</si>
  <si>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</si>
  <si>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</si>
  <si>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</si>
  <si>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</si>
  <si>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</si>
  <si>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</si>
  <si>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</si>
  <si>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</si>
  <si>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</si>
  <si>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</si>
  <si>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</si>
  <si>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</si>
  <si>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</si>
  <si>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</si>
  <si>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</si>
  <si>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</si>
  <si>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</si>
  <si>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</si>
  <si>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</si>
  <si>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</si>
  <si>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</si>
  <si>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</si>
  <si>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</si>
  <si>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</si>
  <si>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</si>
  <si>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</si>
  <si>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</si>
  <si>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</si>
  <si>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</si>
  <si>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</si>
  <si>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</si>
  <si>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</si>
  <si>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</si>
  <si>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</si>
  <si>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</si>
  <si>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</si>
  <si>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</si>
  <si>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</si>
  <si>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</si>
  <si>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</si>
  <si>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</si>
  <si>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</si>
  <si>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</si>
  <si>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</si>
  <si>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</si>
  <si>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</si>
  <si>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</si>
  <si>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</si>
  <si>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</si>
  <si>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</si>
  <si>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</si>
  <si>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</si>
  <si>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</si>
  <si>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</si>
  <si>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</si>
  <si>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</si>
  <si>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</si>
  <si>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</si>
  <si>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</si>
  <si>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</si>
  <si>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</si>
  <si>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</si>
  <si>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</si>
  <si>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</si>
  <si>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</si>
  <si>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</si>
  <si>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</si>
  <si>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</si>
  <si>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</si>
  <si>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</si>
  <si>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</si>
  <si>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</si>
  <si>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</si>
  <si>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</si>
  <si>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</si>
  <si>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</si>
  <si>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</si>
  <si>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</si>
  <si>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</si>
  <si>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</si>
  <si>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</si>
  <si>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</si>
  <si>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</si>
  <si>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</si>
  <si>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</si>
  <si>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</si>
  <si>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</si>
  <si>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</si>
  <si>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</si>
  <si>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</si>
  <si>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</si>
  <si>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</si>
  <si>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</si>
  <si>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</si>
  <si>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</si>
  <si>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</si>
  <si>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</si>
  <si>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</si>
  <si>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</si>
  <si>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</si>
  <si>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</si>
  <si>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</si>
  <si>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</si>
  <si>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</si>
  <si>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</si>
  <si>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</si>
  <si>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</si>
  <si>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</si>
  <si>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</si>
  <si>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</si>
  <si>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</si>
  <si>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</si>
  <si>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</si>
  <si>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</si>
  <si>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</si>
  <si>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</si>
  <si>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</si>
  <si>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</si>
  <si>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</si>
  <si>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</si>
  <si>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</si>
  <si>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</si>
  <si>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</si>
  <si>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</si>
  <si>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</si>
  <si>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</si>
  <si>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</si>
  <si>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</si>
  <si>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</si>
  <si>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</si>
  <si>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</si>
  <si>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</si>
  <si>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</si>
  <si>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</si>
  <si>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</si>
  <si>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</si>
  <si>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</si>
  <si>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</si>
  <si>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</si>
  <si>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</si>
  <si>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</si>
  <si>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</si>
  <si>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</si>
  <si>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</si>
  <si>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</si>
  <si>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</si>
  <si>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</si>
  <si>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</si>
  <si>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</si>
  <si>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</si>
  <si>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</si>
  <si>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</si>
  <si>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</si>
  <si>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</si>
  <si>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</si>
  <si>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</si>
  <si>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</si>
  <si>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</si>
  <si>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</si>
  <si>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</si>
  <si>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</si>
  <si>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</si>
  <si>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</si>
  <si>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</si>
  <si>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</si>
  <si>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</si>
  <si>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</si>
  <si>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</si>
  <si>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</si>
  <si>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</si>
  <si>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</si>
  <si>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</si>
  <si>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</si>
  <si>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</si>
  <si>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</si>
  <si>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</si>
  <si>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</si>
  <si>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</si>
  <si>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</si>
  <si>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</si>
  <si>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</si>
  <si>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</si>
  <si>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</si>
  <si>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</si>
  <si>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</si>
  <si>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</si>
  <si>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</si>
  <si>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</si>
  <si>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</si>
  <si>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</si>
  <si>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</si>
  <si>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</si>
  <si>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</si>
  <si>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</si>
  <si>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</si>
  <si>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</si>
  <si>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</si>
  <si>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</si>
  <si>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</si>
  <si>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</si>
  <si>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</si>
  <si>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</si>
  <si>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</si>
  <si>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</si>
  <si>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</si>
  <si>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</si>
  <si>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</si>
  <si>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</si>
  <si>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</si>
  <si>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</si>
  <si>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</si>
  <si>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</si>
  <si>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</si>
  <si>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</si>
  <si>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</si>
  <si>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</si>
  <si>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</si>
  <si>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</si>
  <si>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</si>
  <si>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</si>
  <si>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</si>
  <si>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</si>
  <si>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</si>
  <si>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</si>
  <si>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</si>
  <si>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</si>
  <si>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</si>
  <si>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</si>
  <si>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</si>
  <si>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</si>
  <si>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</si>
  <si>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</si>
  <si>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</si>
  <si>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</si>
  <si>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</si>
  <si>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</si>
  <si>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</si>
  <si>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</si>
  <si>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</si>
  <si>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</si>
  <si>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</si>
  <si>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</si>
  <si>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</si>
  <si>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</si>
  <si>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</si>
  <si>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</si>
  <si>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</si>
  <si>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</si>
  <si>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</si>
  <si>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</si>
  <si>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</si>
  <si>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</si>
  <si>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</si>
  <si>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</si>
  <si>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</si>
  <si>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</si>
  <si>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</si>
  <si>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</si>
  <si>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</si>
  <si>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</si>
  <si>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</si>
  <si>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</si>
  <si>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</si>
  <si>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</si>
  <si>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</si>
  <si>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</si>
  <si>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</si>
  <si>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</si>
  <si>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</si>
  <si>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</si>
  <si>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</si>
  <si>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</si>
  <si>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</si>
  <si>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</si>
  <si>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</si>
  <si>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</si>
  <si>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</si>
  <si>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</si>
  <si>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</si>
  <si>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</si>
  <si>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</si>
  <si>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</si>
  <si>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</si>
  <si>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</si>
  <si>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</si>
  <si>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</si>
  <si>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</si>
  <si>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</si>
  <si>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</si>
  <si>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</si>
  <si>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</si>
  <si>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</si>
  <si>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</si>
  <si>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</si>
  <si>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</si>
  <si>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</si>
  <si>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</si>
  <si>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</si>
  <si>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</si>
  <si>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</si>
  <si>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</si>
  <si>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</si>
  <si>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</si>
  <si>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</si>
  <si>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</si>
  <si>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</si>
  <si>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</si>
  <si>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</si>
  <si>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</si>
  <si>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</si>
  <si>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</si>
  <si>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</si>
  <si>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</si>
  <si>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</si>
  <si>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</si>
  <si>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</si>
  <si>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</si>
  <si>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</si>
  <si>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</si>
  <si>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</si>
  <si>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</si>
  <si>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</si>
  <si>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</si>
  <si>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</si>
  <si>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</si>
  <si>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</si>
  <si>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</si>
  <si>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</si>
  <si>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</si>
  <si>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</si>
  <si>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</si>
  <si>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</si>
  <si>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</si>
  <si>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</si>
  <si>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</si>
  <si>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</si>
  <si>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</si>
  <si>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</si>
  <si>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</si>
  <si>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</si>
  <si>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</si>
  <si>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</si>
  <si>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</si>
  <si>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</si>
  <si>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</si>
  <si>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</si>
  <si>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</si>
  <si>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</si>
  <si>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</si>
  <si>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</si>
  <si>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</si>
  <si>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</si>
  <si>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</si>
  <si>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</si>
  <si>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</si>
  <si>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</si>
  <si>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</si>
  <si>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</si>
  <si>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</si>
  <si>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</si>
  <si>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</si>
  <si>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</si>
  <si>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</si>
  <si>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</si>
  <si>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</si>
  <si>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</si>
  <si>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</si>
  <si>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</si>
  <si>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</si>
  <si>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</si>
  <si>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</si>
  <si>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</si>
  <si>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</si>
  <si>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</si>
  <si>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</si>
  <si>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</si>
  <si>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</si>
  <si>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</si>
  <si>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</si>
  <si>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</si>
  <si>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</si>
  <si>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</si>
  <si>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</si>
  <si>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</si>
  <si>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</si>
  <si>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</si>
  <si>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</si>
  <si>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</si>
  <si>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</si>
  <si>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</si>
  <si>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</si>
  <si>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</si>
  <si>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</si>
  <si>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</si>
  <si>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</si>
  <si>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</si>
  <si>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</si>
  <si>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</si>
  <si>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</si>
  <si>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</si>
  <si>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</si>
  <si>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</si>
  <si>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</si>
  <si>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</si>
  <si>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</si>
  <si>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</si>
  <si>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</si>
  <si>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</si>
  <si>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</si>
  <si>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</si>
  <si>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</si>
  <si>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</si>
  <si>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</si>
  <si>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</si>
  <si>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</si>
  <si>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</si>
  <si>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</si>
  <si>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</si>
  <si>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</si>
  <si>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</si>
  <si>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</si>
  <si>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</si>
  <si>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</si>
  <si>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</si>
  <si>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</si>
  <si>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</si>
  <si>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</si>
  <si>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</si>
  <si>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</si>
  <si>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</si>
  <si>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</si>
  <si>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</si>
  <si>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</si>
  <si>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</si>
  <si>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</si>
  <si>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</si>
  <si>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</si>
  <si>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</si>
  <si>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</si>
  <si>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</si>
  <si>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</si>
  <si>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</si>
  <si>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</si>
  <si>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</si>
  <si>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</si>
  <si>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</si>
  <si>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</si>
  <si>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</si>
  <si>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</si>
  <si>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</si>
  <si>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</si>
  <si>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</si>
  <si>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</si>
  <si>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</si>
  <si>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</si>
  <si>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</si>
  <si>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</si>
  <si>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</si>
  <si>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</si>
  <si>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</si>
  <si>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</si>
  <si>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</si>
  <si>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</si>
  <si>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</si>
  <si>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</si>
  <si>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</si>
  <si>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</si>
  <si>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</si>
  <si>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</si>
  <si>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</si>
  <si>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</si>
  <si>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</si>
  <si>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</si>
  <si>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</si>
  <si>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</si>
  <si>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</si>
  <si>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</si>
  <si>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</si>
  <si>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</si>
  <si>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</si>
  <si>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</si>
  <si>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</si>
  <si>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</si>
  <si>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</si>
  <si>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</si>
  <si>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</si>
  <si>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</si>
  <si>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</si>
  <si>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</si>
  <si>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</si>
  <si>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</si>
  <si>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</si>
  <si>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</si>
  <si>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</si>
  <si>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</si>
  <si>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</si>
  <si>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</si>
  <si>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</si>
  <si>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</si>
  <si>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</si>
  <si>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</si>
  <si>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</si>
  <si>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</si>
  <si>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</si>
  <si>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</si>
  <si>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</si>
  <si>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</si>
  <si>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</si>
  <si>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</si>
  <si>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</si>
  <si>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</si>
  <si>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</si>
  <si>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</si>
  <si>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</si>
  <si>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</si>
  <si>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</si>
  <si>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</si>
  <si>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</si>
  <si>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</si>
  <si>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</si>
  <si>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</si>
  <si>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</si>
  <si>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</si>
  <si>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</si>
  <si>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</si>
  <si>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</si>
  <si>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</si>
  <si>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</si>
  <si>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</si>
  <si>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</si>
  <si>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</si>
  <si>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</si>
  <si>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</si>
  <si>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</si>
  <si>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</si>
  <si>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</si>
  <si>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</si>
  <si>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</si>
  <si>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</si>
  <si>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</si>
  <si>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</si>
  <si>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</si>
  <si>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</si>
  <si>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</si>
  <si>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</si>
  <si>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</si>
  <si>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</si>
  <si>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</si>
  <si>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</si>
  <si>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</si>
  <si>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</si>
  <si>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</si>
  <si>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</si>
  <si>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</si>
  <si>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</si>
  <si>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</si>
  <si>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</si>
  <si>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</si>
  <si>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</si>
  <si>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</si>
  <si>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</si>
  <si>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</si>
  <si>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</si>
  <si>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</si>
  <si>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</si>
  <si>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</si>
  <si>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</si>
  <si>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</si>
  <si>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</si>
  <si>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</si>
  <si>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</si>
  <si>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</si>
  <si>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</si>
  <si>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</si>
  <si>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</si>
  <si>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</si>
  <si>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</si>
  <si>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</si>
  <si>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</si>
  <si>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</si>
  <si>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</si>
  <si>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</si>
  <si>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</si>
  <si>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</si>
  <si>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</si>
  <si>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</si>
  <si>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</si>
  <si>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</si>
  <si>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</si>
  <si>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</si>
  <si>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</si>
  <si>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</si>
  <si>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</si>
  <si>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</si>
  <si>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</si>
  <si>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</si>
  <si>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</si>
  <si>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</si>
  <si>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</si>
  <si>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</si>
  <si>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</si>
  <si>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</si>
  <si>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</si>
  <si>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</si>
  <si>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</si>
  <si>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</si>
  <si>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</si>
  <si>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</si>
  <si>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</si>
  <si>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</si>
  <si>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</si>
  <si>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</si>
  <si>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</si>
  <si>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</si>
  <si>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</si>
  <si>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</si>
  <si>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</si>
  <si>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</si>
  <si>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</si>
  <si>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</si>
  <si>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</si>
  <si>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</si>
  <si>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</si>
  <si>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</si>
  <si>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</si>
  <si>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</si>
  <si>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</si>
  <si>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</si>
  <si>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</si>
  <si>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</si>
  <si>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</si>
  <si>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</si>
  <si>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</si>
  <si>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</si>
  <si>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</si>
  <si>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</si>
  <si>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</si>
  <si>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</si>
  <si>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</si>
  <si>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</si>
  <si>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</si>
  <si>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</si>
  <si>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</si>
  <si>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</si>
  <si>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</si>
  <si>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</si>
  <si>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(All)</t>
  </si>
  <si>
    <t>Column Labels</t>
  </si>
  <si>
    <t>Count of state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</si>
  <si>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</si>
  <si>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</si>
  <si>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</si>
  <si>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</si>
  <si>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</si>
  <si>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</si>
  <si>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</si>
  <si>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</si>
  <si>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indie rock</t>
  </si>
  <si>
    <t>jazz</t>
  </si>
  <si>
    <t>metal</t>
  </si>
  <si>
    <t>musical</t>
  </si>
  <si>
    <t>plays</t>
  </si>
  <si>
    <t>pop</t>
  </si>
  <si>
    <t>restaurants</t>
  </si>
  <si>
    <t>rock</t>
  </si>
  <si>
    <t>science fiction</t>
  </si>
  <si>
    <t>shorts</t>
  </si>
  <si>
    <t>small batch</t>
  </si>
  <si>
    <t>spaces</t>
  </si>
  <si>
    <t>television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</si>
  <si>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</si>
  <si>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</si>
  <si>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</si>
  <si>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</si>
  <si>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</si>
  <si>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</si>
  <si>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</si>
  <si>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</si>
  <si>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</si>
  <si>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</si>
  <si>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</si>
  <si>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</si>
  <si>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</si>
  <si>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</si>
  <si>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</si>
  <si>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</si>
  <si>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</si>
  <si>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</si>
  <si>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</si>
  <si>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</si>
  <si>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</si>
  <si>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</si>
  <si>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</si>
  <si>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</si>
  <si>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</si>
  <si>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</si>
  <si>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</si>
  <si>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</si>
  <si>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</si>
  <si>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</si>
  <si>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</si>
  <si>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</si>
  <si>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</si>
  <si>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</si>
  <si>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</si>
  <si>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</si>
  <si>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</si>
  <si>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</si>
  <si>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</t>
  </si>
  <si>
    <t>median</t>
  </si>
  <si>
    <t>minimum</t>
  </si>
  <si>
    <t>maximum</t>
  </si>
  <si>
    <t>variance</t>
  </si>
  <si>
    <t>standard deviation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</si>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</sst>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  <xf numFmtId="0" fontId="3" fillId="2" borderId="0" xfId="0" applyFont="1" applyFill="1"/>
    <xf numFmtId="0" fontId="3" fillId="0" borderId="0" xfId="0" applyFont="1"/>
    <xf numFmtId="0" fontId="3" fillId="0" borderId="1" xfId="0" applyFont="1" applyBorder="1"/>
    <xf numFmtId="0" fontId="0" fillId="0" borderId="0" xfId="0" applyBorder="1"/>
    <xf numFmtId="0" fontId="1" fillId="0" borderId="0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2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Categories</a:t>
            </a:r>
            <a:endParaRPr lang="en-US"/>
          </a:p>
        </c:rich>
      </c:tx>
      <c:layout>
        <c:manualLayout>
          <c:xMode val="edge"/>
          <c:yMode val="edge"/>
          <c:x val="0.33743405275779381"/>
          <c:y val="3.86810464147067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2-43C2-BC8D-0B105484955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2-43C2-BC8D-0B105484955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4B-49F7-BD2C-7AE80237C17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4B-49F7-BD2C-7AE80237C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356656"/>
        <c:axId val="731359984"/>
      </c:barChart>
      <c:catAx>
        <c:axId val="73135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59984"/>
        <c:crosses val="autoZero"/>
        <c:auto val="1"/>
        <c:lblAlgn val="ctr"/>
        <c:lblOffset val="100"/>
        <c:noMultiLvlLbl val="0"/>
      </c:catAx>
      <c:valAx>
        <c:axId val="7313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Grand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18538869691662"/>
          <c:y val="0.28520899235555464"/>
          <c:w val="0.13023187749013387"/>
          <c:h val="0.33193722582339014"/>
        </c:manualLayout>
      </c:layout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Sub-Categories</a:t>
            </a:r>
            <a:endParaRPr lang="en-US"/>
          </a:p>
        </c:rich>
      </c:tx>
      <c:layout>
        <c:manualLayout>
          <c:xMode val="edge"/>
          <c:yMode val="edge"/>
          <c:x val="0.39158087972001249"/>
          <c:y val="3.7894956851679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Sta'!$A$6:$A$28</c:f>
              <c:strCache>
                <c:ptCount val="22"/>
                <c:pt idx="0">
                  <c:v>animation</c:v>
                </c:pt>
                <c:pt idx="1">
                  <c:v>audio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food trucks</c:v>
                </c:pt>
                <c:pt idx="8">
                  <c:v>indie rock</c:v>
                </c:pt>
                <c:pt idx="9">
                  <c:v>jazz</c:v>
                </c:pt>
                <c:pt idx="10">
                  <c:v>metal</c:v>
                </c:pt>
                <c:pt idx="11">
                  <c:v>musical</c:v>
                </c:pt>
                <c:pt idx="12">
                  <c:v>plays</c:v>
                </c:pt>
                <c:pt idx="13">
                  <c:v>pop</c:v>
                </c:pt>
                <c:pt idx="14">
                  <c:v>restaurants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small batch</c:v>
                </c:pt>
                <c:pt idx="19">
                  <c:v>spaces</c:v>
                </c:pt>
                <c:pt idx="20">
                  <c:v>television</c:v>
                </c:pt>
                <c:pt idx="21">
                  <c:v>world music</c:v>
                </c:pt>
              </c:strCache>
            </c:strRef>
          </c:cat>
          <c:val>
            <c:numRef>
              <c:f>'Subcategory Sta'!$B$6:$B$28</c:f>
              <c:numCache>
                <c:formatCode>General</c:formatCode>
                <c:ptCount val="22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8">
                  <c:v>140</c:v>
                </c:pt>
                <c:pt idx="10">
                  <c:v>20</c:v>
                </c:pt>
                <c:pt idx="11">
                  <c:v>60</c:v>
                </c:pt>
                <c:pt idx="12">
                  <c:v>694</c:v>
                </c:pt>
                <c:pt idx="13">
                  <c:v>40</c:v>
                </c:pt>
                <c:pt idx="15">
                  <c:v>260</c:v>
                </c:pt>
                <c:pt idx="17">
                  <c:v>60</c:v>
                </c:pt>
                <c:pt idx="18">
                  <c:v>34</c:v>
                </c:pt>
                <c:pt idx="19">
                  <c:v>85</c:v>
                </c:pt>
                <c:pt idx="2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3-49E1-8102-0B8A67274848}"/>
            </c:ext>
          </c:extLst>
        </c:ser>
        <c:ser>
          <c:idx val="1"/>
          <c:order val="1"/>
          <c:tx>
            <c:strRef>
              <c:f>'Subcategory Sta'!$C$4:$C$5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Sta'!$A$6:$A$28</c:f>
              <c:strCache>
                <c:ptCount val="22"/>
                <c:pt idx="0">
                  <c:v>animation</c:v>
                </c:pt>
                <c:pt idx="1">
                  <c:v>audio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food trucks</c:v>
                </c:pt>
                <c:pt idx="8">
                  <c:v>indie rock</c:v>
                </c:pt>
                <c:pt idx="9">
                  <c:v>jazz</c:v>
                </c:pt>
                <c:pt idx="10">
                  <c:v>metal</c:v>
                </c:pt>
                <c:pt idx="11">
                  <c:v>musical</c:v>
                </c:pt>
                <c:pt idx="12">
                  <c:v>plays</c:v>
                </c:pt>
                <c:pt idx="13">
                  <c:v>pop</c:v>
                </c:pt>
                <c:pt idx="14">
                  <c:v>restaurants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small batch</c:v>
                </c:pt>
                <c:pt idx="19">
                  <c:v>spaces</c:v>
                </c:pt>
                <c:pt idx="20">
                  <c:v>television</c:v>
                </c:pt>
                <c:pt idx="21">
                  <c:v>world music</c:v>
                </c:pt>
              </c:strCache>
            </c:strRef>
          </c:cat>
          <c:val>
            <c:numRef>
              <c:f>'Subcategory Sta'!$C$6:$C$28</c:f>
              <c:numCache>
                <c:formatCode>General</c:formatCode>
                <c:ptCount val="22"/>
                <c:pt idx="0">
                  <c:v>100</c:v>
                </c:pt>
                <c:pt idx="4">
                  <c:v>80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9">
                  <c:v>60</c:v>
                </c:pt>
                <c:pt idx="11">
                  <c:v>60</c:v>
                </c:pt>
                <c:pt idx="12">
                  <c:v>353</c:v>
                </c:pt>
                <c:pt idx="14">
                  <c:v>20</c:v>
                </c:pt>
                <c:pt idx="1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C3-49E1-8102-0B8A67274848}"/>
            </c:ext>
          </c:extLst>
        </c:ser>
        <c:ser>
          <c:idx val="2"/>
          <c:order val="2"/>
          <c:tx>
            <c:strRef>
              <c:f>'Subcategory Sta'!$D$4:$D$5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Sta'!$A$6:$A$28</c:f>
              <c:strCache>
                <c:ptCount val="22"/>
                <c:pt idx="0">
                  <c:v>animation</c:v>
                </c:pt>
                <c:pt idx="1">
                  <c:v>audio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food trucks</c:v>
                </c:pt>
                <c:pt idx="8">
                  <c:v>indie rock</c:v>
                </c:pt>
                <c:pt idx="9">
                  <c:v>jazz</c:v>
                </c:pt>
                <c:pt idx="10">
                  <c:v>metal</c:v>
                </c:pt>
                <c:pt idx="11">
                  <c:v>musical</c:v>
                </c:pt>
                <c:pt idx="12">
                  <c:v>plays</c:v>
                </c:pt>
                <c:pt idx="13">
                  <c:v>pop</c:v>
                </c:pt>
                <c:pt idx="14">
                  <c:v>restaurants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small batch</c:v>
                </c:pt>
                <c:pt idx="19">
                  <c:v>spaces</c:v>
                </c:pt>
                <c:pt idx="20">
                  <c:v>television</c:v>
                </c:pt>
                <c:pt idx="21">
                  <c:v>world music</c:v>
                </c:pt>
              </c:strCache>
            </c:strRef>
          </c:cat>
          <c:val>
            <c:numRef>
              <c:f>'Subcategory Sta'!$D$6:$D$28</c:f>
              <c:numCache>
                <c:formatCode>General</c:formatCode>
                <c:ptCount val="22"/>
                <c:pt idx="1">
                  <c:v>24</c:v>
                </c:pt>
                <c:pt idx="7">
                  <c:v>20</c:v>
                </c:pt>
                <c:pt idx="11">
                  <c:v>20</c:v>
                </c:pt>
                <c:pt idx="16">
                  <c:v>40</c:v>
                </c:pt>
                <c:pt idx="19">
                  <c:v>17</c:v>
                </c:pt>
                <c:pt idx="2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C3-49E1-8102-0B8A67274848}"/>
            </c:ext>
          </c:extLst>
        </c:ser>
        <c:ser>
          <c:idx val="3"/>
          <c:order val="3"/>
          <c:tx>
            <c:strRef>
              <c:f>'Subcategory Sta'!$E$4:$E$5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Sta'!$A$6:$A$28</c:f>
              <c:strCache>
                <c:ptCount val="22"/>
                <c:pt idx="0">
                  <c:v>animation</c:v>
                </c:pt>
                <c:pt idx="1">
                  <c:v>audio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food trucks</c:v>
                </c:pt>
                <c:pt idx="8">
                  <c:v>indie rock</c:v>
                </c:pt>
                <c:pt idx="9">
                  <c:v>jazz</c:v>
                </c:pt>
                <c:pt idx="10">
                  <c:v>metal</c:v>
                </c:pt>
                <c:pt idx="11">
                  <c:v>musical</c:v>
                </c:pt>
                <c:pt idx="12">
                  <c:v>plays</c:v>
                </c:pt>
                <c:pt idx="13">
                  <c:v>pop</c:v>
                </c:pt>
                <c:pt idx="14">
                  <c:v>restaurants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small batch</c:v>
                </c:pt>
                <c:pt idx="19">
                  <c:v>spaces</c:v>
                </c:pt>
                <c:pt idx="20">
                  <c:v>television</c:v>
                </c:pt>
                <c:pt idx="21">
                  <c:v>world music</c:v>
                </c:pt>
              </c:strCache>
            </c:strRef>
          </c:cat>
          <c:val>
            <c:numRef>
              <c:f>'Subcategory Sta'!$E$6:$E$28</c:f>
              <c:numCache>
                <c:formatCode>General</c:formatCode>
                <c:ptCount val="22"/>
                <c:pt idx="6">
                  <c:v>20</c:v>
                </c:pt>
                <c:pt idx="12">
                  <c:v>19</c:v>
                </c:pt>
                <c:pt idx="18">
                  <c:v>6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C3-49E1-8102-0B8A67274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6563295"/>
        <c:axId val="1436564127"/>
      </c:barChart>
      <c:catAx>
        <c:axId val="1436563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64127"/>
        <c:crosses val="autoZero"/>
        <c:auto val="1"/>
        <c:lblAlgn val="ctr"/>
        <c:lblOffset val="100"/>
        <c:noMultiLvlLbl val="0"/>
      </c:catAx>
      <c:valAx>
        <c:axId val="143656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Grand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6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15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6-4DCB-AF95-88D7152E6C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6-4DCB-AF95-88D7152E6C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26-4DCB-AF95-88D7152E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9580991"/>
        <c:axId val="1519581823"/>
      </c:lineChart>
      <c:catAx>
        <c:axId val="151958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81823"/>
        <c:crosses val="autoZero"/>
        <c:auto val="1"/>
        <c:lblAlgn val="ctr"/>
        <c:lblOffset val="100"/>
        <c:noMultiLvlLbl val="0"/>
      </c:catAx>
      <c:valAx>
        <c:axId val="15195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8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E-4437-BBE8-146CE37D2DC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E-4437-BBE8-146CE37D2D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E-4437-BBE8-146CE37D2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598319"/>
        <c:axId val="1299587503"/>
      </c:lineChart>
      <c:catAx>
        <c:axId val="129959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87503"/>
        <c:crosses val="autoZero"/>
        <c:auto val="1"/>
        <c:lblAlgn val="ctr"/>
        <c:lblOffset val="100"/>
        <c:noMultiLvlLbl val="0"/>
      </c:catAx>
      <c:valAx>
        <c:axId val="129958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9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42862</xdr:rowOff>
    </xdr:from>
    <xdr:to>
      <xdr:col>12</xdr:col>
      <xdr:colOff>123825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D2A6E-317F-4A84-B576-D1BA48CFC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1</xdr:row>
      <xdr:rowOff>9524</xdr:rowOff>
    </xdr:from>
    <xdr:to>
      <xdr:col>14</xdr:col>
      <xdr:colOff>847725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03FE8-EC3A-4E03-84A1-DF3688995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0</xdr:row>
      <xdr:rowOff>42861</xdr:rowOff>
    </xdr:from>
    <xdr:to>
      <xdr:col>13</xdr:col>
      <xdr:colOff>352424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25764-FF66-46CC-9604-2CE9FF844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13</xdr:row>
      <xdr:rowOff>166686</xdr:rowOff>
    </xdr:from>
    <xdr:to>
      <xdr:col>8</xdr:col>
      <xdr:colOff>9525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FC3C5-25EA-4758-9D12-477F457B0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1</xdr:row>
      <xdr:rowOff>190499</xdr:rowOff>
    </xdr:from>
    <xdr:ext cx="3343275" cy="147014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7DCD10-EAD7-421C-934C-DB20988DFE93}"/>
            </a:ext>
          </a:extLst>
        </xdr:cNvPr>
        <xdr:cNvSpPr txBox="1"/>
      </xdr:nvSpPr>
      <xdr:spPr>
        <a:xfrm>
          <a:off x="8429625" y="380999"/>
          <a:ext cx="3343275" cy="1470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The median was the most useful between the successful and failed projects. You can see the mean is closer to the actual number of backers in either category. There was a large variance in the successful campaigns vs. the failed. There is more variability with successful campaigns, because of the number of backers are considerably more on average(195) than the median(62).</a:t>
          </a: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Stark" refreshedDate="44270.920776620369" createdVersion="6" refreshedVersion="6" minRefreshableVersion="3" recordCount="4115" xr:uid="{6B4A2D48-F841-4D9B-9347-0FDE71743A73}">
  <cacheSource type="worksheet">
    <worksheetSource ref="A1:R1048576" sheet="Kickstar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Stark" refreshedDate="44274.691762731483" createdVersion="6" refreshedVersion="6" minRefreshableVersion="3" recordCount="4114" xr:uid="{397D383F-C904-4286-9B2E-6FED7122396D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Stark" refreshedDate="44274.716177662034" createdVersion="6" refreshedVersion="6" minRefreshableVersion="3" recordCount="4114" xr:uid="{CE23122F-D8E5-408C-BFFF-02F0BB9F28D9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7.52857142857141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.40909090909089"/>
    <n v="39.383333333333333"/>
    <x v="0"/>
    <s v="shorts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.33333333333334"/>
    <n v="88.571428571428569"/>
    <x v="0"/>
    <s v="shorts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5.5999999999999994E-2"/>
    <n v="2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.4000000000000004"/>
    <n v="25.5"/>
    <x v="0"/>
    <s v="drama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6.8999999999999992E-2"/>
    <n v="69"/>
    <x v="0"/>
    <s v="drama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.461538461538467"/>
    <n v="54.285714285714285"/>
    <x v="0"/>
    <s v="drama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1.6666666666666668E-3"/>
    <n v="1"/>
    <x v="0"/>
    <s v="animation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.3444444444444441"/>
    <n v="150.5"/>
    <x v="2"/>
    <s v="web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0.64102564102564097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x v="61"/>
    <n v="18"/>
    <x v="1"/>
    <x v="12"/>
    <s v="EUR"/>
    <n v="1490447662"/>
    <n v="1485267262"/>
    <b v="0"/>
    <n v="6"/>
    <b v="0"/>
    <x v="7"/>
    <n v="9.0000000000000011E-3"/>
    <n v="3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0.87454545454545463"/>
    <n v="120.25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.40666666666666662"/>
    <n v="30.5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.214285714285715"/>
    <n v="44.6875"/>
    <x v="2"/>
    <s v="wearables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.11655011655011654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.13333333333335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7.83333333333334"/>
    <n v="60.65625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.25000000000001"/>
    <n v="58.625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6.5500000000000007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.325999999999999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4.799999999999999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.4133333333333333"/>
    <n v="53"/>
    <x v="5"/>
    <s v="audio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0.82000000000000006"/>
    <n v="410"/>
    <x v="6"/>
    <s v="video games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.23809523809523811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4.99999999999999"/>
    <n v="32.34375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.15384615384616"/>
    <n v="48.70967741935484"/>
    <x v="4"/>
    <s v="rock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.35000000000002"/>
    <n v="30.578947368421051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3.639999999999999"/>
    <n v="155"/>
    <x v="3"/>
    <s v="art books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1.3636363636363637E-2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.27999999999999997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.33333333333331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19.90909090909089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2.60000000000001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2.725880551301685"/>
    <n v="34.024390243902438"/>
    <x v="4"/>
    <s v="faith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.329999999999998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5.85714285714286"/>
    <n v="24.575757575757574"/>
    <x v="4"/>
    <s v="rock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.36666666666667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.0000000000000009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.33333333333334"/>
    <n v="188.125"/>
    <x v="4"/>
    <s v="indie rock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0.85000000000000009"/>
    <n v="5.3125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.20000000000002"/>
    <n v="75.11363636363636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0.70000000000000007"/>
    <n v="10.5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.00000000000001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.16666666666666669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5.1000000000000004E-2"/>
    <n v="8.5"/>
    <x v="2"/>
    <s v="space exploration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9.285714285714286E-2"/>
    <n v="22.75"/>
    <x v="2"/>
    <s v="space exploration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.43750000000000006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2.49999999999999"/>
    <n v="102.5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.41111111111111115"/>
    <n v="46.25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.15624999999999"/>
    <n v="74.534883720930239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.0066666666666664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0.66666666666666674"/>
    <n v="10"/>
    <x v="1"/>
    <s v="spaces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3.2499999999999999E-3"/>
    <n v="6.5"/>
    <x v="1"/>
    <s v="spaces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3.99999999999999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1.73333333333335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7.8222222222222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.45454545454547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1.66666666666666"/>
    <n v="61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.46666666666667"/>
    <n v="57.2"/>
    <x v="1"/>
    <s v="plays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.42857142857144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.36363636363635"/>
    <n v="2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7.57142857142856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4.6666666666666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.11764705882352"/>
    <n v="176.08695652173913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5.93749999999999"/>
    <n v="55.972222222222221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2.60000000000001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.26666666666665"/>
    <n v="61.0625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.20000000000002"/>
    <n v="47.657142857142858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.466666666666669"/>
    <n v="61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0.66666666666666674"/>
    <n v="10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.4642857142857144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7.666666666666668"/>
    <n v="81.538461538461533"/>
    <x v="1"/>
    <s v="plays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.4814814814814816"/>
    <n v="100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.2"/>
    <n v="1"/>
    <x v="1"/>
    <s v="plays"/>
  </r>
  <r>
    <m/>
    <m/>
    <m/>
    <x v="445"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049AB-6F6E-4A30-A096-C21930B4AD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FBA5F-E1D8-49B0-8E55-8B41E35B804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2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multipleItemSelectionAllowed="1" showAll="0">
      <items count="10">
        <item x="0"/>
        <item x="7"/>
        <item h="1" x="6"/>
        <item x="5"/>
        <item x="4"/>
        <item h="1" x="8"/>
        <item h="1" x="3"/>
        <item h="1"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3">
    <i>
      <x/>
    </i>
    <i>
      <x v="2"/>
    </i>
    <i>
      <x v="4"/>
    </i>
    <i>
      <x v="5"/>
    </i>
    <i>
      <x v="6"/>
    </i>
    <i>
      <x v="7"/>
    </i>
    <i>
      <x v="8"/>
    </i>
    <i>
      <x v="10"/>
    </i>
    <i>
      <x v="13"/>
    </i>
    <i>
      <x v="14"/>
    </i>
    <i>
      <x v="16"/>
    </i>
    <i>
      <x v="18"/>
    </i>
    <i>
      <x v="24"/>
    </i>
    <i>
      <x v="25"/>
    </i>
    <i>
      <x v="27"/>
    </i>
    <i>
      <x v="28"/>
    </i>
    <i>
      <x v="29"/>
    </i>
    <i>
      <x v="30"/>
    </i>
    <i>
      <x v="31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4B4B9-BCB5-4C60-8582-240361576CF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ECCF0C-EE95-461F-9E94-6393E29CA8B5}" name="Table2" displayName="Table2" ref="A1:T4115" totalsRowShown="0">
  <autoFilter ref="A1:T4115" xr:uid="{33005D3E-A133-4F90-9A58-CFC8CC3E5235}"/>
  <tableColumns count="20">
    <tableColumn id="1" xr3:uid="{5AE1ABE4-E0AC-46AD-B330-FF3D411E54E1}" name="id"/>
    <tableColumn id="2" xr3:uid="{6D7505AD-329B-4F18-9EC3-6DD1E58C8590}" name="name" dataDxfId="17"/>
    <tableColumn id="3" xr3:uid="{73354688-2A39-47BA-A21B-31887ECB08FD}" name="blurb" dataDxfId="16"/>
    <tableColumn id="4" xr3:uid="{3491A31B-74AE-4C38-B925-09831A225D56}" name="goal"/>
    <tableColumn id="5" xr3:uid="{2F0F878A-4515-48F7-9EDF-2C48666AE0E1}" name="pledged"/>
    <tableColumn id="6" xr3:uid="{5A927EDA-EED1-45F5-9D75-920617CE9C92}" name="state"/>
    <tableColumn id="7" xr3:uid="{E7D18572-44B4-4298-B3D8-0EEEB7F8ACF3}" name="backers_count"/>
    <tableColumn id="8" xr3:uid="{5EC53D38-2D9C-4AE0-987C-8559E1A19E1C}" name="country"/>
    <tableColumn id="9" xr3:uid="{07663DA0-FD13-48E9-ACF5-7F9E723F6566}" name="currency"/>
    <tableColumn id="10" xr3:uid="{58F222FA-9490-48ED-8844-3AA7DE3F9A3C}" name="deadline"/>
    <tableColumn id="11" xr3:uid="{389048E9-4F5A-4960-9AAE-6506B0FA4CE6}" name="launched_at"/>
    <tableColumn id="12" xr3:uid="{E954CC88-8D43-4AA5-9564-1F37DA8F2B1C}" name="staff_pick"/>
    <tableColumn id="13" xr3:uid="{DDDB1821-3651-49DE-A801-C23F96602C8C}" name="spotlight"/>
    <tableColumn id="14" xr3:uid="{BAF944C9-FC7B-4B93-952E-11FC727FB6C9}" name="Category and Sub-Category"/>
    <tableColumn id="15" xr3:uid="{BB9947DB-4924-4EB2-84DB-4FE8A2EACBE5}" name="Percent Funded" dataDxfId="15" dataCellStyle="Percent">
      <calculatedColumnFormula>E2/D2*100</calculatedColumnFormula>
    </tableColumn>
    <tableColumn id="16" xr3:uid="{860B580B-BC76-4A5E-A730-F7E8B38AF29A}" name="Average Donation" dataDxfId="14">
      <calculatedColumnFormula>IFERROR(E2/G2,0)</calculatedColumnFormula>
    </tableColumn>
    <tableColumn id="17" xr3:uid="{9ECDEDBC-E417-46BA-8A40-BF57B67104BA}" name="Category">
      <calculatedColumnFormula>LEFT(N2,FIND("/",N2)-1)</calculatedColumnFormula>
    </tableColumn>
    <tableColumn id="18" xr3:uid="{F509362F-736F-4548-8B4F-2439423FA0D3}" name="Sub-Category">
      <calculatedColumnFormula>RIGHT(N2,LEN(N2)-SEARCH("/",N2,1))</calculatedColumnFormula>
    </tableColumn>
    <tableColumn id="19" xr3:uid="{5B2D6D9D-29FA-49D4-B35F-2A4D8E6EB7D1}" name="Date Created Conversion" dataDxfId="13">
      <calculatedColumnFormula>(((K2/60)/60)/24)+DATE(1970,1,1)</calculatedColumnFormula>
    </tableColumn>
    <tableColumn id="20" xr3:uid="{BB715F14-FCDB-420A-A07E-47EE05C93D64}" name="Date Ended Conversion" dataDxfId="12">
      <calculatedColumnFormula>(((J2/60)/60)/24)+DATE(1970,1,1)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H1" sqref="H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24.57031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85546875" customWidth="1"/>
    <col min="13" max="13" width="36.42578125" customWidth="1"/>
    <col min="14" max="14" width="41.140625" customWidth="1"/>
    <col min="15" max="15" width="21.85546875" style="7" customWidth="1"/>
    <col min="16" max="16" width="25.5703125" style="9" customWidth="1"/>
    <col min="17" max="17" width="16.42578125" customWidth="1"/>
    <col min="18" max="18" width="20" customWidth="1"/>
    <col min="19" max="19" width="33.28515625" style="15" customWidth="1"/>
    <col min="20" max="20" width="32.710937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8262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4" t="s">
        <v>8348</v>
      </c>
      <c r="T1" s="14" t="s">
        <v>8349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>
        <v>182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 t="b">
        <v>1</v>
      </c>
      <c r="N2" t="s">
        <v>8265</v>
      </c>
      <c r="O2" s="5">
        <f t="shared" ref="O2:O65" si="0">E2/D2*100</f>
        <v>136.85882352941178</v>
      </c>
      <c r="P2" s="9">
        <f t="shared" ref="P2:P65" si="1">IFERROR(E2/G2,0)</f>
        <v>63.917582417582416</v>
      </c>
      <c r="Q2" t="str">
        <f>LEFT(N2,FIND("/",N2)-1)</f>
        <v>film &amp; video</v>
      </c>
      <c r="R2" t="str">
        <f>RIGHT(N2,LEN(N2)-SEARCH("/",N2,1))</f>
        <v>television</v>
      </c>
      <c r="S2" s="15">
        <f>(((K2/60)/60)/24)+DATE(1970,1,1)</f>
        <v>42177.007071759261</v>
      </c>
      <c r="T2" s="15">
        <f>(((J2/60)/60)/24)+DATE(1970,1,1)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>
        <v>79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 t="b">
        <v>1</v>
      </c>
      <c r="N3" t="s">
        <v>8265</v>
      </c>
      <c r="O3" s="5">
        <f t="shared" si="0"/>
        <v>142.60827250608273</v>
      </c>
      <c r="P3" s="9">
        <f t="shared" si="1"/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RIGHT(N3,LEN(N3)-SEARCH("/",N3,1))</f>
        <v>television</v>
      </c>
      <c r="S3" s="15">
        <f t="shared" ref="S3:S66" si="4">(((K3/60)/60)/24)+DATE(1970,1,1)</f>
        <v>42766.600497685184</v>
      </c>
      <c r="T3" s="15">
        <f t="shared" ref="T3:T66" si="5">(((J3/60)/60)/24)+DATE(1970,1,1)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>
        <v>35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 t="b">
        <v>1</v>
      </c>
      <c r="N4" t="s">
        <v>8265</v>
      </c>
      <c r="O4" s="5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>
        <v>150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 t="b">
        <v>1</v>
      </c>
      <c r="N5" t="s">
        <v>8265</v>
      </c>
      <c r="O5" s="5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>
        <v>284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 t="b">
        <v>1</v>
      </c>
      <c r="N6" t="s">
        <v>8265</v>
      </c>
      <c r="O6" s="5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>
        <v>47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 t="b">
        <v>1</v>
      </c>
      <c r="N7" t="s">
        <v>8265</v>
      </c>
      <c r="O7" s="5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>
        <v>58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 t="b">
        <v>1</v>
      </c>
      <c r="N8" t="s">
        <v>8265</v>
      </c>
      <c r="O8" s="5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>
        <v>57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 t="b">
        <v>1</v>
      </c>
      <c r="N9" t="s">
        <v>8265</v>
      </c>
      <c r="O9" s="5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>
        <v>12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 t="b">
        <v>1</v>
      </c>
      <c r="N10" t="s">
        <v>8265</v>
      </c>
      <c r="O10" s="5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>
        <v>20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 t="b">
        <v>1</v>
      </c>
      <c r="N11" t="s">
        <v>8265</v>
      </c>
      <c r="O11" s="5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>
        <v>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 t="b">
        <v>1</v>
      </c>
      <c r="N12" t="s">
        <v>8265</v>
      </c>
      <c r="O12" s="5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>
        <v>75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 t="b">
        <v>1</v>
      </c>
      <c r="N13" t="s">
        <v>8265</v>
      </c>
      <c r="O13" s="5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>
        <v>827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 t="b">
        <v>1</v>
      </c>
      <c r="N14" t="s">
        <v>8265</v>
      </c>
      <c r="O14" s="5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>
        <v>51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 t="b">
        <v>1</v>
      </c>
      <c r="N15" t="s">
        <v>8265</v>
      </c>
      <c r="O15" s="5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>
        <v>41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 t="b">
        <v>1</v>
      </c>
      <c r="N16" t="s">
        <v>8265</v>
      </c>
      <c r="O16" s="5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>
        <v>98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 t="b">
        <v>1</v>
      </c>
      <c r="N17" t="s">
        <v>8265</v>
      </c>
      <c r="O17" s="5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>
        <v>70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 t="b">
        <v>1</v>
      </c>
      <c r="N18" t="s">
        <v>8265</v>
      </c>
      <c r="O18" s="5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>
        <v>36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 t="b">
        <v>1</v>
      </c>
      <c r="N19" t="s">
        <v>8265</v>
      </c>
      <c r="O19" s="5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>
        <v>342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 t="b">
        <v>1</v>
      </c>
      <c r="N20" t="s">
        <v>8265</v>
      </c>
      <c r="O20" s="5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>
        <v>22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 t="b">
        <v>1</v>
      </c>
      <c r="N21" t="s">
        <v>8265</v>
      </c>
      <c r="O21" s="5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>
        <v>25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 t="b">
        <v>1</v>
      </c>
      <c r="N22" t="s">
        <v>8265</v>
      </c>
      <c r="O22" s="5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>
        <v>101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 t="b">
        <v>1</v>
      </c>
      <c r="N23" t="s">
        <v>8265</v>
      </c>
      <c r="O23" s="5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>
        <v>8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 t="b">
        <v>1</v>
      </c>
      <c r="N24" t="s">
        <v>8265</v>
      </c>
      <c r="O24" s="5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>
        <v>23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 t="b">
        <v>1</v>
      </c>
      <c r="N25" t="s">
        <v>8265</v>
      </c>
      <c r="O25" s="5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>
        <v>574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 t="b">
        <v>1</v>
      </c>
      <c r="N26" t="s">
        <v>8265</v>
      </c>
      <c r="O26" s="5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>
        <v>14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 t="b">
        <v>1</v>
      </c>
      <c r="N27" t="s">
        <v>8265</v>
      </c>
      <c r="O27" s="5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>
        <v>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 t="b">
        <v>1</v>
      </c>
      <c r="N28" t="s">
        <v>8265</v>
      </c>
      <c r="O28" s="5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>
        <v>150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 t="b">
        <v>1</v>
      </c>
      <c r="N29" t="s">
        <v>8265</v>
      </c>
      <c r="O29" s="5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>
        <v>71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 t="b">
        <v>1</v>
      </c>
      <c r="N30" t="s">
        <v>8265</v>
      </c>
      <c r="O30" s="5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>
        <v>117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 t="b">
        <v>1</v>
      </c>
      <c r="N31" t="s">
        <v>8265</v>
      </c>
      <c r="O31" s="5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>
        <v>53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 t="b">
        <v>1</v>
      </c>
      <c r="N32" t="s">
        <v>8265</v>
      </c>
      <c r="O32" s="5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>
        <v>1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 t="b">
        <v>1</v>
      </c>
      <c r="N33" t="s">
        <v>8265</v>
      </c>
      <c r="O33" s="5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>
        <v>89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 t="b">
        <v>1</v>
      </c>
      <c r="N34" t="s">
        <v>8265</v>
      </c>
      <c r="O34" s="5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>
        <v>64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 t="b">
        <v>1</v>
      </c>
      <c r="N35" t="s">
        <v>8265</v>
      </c>
      <c r="O35" s="5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>
        <v>68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 t="b">
        <v>1</v>
      </c>
      <c r="N36" t="s">
        <v>8265</v>
      </c>
      <c r="O36" s="5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>
        <v>28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 t="b">
        <v>1</v>
      </c>
      <c r="N37" t="s">
        <v>8265</v>
      </c>
      <c r="O37" s="5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>
        <v>44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 t="b">
        <v>1</v>
      </c>
      <c r="N38" t="s">
        <v>8265</v>
      </c>
      <c r="O38" s="5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>
        <v>253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 t="b">
        <v>1</v>
      </c>
      <c r="N39" t="s">
        <v>8265</v>
      </c>
      <c r="O39" s="5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>
        <v>66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 t="b">
        <v>1</v>
      </c>
      <c r="N40" t="s">
        <v>8265</v>
      </c>
      <c r="O40" s="5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>
        <v>217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 t="b">
        <v>1</v>
      </c>
      <c r="N41" t="s">
        <v>8265</v>
      </c>
      <c r="O41" s="5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>
        <v>16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 t="b">
        <v>1</v>
      </c>
      <c r="N42" t="s">
        <v>8265</v>
      </c>
      <c r="O42" s="5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>
        <v>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 t="b">
        <v>1</v>
      </c>
      <c r="N43" t="s">
        <v>8265</v>
      </c>
      <c r="O43" s="5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>
        <v>169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 t="b">
        <v>1</v>
      </c>
      <c r="N44" t="s">
        <v>8265</v>
      </c>
      <c r="O44" s="5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>
        <v>263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 t="b">
        <v>1</v>
      </c>
      <c r="N45" t="s">
        <v>8265</v>
      </c>
      <c r="O45" s="5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>
        <v>15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 t="b">
        <v>1</v>
      </c>
      <c r="N46" t="s">
        <v>8265</v>
      </c>
      <c r="O46" s="5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>
        <v>61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 t="b">
        <v>1</v>
      </c>
      <c r="N47" t="s">
        <v>8265</v>
      </c>
      <c r="O47" s="5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>
        <v>45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 t="b">
        <v>1</v>
      </c>
      <c r="N48" t="s">
        <v>8265</v>
      </c>
      <c r="O48" s="5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>
        <v>70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 t="b">
        <v>1</v>
      </c>
      <c r="N49" t="s">
        <v>8265</v>
      </c>
      <c r="O49" s="5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>
        <v>38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 t="b">
        <v>1</v>
      </c>
      <c r="N50" t="s">
        <v>8265</v>
      </c>
      <c r="O50" s="5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>
        <v>87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 t="b">
        <v>1</v>
      </c>
      <c r="N51" t="s">
        <v>8265</v>
      </c>
      <c r="O51" s="5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>
        <v>22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 t="b">
        <v>1</v>
      </c>
      <c r="N52" t="s">
        <v>8265</v>
      </c>
      <c r="O52" s="5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>
        <v>119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 t="b">
        <v>1</v>
      </c>
      <c r="N53" t="s">
        <v>8265</v>
      </c>
      <c r="O53" s="5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>
        <v>52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 t="b">
        <v>1</v>
      </c>
      <c r="N54" t="s">
        <v>8265</v>
      </c>
      <c r="O54" s="5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>
        <v>117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 t="b">
        <v>1</v>
      </c>
      <c r="N55" t="s">
        <v>8265</v>
      </c>
      <c r="O55" s="5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>
        <v>52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 t="b">
        <v>1</v>
      </c>
      <c r="N56" t="s">
        <v>8265</v>
      </c>
      <c r="O56" s="5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>
        <v>86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 t="b">
        <v>1</v>
      </c>
      <c r="N57" t="s">
        <v>8265</v>
      </c>
      <c r="O57" s="5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>
        <v>174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 t="b">
        <v>1</v>
      </c>
      <c r="N58" t="s">
        <v>8265</v>
      </c>
      <c r="O58" s="5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>
        <v>69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 t="b">
        <v>1</v>
      </c>
      <c r="N59" t="s">
        <v>8265</v>
      </c>
      <c r="O59" s="5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>
        <v>75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 t="b">
        <v>1</v>
      </c>
      <c r="N60" t="s">
        <v>8265</v>
      </c>
      <c r="O60" s="5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>
        <v>33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 t="b">
        <v>1</v>
      </c>
      <c r="N61" t="s">
        <v>8265</v>
      </c>
      <c r="O61" s="5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>
        <v>108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 t="b">
        <v>1</v>
      </c>
      <c r="N62" t="s">
        <v>8266</v>
      </c>
      <c r="O62" s="5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>
        <v>23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 t="b">
        <v>1</v>
      </c>
      <c r="N63" t="s">
        <v>8266</v>
      </c>
      <c r="O63" s="5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>
        <v>48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 t="b">
        <v>1</v>
      </c>
      <c r="N64" t="s">
        <v>8266</v>
      </c>
      <c r="O64" s="5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>
        <v>64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 t="b">
        <v>1</v>
      </c>
      <c r="N65" t="s">
        <v>8266</v>
      </c>
      <c r="O65" s="5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>
        <v>24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 t="b">
        <v>1</v>
      </c>
      <c r="N66" t="s">
        <v>8266</v>
      </c>
      <c r="O66" s="5">
        <f t="shared" ref="O66:O129" si="6">E66/D66*100</f>
        <v>173.33333333333334</v>
      </c>
      <c r="P66" s="9">
        <f t="shared" ref="P66:P129" si="7">IFERROR(E66/G66,0)</f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>
        <v>57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 t="b">
        <v>1</v>
      </c>
      <c r="N67" t="s">
        <v>8266</v>
      </c>
      <c r="O67" s="5">
        <f t="shared" si="6"/>
        <v>107.52857142857141</v>
      </c>
      <c r="P67" s="9">
        <f t="shared" si="7"/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RIGHT(N67,LEN(N67)-SEARCH("/",N67,1))</f>
        <v>shorts</v>
      </c>
      <c r="S67" s="15">
        <f t="shared" ref="S67:S130" si="10">(((K67/60)/60)/24)+DATE(1970,1,1)</f>
        <v>41835.821226851855</v>
      </c>
      <c r="T67" s="15">
        <f t="shared" ref="T67:T130" si="11">(((J67/60)/60)/24)+DATE(1970,1,1)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>
        <v>26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 t="b">
        <v>1</v>
      </c>
      <c r="N68" t="s">
        <v>8266</v>
      </c>
      <c r="O68" s="5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>
        <v>20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 t="b">
        <v>1</v>
      </c>
      <c r="N69" t="s">
        <v>8266</v>
      </c>
      <c r="O69" s="5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>
        <v>36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 t="b">
        <v>1</v>
      </c>
      <c r="N70" t="s">
        <v>8266</v>
      </c>
      <c r="O70" s="5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>
        <v>178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 t="b">
        <v>1</v>
      </c>
      <c r="N71" t="s">
        <v>8266</v>
      </c>
      <c r="O71" s="5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>
        <v>17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 t="b">
        <v>1</v>
      </c>
      <c r="N72" t="s">
        <v>8266</v>
      </c>
      <c r="O72" s="5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>
        <v>32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 t="b">
        <v>1</v>
      </c>
      <c r="N73" t="s">
        <v>8266</v>
      </c>
      <c r="O73" s="5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>
        <v>41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 t="b">
        <v>1</v>
      </c>
      <c r="N74" t="s">
        <v>8266</v>
      </c>
      <c r="O74" s="5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>
        <v>18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 t="b">
        <v>1</v>
      </c>
      <c r="N75" t="s">
        <v>8266</v>
      </c>
      <c r="O75" s="5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>
        <v>29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 t="b">
        <v>1</v>
      </c>
      <c r="N76" t="s">
        <v>8266</v>
      </c>
      <c r="O76" s="5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>
        <v>47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 t="b">
        <v>1</v>
      </c>
      <c r="N77" t="s">
        <v>8266</v>
      </c>
      <c r="O77" s="5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>
        <v>15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 t="b">
        <v>1</v>
      </c>
      <c r="N78" t="s">
        <v>8266</v>
      </c>
      <c r="O78" s="5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>
        <v>26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 t="b">
        <v>1</v>
      </c>
      <c r="N79" t="s">
        <v>8266</v>
      </c>
      <c r="O79" s="5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>
        <v>35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 t="b">
        <v>1</v>
      </c>
      <c r="N80" t="s">
        <v>8266</v>
      </c>
      <c r="O80" s="5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>
        <v>41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 t="b">
        <v>1</v>
      </c>
      <c r="N81" t="s">
        <v>8266</v>
      </c>
      <c r="O81" s="5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>
        <v>47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 t="b">
        <v>1</v>
      </c>
      <c r="N82" t="s">
        <v>8266</v>
      </c>
      <c r="O82" s="5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>
        <v>28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 t="b">
        <v>1</v>
      </c>
      <c r="N83" t="s">
        <v>8266</v>
      </c>
      <c r="O83" s="5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>
        <v>100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 t="b">
        <v>1</v>
      </c>
      <c r="N84" t="s">
        <v>8266</v>
      </c>
      <c r="O84" s="5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>
        <v>13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 t="b">
        <v>1</v>
      </c>
      <c r="N85" t="s">
        <v>8266</v>
      </c>
      <c r="O85" s="5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>
        <v>7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 t="b">
        <v>1</v>
      </c>
      <c r="N86" t="s">
        <v>8266</v>
      </c>
      <c r="O86" s="5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>
        <v>21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 t="b">
        <v>1</v>
      </c>
      <c r="N87" t="s">
        <v>8266</v>
      </c>
      <c r="O87" s="5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>
        <v>17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 t="b">
        <v>1</v>
      </c>
      <c r="N88" t="s">
        <v>8266</v>
      </c>
      <c r="O88" s="5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>
        <v>25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 t="b">
        <v>1</v>
      </c>
      <c r="N89" t="s">
        <v>8266</v>
      </c>
      <c r="O89" s="5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>
        <v>60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 t="b">
        <v>1</v>
      </c>
      <c r="N90" t="s">
        <v>8266</v>
      </c>
      <c r="O90" s="5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>
        <v>56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 t="b">
        <v>1</v>
      </c>
      <c r="N91" t="s">
        <v>8266</v>
      </c>
      <c r="O91" s="5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>
        <v>16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 t="b">
        <v>1</v>
      </c>
      <c r="N92" t="s">
        <v>8266</v>
      </c>
      <c r="O92" s="5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>
        <v>46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 t="b">
        <v>1</v>
      </c>
      <c r="N93" t="s">
        <v>8266</v>
      </c>
      <c r="O93" s="5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>
        <v>43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 t="b">
        <v>1</v>
      </c>
      <c r="N94" t="s">
        <v>8266</v>
      </c>
      <c r="O94" s="5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>
        <v>15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 t="b">
        <v>1</v>
      </c>
      <c r="N95" t="s">
        <v>8266</v>
      </c>
      <c r="O95" s="5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>
        <v>12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 t="b">
        <v>1</v>
      </c>
      <c r="N96" t="s">
        <v>8266</v>
      </c>
      <c r="O96" s="5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>
        <v>21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 t="b">
        <v>1</v>
      </c>
      <c r="N97" t="s">
        <v>8266</v>
      </c>
      <c r="O97" s="5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>
        <v>34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 t="b">
        <v>1</v>
      </c>
      <c r="N98" t="s">
        <v>8266</v>
      </c>
      <c r="O98" s="5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>
        <v>8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 t="b">
        <v>1</v>
      </c>
      <c r="N99" t="s">
        <v>8266</v>
      </c>
      <c r="O99" s="5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>
        <v>60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 t="b">
        <v>1</v>
      </c>
      <c r="N100" t="s">
        <v>8266</v>
      </c>
      <c r="O100" s="5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>
        <v>39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 t="b">
        <v>1</v>
      </c>
      <c r="N101" t="s">
        <v>8266</v>
      </c>
      <c r="O101" s="5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>
        <v>26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 t="b">
        <v>1</v>
      </c>
      <c r="N102" t="s">
        <v>8266</v>
      </c>
      <c r="O102" s="5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>
        <v>35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 t="b">
        <v>1</v>
      </c>
      <c r="N103" t="s">
        <v>8266</v>
      </c>
      <c r="O103" s="5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>
        <v>65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 t="b">
        <v>1</v>
      </c>
      <c r="N104" t="s">
        <v>8266</v>
      </c>
      <c r="O104" s="5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>
        <v>49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 t="b">
        <v>1</v>
      </c>
      <c r="N105" t="s">
        <v>8266</v>
      </c>
      <c r="O105" s="5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>
        <v>10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 t="b">
        <v>1</v>
      </c>
      <c r="N106" t="s">
        <v>8266</v>
      </c>
      <c r="O106" s="5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>
        <v>60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 t="b">
        <v>1</v>
      </c>
      <c r="N107" t="s">
        <v>8266</v>
      </c>
      <c r="O107" s="5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>
        <v>27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 t="b">
        <v>1</v>
      </c>
      <c r="N108" t="s">
        <v>8266</v>
      </c>
      <c r="O108" s="5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>
        <v>69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 t="b">
        <v>1</v>
      </c>
      <c r="N109" t="s">
        <v>8266</v>
      </c>
      <c r="O109" s="5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>
        <v>47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 t="b">
        <v>1</v>
      </c>
      <c r="N110" t="s">
        <v>8266</v>
      </c>
      <c r="O110" s="5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>
        <v>47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 t="b">
        <v>1</v>
      </c>
      <c r="N111" t="s">
        <v>8266</v>
      </c>
      <c r="O111" s="5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>
        <v>26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 t="b">
        <v>1</v>
      </c>
      <c r="N112" t="s">
        <v>8266</v>
      </c>
      <c r="O112" s="5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>
        <v>53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 t="b">
        <v>1</v>
      </c>
      <c r="N113" t="s">
        <v>8266</v>
      </c>
      <c r="O113" s="5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>
        <v>81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 t="b">
        <v>1</v>
      </c>
      <c r="N114" t="s">
        <v>8266</v>
      </c>
      <c r="O114" s="5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>
        <v>78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 t="b">
        <v>1</v>
      </c>
      <c r="N115" t="s">
        <v>8266</v>
      </c>
      <c r="O115" s="5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>
        <v>35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 t="b">
        <v>1</v>
      </c>
      <c r="N116" t="s">
        <v>8266</v>
      </c>
      <c r="O116" s="5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>
        <v>22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 t="b">
        <v>1</v>
      </c>
      <c r="N117" t="s">
        <v>8266</v>
      </c>
      <c r="O117" s="5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>
        <v>57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 t="b">
        <v>1</v>
      </c>
      <c r="N118" t="s">
        <v>8266</v>
      </c>
      <c r="O118" s="5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>
        <v>27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 t="b">
        <v>1</v>
      </c>
      <c r="N119" t="s">
        <v>8266</v>
      </c>
      <c r="O119" s="5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>
        <v>39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 t="b">
        <v>1</v>
      </c>
      <c r="N120" t="s">
        <v>8266</v>
      </c>
      <c r="O120" s="5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>
        <v>37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 t="b">
        <v>1</v>
      </c>
      <c r="N121" t="s">
        <v>8266</v>
      </c>
      <c r="O121" s="5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v>1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 t="b">
        <v>0</v>
      </c>
      <c r="N122" t="s">
        <v>8267</v>
      </c>
      <c r="O122" s="5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>
        <v>1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 t="b">
        <v>0</v>
      </c>
      <c r="N123" t="s">
        <v>8267</v>
      </c>
      <c r="O123" s="5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 t="b">
        <v>0</v>
      </c>
      <c r="N124" t="s">
        <v>8267</v>
      </c>
      <c r="O124" s="5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v>6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 t="b">
        <v>0</v>
      </c>
      <c r="N125" t="s">
        <v>8267</v>
      </c>
      <c r="O125" s="5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>
        <v>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 t="b">
        <v>0</v>
      </c>
      <c r="N126" t="s">
        <v>8267</v>
      </c>
      <c r="O126" s="5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>
        <v>6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 t="b">
        <v>0</v>
      </c>
      <c r="N127" t="s">
        <v>8267</v>
      </c>
      <c r="O127" s="5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v>13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 t="b">
        <v>0</v>
      </c>
      <c r="N128" t="s">
        <v>8267</v>
      </c>
      <c r="O128" s="5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>
        <v>4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 t="b">
        <v>0</v>
      </c>
      <c r="N129" t="s">
        <v>8267</v>
      </c>
      <c r="O129" s="5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v>6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 t="b">
        <v>0</v>
      </c>
      <c r="N130" t="s">
        <v>8267</v>
      </c>
      <c r="O130" s="5">
        <f t="shared" ref="O130:O193" si="12">E130/D130*100</f>
        <v>1.867</v>
      </c>
      <c r="P130" s="9">
        <f t="shared" ref="P130:P193" si="13">IFERROR(E130/G130,0)</f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 t="b">
        <v>0</v>
      </c>
      <c r="N131" t="s">
        <v>8267</v>
      </c>
      <c r="O131" s="5">
        <f t="shared" si="12"/>
        <v>0</v>
      </c>
      <c r="P131" s="9">
        <f t="shared" si="13"/>
        <v>0</v>
      </c>
      <c r="Q131" t="str">
        <f t="shared" ref="Q131:Q194" si="14">LEFT(N131,FIND("/",N131)-1)</f>
        <v>film &amp; video</v>
      </c>
      <c r="R131" t="str">
        <f t="shared" ref="R131:R194" si="15">RIGHT(N131,LEN(N131)-SEARCH("/",N131,1))</f>
        <v>science fiction</v>
      </c>
      <c r="S131" s="15">
        <f t="shared" ref="S131:S194" si="16">(((K131/60)/60)/24)+DATE(1970,1,1)</f>
        <v>41882.937303240738</v>
      </c>
      <c r="T131" s="15">
        <f t="shared" ref="T131:T194" si="17">(((J131/60)/60)/24)+DATE(1970,1,1)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>
        <v>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 t="b">
        <v>0</v>
      </c>
      <c r="N132" t="s">
        <v>8267</v>
      </c>
      <c r="O132" s="5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>
        <v>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 t="b">
        <v>0</v>
      </c>
      <c r="N133" t="s">
        <v>8267</v>
      </c>
      <c r="O133" s="5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v>81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 t="b">
        <v>0</v>
      </c>
      <c r="N134" t="s">
        <v>8267</v>
      </c>
      <c r="O134" s="5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 t="b">
        <v>0</v>
      </c>
      <c r="N135" t="s">
        <v>8267</v>
      </c>
      <c r="O135" s="5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>
        <v>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 t="b">
        <v>0</v>
      </c>
      <c r="N136" t="s">
        <v>8267</v>
      </c>
      <c r="O136" s="5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>
        <v>5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 t="b">
        <v>0</v>
      </c>
      <c r="N137" t="s">
        <v>8267</v>
      </c>
      <c r="O137" s="5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>
        <v>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 t="b">
        <v>0</v>
      </c>
      <c r="N138" t="s">
        <v>8267</v>
      </c>
      <c r="O138" s="5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 t="b">
        <v>0</v>
      </c>
      <c r="N139" t="s">
        <v>8267</v>
      </c>
      <c r="O139" s="5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v>58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 t="b">
        <v>0</v>
      </c>
      <c r="N140" t="s">
        <v>8267</v>
      </c>
      <c r="O140" s="5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>
        <v>1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 t="b">
        <v>0</v>
      </c>
      <c r="N141" t="s">
        <v>8267</v>
      </c>
      <c r="O141" s="5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 t="b">
        <v>0</v>
      </c>
      <c r="N142" t="s">
        <v>8267</v>
      </c>
      <c r="O142" s="5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v>28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 t="b">
        <v>0</v>
      </c>
      <c r="N143" t="s">
        <v>8267</v>
      </c>
      <c r="O143" s="5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>
        <v>1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 t="b">
        <v>0</v>
      </c>
      <c r="N144" t="s">
        <v>8267</v>
      </c>
      <c r="O144" s="5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>
        <v>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 t="b">
        <v>0</v>
      </c>
      <c r="N145" t="s">
        <v>8267</v>
      </c>
      <c r="O145" s="5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>
        <v>37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 t="b">
        <v>0</v>
      </c>
      <c r="N146" t="s">
        <v>8267</v>
      </c>
      <c r="O146" s="5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>
        <v>9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 t="b">
        <v>0</v>
      </c>
      <c r="N147" t="s">
        <v>8267</v>
      </c>
      <c r="O147" s="5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v>3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 t="b">
        <v>0</v>
      </c>
      <c r="N148" t="s">
        <v>8267</v>
      </c>
      <c r="O148" s="5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>
        <v>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 t="b">
        <v>0</v>
      </c>
      <c r="N149" t="s">
        <v>8267</v>
      </c>
      <c r="O149" s="5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v>2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 t="b">
        <v>0</v>
      </c>
      <c r="N150" t="s">
        <v>8267</v>
      </c>
      <c r="O150" s="5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>
        <v>6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 t="b">
        <v>0</v>
      </c>
      <c r="N151" t="s">
        <v>8267</v>
      </c>
      <c r="O151" s="5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v>67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 t="b">
        <v>0</v>
      </c>
      <c r="N152" t="s">
        <v>8267</v>
      </c>
      <c r="O152" s="5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v>5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 t="b">
        <v>0</v>
      </c>
      <c r="N153" t="s">
        <v>8267</v>
      </c>
      <c r="O153" s="5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v>2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 t="b">
        <v>0</v>
      </c>
      <c r="N154" t="s">
        <v>8267</v>
      </c>
      <c r="O154" s="5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v>10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 t="b">
        <v>0</v>
      </c>
      <c r="N155" t="s">
        <v>8267</v>
      </c>
      <c r="O155" s="5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>
        <v>3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 t="b">
        <v>0</v>
      </c>
      <c r="N156" t="s">
        <v>8267</v>
      </c>
      <c r="O156" s="5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v>4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 t="b">
        <v>0</v>
      </c>
      <c r="N157" t="s">
        <v>8267</v>
      </c>
      <c r="O157" s="5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v>15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 t="b">
        <v>0</v>
      </c>
      <c r="N158" t="s">
        <v>8267</v>
      </c>
      <c r="O158" s="5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>
        <v>2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 t="b">
        <v>0</v>
      </c>
      <c r="N159" t="s">
        <v>8267</v>
      </c>
      <c r="O159" s="5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>
        <v>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 t="b">
        <v>0</v>
      </c>
      <c r="N160" t="s">
        <v>8267</v>
      </c>
      <c r="O160" s="5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v>1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 t="b">
        <v>0</v>
      </c>
      <c r="N161" t="s">
        <v>8267</v>
      </c>
      <c r="O161" s="5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>
        <v>0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 t="b">
        <v>0</v>
      </c>
      <c r="N162" t="s">
        <v>8268</v>
      </c>
      <c r="O162" s="5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v>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 t="b">
        <v>0</v>
      </c>
      <c r="N163" t="s">
        <v>8268</v>
      </c>
      <c r="O163" s="5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>
        <v>10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 t="b">
        <v>0</v>
      </c>
      <c r="N164" t="s">
        <v>8268</v>
      </c>
      <c r="O164" s="5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 t="b">
        <v>0</v>
      </c>
      <c r="N165" t="s">
        <v>8268</v>
      </c>
      <c r="O165" s="5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v>7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 t="b">
        <v>0</v>
      </c>
      <c r="N166" t="s">
        <v>8268</v>
      </c>
      <c r="O166" s="5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 t="b">
        <v>0</v>
      </c>
      <c r="N167" t="s">
        <v>8268</v>
      </c>
      <c r="O167" s="5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>
        <v>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 t="b">
        <v>0</v>
      </c>
      <c r="N168" t="s">
        <v>8268</v>
      </c>
      <c r="O168" s="5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v>2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 t="b">
        <v>0</v>
      </c>
      <c r="N169" t="s">
        <v>8268</v>
      </c>
      <c r="O169" s="5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>
        <v>3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 t="b">
        <v>0</v>
      </c>
      <c r="N170" t="s">
        <v>8268</v>
      </c>
      <c r="O170" s="5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>
        <v>10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 t="b">
        <v>0</v>
      </c>
      <c r="N171" t="s">
        <v>8268</v>
      </c>
      <c r="O171" s="5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>
        <v>10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 t="b">
        <v>0</v>
      </c>
      <c r="N172" t="s">
        <v>8268</v>
      </c>
      <c r="O172" s="5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v>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 t="b">
        <v>0</v>
      </c>
      <c r="N173" t="s">
        <v>8268</v>
      </c>
      <c r="O173" s="5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 t="b">
        <v>0</v>
      </c>
      <c r="N174" t="s">
        <v>8268</v>
      </c>
      <c r="O174" s="5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>
        <v>0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 t="b">
        <v>0</v>
      </c>
      <c r="N175" t="s">
        <v>8268</v>
      </c>
      <c r="O175" s="5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>
        <v>0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 t="b">
        <v>0</v>
      </c>
      <c r="N176" t="s">
        <v>8268</v>
      </c>
      <c r="O176" s="5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v>26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 t="b">
        <v>0</v>
      </c>
      <c r="N177" t="s">
        <v>8268</v>
      </c>
      <c r="O177" s="5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>
        <v>0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 t="b">
        <v>0</v>
      </c>
      <c r="N178" t="s">
        <v>8268</v>
      </c>
      <c r="O178" s="5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>
        <v>7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 t="b">
        <v>0</v>
      </c>
      <c r="N179" t="s">
        <v>8268</v>
      </c>
      <c r="O179" s="5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 t="b">
        <v>0</v>
      </c>
      <c r="N180" t="s">
        <v>8268</v>
      </c>
      <c r="O180" s="5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>
        <v>2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 t="b">
        <v>0</v>
      </c>
      <c r="N181" t="s">
        <v>8268</v>
      </c>
      <c r="O181" s="5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>
        <v>13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 t="b">
        <v>0</v>
      </c>
      <c r="N182" t="s">
        <v>8268</v>
      </c>
      <c r="O182" s="5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>
        <v>4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 t="b">
        <v>0</v>
      </c>
      <c r="N183" t="s">
        <v>8268</v>
      </c>
      <c r="O183" s="5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>
        <v>0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 t="b">
        <v>0</v>
      </c>
      <c r="N184" t="s">
        <v>8268</v>
      </c>
      <c r="O184" s="5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v>12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 t="b">
        <v>0</v>
      </c>
      <c r="N185" t="s">
        <v>8268</v>
      </c>
      <c r="O185" s="5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>
        <v>2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 t="b">
        <v>0</v>
      </c>
      <c r="N186" t="s">
        <v>8268</v>
      </c>
      <c r="O186" s="5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v>10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 t="b">
        <v>0</v>
      </c>
      <c r="N187" t="s">
        <v>8268</v>
      </c>
      <c r="O187" s="5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>
        <v>0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 t="b">
        <v>0</v>
      </c>
      <c r="N188" t="s">
        <v>8268</v>
      </c>
      <c r="O188" s="5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>
        <v>5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 t="b">
        <v>0</v>
      </c>
      <c r="N189" t="s">
        <v>8268</v>
      </c>
      <c r="O189" s="5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>
        <v>0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 t="b">
        <v>0</v>
      </c>
      <c r="N190" t="s">
        <v>8268</v>
      </c>
      <c r="O190" s="5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v>5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 t="b">
        <v>0</v>
      </c>
      <c r="N191" t="s">
        <v>8268</v>
      </c>
      <c r="O191" s="5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v>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 t="b">
        <v>0</v>
      </c>
      <c r="N192" t="s">
        <v>8268</v>
      </c>
      <c r="O192" s="5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>
        <v>3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 t="b">
        <v>0</v>
      </c>
      <c r="N193" t="s">
        <v>8268</v>
      </c>
      <c r="O193" s="5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v>3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 t="b">
        <v>0</v>
      </c>
      <c r="N194" t="s">
        <v>8268</v>
      </c>
      <c r="O194" s="5">
        <f t="shared" ref="O194:O257" si="18">E194/D194*100</f>
        <v>1.6999999999999999E-3</v>
      </c>
      <c r="P194" s="9">
        <f t="shared" ref="P194:P257" si="19">IFERROR(E194/G194,0)</f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>
        <v>0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 t="b">
        <v>0</v>
      </c>
      <c r="N195" t="s">
        <v>8268</v>
      </c>
      <c r="O195" s="5">
        <f t="shared" si="18"/>
        <v>0</v>
      </c>
      <c r="P195" s="9">
        <f t="shared" si="19"/>
        <v>0</v>
      </c>
      <c r="Q195" t="str">
        <f t="shared" ref="Q195:Q258" si="20">LEFT(N195,FIND("/",N195)-1)</f>
        <v>film &amp; video</v>
      </c>
      <c r="R195" t="str">
        <f t="shared" ref="R195:R258" si="21">RIGHT(N195,LEN(N195)-SEARCH("/",N195,1))</f>
        <v>drama</v>
      </c>
      <c r="S195" s="15">
        <f t="shared" ref="S195:S258" si="22">(((K195/60)/60)/24)+DATE(1970,1,1)</f>
        <v>41911.934791666667</v>
      </c>
      <c r="T195" s="15">
        <f t="shared" ref="T195:T258" si="23">(((J195/60)/60)/24)+DATE(1970,1,1)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>
        <v>3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 t="b">
        <v>0</v>
      </c>
      <c r="N196" t="s">
        <v>8268</v>
      </c>
      <c r="O196" s="5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 t="b">
        <v>0</v>
      </c>
      <c r="N197" t="s">
        <v>8268</v>
      </c>
      <c r="O197" s="5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>
        <v>19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 t="b">
        <v>0</v>
      </c>
      <c r="N198" t="s">
        <v>8268</v>
      </c>
      <c r="O198" s="5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>
        <v>8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 t="b">
        <v>0</v>
      </c>
      <c r="N199" t="s">
        <v>8268</v>
      </c>
      <c r="O199" s="5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v>6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 t="b">
        <v>0</v>
      </c>
      <c r="N200" t="s">
        <v>8268</v>
      </c>
      <c r="O200" s="5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>
        <v>0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 t="b">
        <v>0</v>
      </c>
      <c r="N201" t="s">
        <v>8268</v>
      </c>
      <c r="O201" s="5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>
        <v>18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 t="b">
        <v>0</v>
      </c>
      <c r="N202" t="s">
        <v>8268</v>
      </c>
      <c r="O202" s="5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>
        <v>7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 t="b">
        <v>0</v>
      </c>
      <c r="N203" t="s">
        <v>8268</v>
      </c>
      <c r="O203" s="5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>
        <v>0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 t="b">
        <v>0</v>
      </c>
      <c r="N204" t="s">
        <v>8268</v>
      </c>
      <c r="O204" s="5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>
        <v>8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 t="b">
        <v>0</v>
      </c>
      <c r="N205" t="s">
        <v>8268</v>
      </c>
      <c r="O205" s="5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v>1293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 t="b">
        <v>0</v>
      </c>
      <c r="N206" t="s">
        <v>8268</v>
      </c>
      <c r="O206" s="5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>
        <v>17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 t="b">
        <v>0</v>
      </c>
      <c r="N207" t="s">
        <v>8268</v>
      </c>
      <c r="O207" s="5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 t="b">
        <v>0</v>
      </c>
      <c r="N208" t="s">
        <v>8268</v>
      </c>
      <c r="O208" s="5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v>13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 t="b">
        <v>0</v>
      </c>
      <c r="N209" t="s">
        <v>8268</v>
      </c>
      <c r="O209" s="5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 t="b">
        <v>0</v>
      </c>
      <c r="N210" t="s">
        <v>8268</v>
      </c>
      <c r="O210" s="5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 t="b">
        <v>0</v>
      </c>
      <c r="N211" t="s">
        <v>8268</v>
      </c>
      <c r="O211" s="5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v>33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 t="b">
        <v>0</v>
      </c>
      <c r="N212" t="s">
        <v>8268</v>
      </c>
      <c r="O212" s="5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>
        <v>12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 t="b">
        <v>0</v>
      </c>
      <c r="N213" t="s">
        <v>8268</v>
      </c>
      <c r="O213" s="5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>
        <v>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 t="b">
        <v>0</v>
      </c>
      <c r="N214" t="s">
        <v>8268</v>
      </c>
      <c r="O214" s="5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v>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 t="b">
        <v>0</v>
      </c>
      <c r="N215" t="s">
        <v>8268</v>
      </c>
      <c r="O215" s="5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v>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 t="b">
        <v>0</v>
      </c>
      <c r="N216" t="s">
        <v>8268</v>
      </c>
      <c r="O216" s="5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>
        <v>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 t="b">
        <v>0</v>
      </c>
      <c r="N217" t="s">
        <v>8268</v>
      </c>
      <c r="O217" s="5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v>84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 t="b">
        <v>0</v>
      </c>
      <c r="N218" t="s">
        <v>8268</v>
      </c>
      <c r="O218" s="5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v>38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 t="b">
        <v>0</v>
      </c>
      <c r="N219" t="s">
        <v>8268</v>
      </c>
      <c r="O219" s="5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>
        <v>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 t="b">
        <v>0</v>
      </c>
      <c r="N220" t="s">
        <v>8268</v>
      </c>
      <c r="O220" s="5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v>76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 t="b">
        <v>0</v>
      </c>
      <c r="N221" t="s">
        <v>8268</v>
      </c>
      <c r="O221" s="5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v>3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 t="b">
        <v>0</v>
      </c>
      <c r="N222" t="s">
        <v>8268</v>
      </c>
      <c r="O222" s="5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 t="b">
        <v>0</v>
      </c>
      <c r="N223" t="s">
        <v>8268</v>
      </c>
      <c r="O223" s="5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>
        <v>2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 t="b">
        <v>0</v>
      </c>
      <c r="N224" t="s">
        <v>8268</v>
      </c>
      <c r="O224" s="5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 t="b">
        <v>0</v>
      </c>
      <c r="N225" t="s">
        <v>8268</v>
      </c>
      <c r="O225" s="5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 t="b">
        <v>0</v>
      </c>
      <c r="N226" t="s">
        <v>8268</v>
      </c>
      <c r="O226" s="5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>
        <v>0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 t="b">
        <v>0</v>
      </c>
      <c r="N227" t="s">
        <v>8268</v>
      </c>
      <c r="O227" s="5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v>2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 t="b">
        <v>0</v>
      </c>
      <c r="N228" t="s">
        <v>8268</v>
      </c>
      <c r="O228" s="5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 t="b">
        <v>0</v>
      </c>
      <c r="N229" t="s">
        <v>8268</v>
      </c>
      <c r="O229" s="5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>
        <v>0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 t="b">
        <v>0</v>
      </c>
      <c r="N230" t="s">
        <v>8268</v>
      </c>
      <c r="O230" s="5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>
        <v>0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 t="b">
        <v>0</v>
      </c>
      <c r="N231" t="s">
        <v>8268</v>
      </c>
      <c r="O231" s="5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v>2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 t="b">
        <v>0</v>
      </c>
      <c r="N232" t="s">
        <v>8268</v>
      </c>
      <c r="O232" s="5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 t="b">
        <v>0</v>
      </c>
      <c r="N233" t="s">
        <v>8268</v>
      </c>
      <c r="O233" s="5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>
        <v>7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 t="b">
        <v>0</v>
      </c>
      <c r="N234" t="s">
        <v>8268</v>
      </c>
      <c r="O234" s="5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 t="b">
        <v>0</v>
      </c>
      <c r="N235" t="s">
        <v>8268</v>
      </c>
      <c r="O235" s="5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>
        <v>5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 t="b">
        <v>0</v>
      </c>
      <c r="N236" t="s">
        <v>8268</v>
      </c>
      <c r="O236" s="5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>
        <v>0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 t="b">
        <v>0</v>
      </c>
      <c r="N237" t="s">
        <v>8268</v>
      </c>
      <c r="O237" s="5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 t="b">
        <v>0</v>
      </c>
      <c r="N238" t="s">
        <v>8268</v>
      </c>
      <c r="O238" s="5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v>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 t="b">
        <v>0</v>
      </c>
      <c r="N239" t="s">
        <v>8268</v>
      </c>
      <c r="O239" s="5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 t="b">
        <v>0</v>
      </c>
      <c r="N240" t="s">
        <v>8268</v>
      </c>
      <c r="O240" s="5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>
        <v>5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 t="b">
        <v>0</v>
      </c>
      <c r="N241" t="s">
        <v>8268</v>
      </c>
      <c r="O241" s="5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>
        <v>137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 t="b">
        <v>1</v>
      </c>
      <c r="N242" t="s">
        <v>8269</v>
      </c>
      <c r="O242" s="5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>
        <v>376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 t="b">
        <v>1</v>
      </c>
      <c r="N243" t="s">
        <v>8269</v>
      </c>
      <c r="O243" s="5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>
        <v>202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 t="b">
        <v>1</v>
      </c>
      <c r="N244" t="s">
        <v>8269</v>
      </c>
      <c r="O244" s="5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>
        <v>328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 t="b">
        <v>1</v>
      </c>
      <c r="N245" t="s">
        <v>8269</v>
      </c>
      <c r="O245" s="5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>
        <v>84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 t="b">
        <v>1</v>
      </c>
      <c r="N246" t="s">
        <v>8269</v>
      </c>
      <c r="O246" s="5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>
        <v>96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 t="b">
        <v>1</v>
      </c>
      <c r="N247" t="s">
        <v>8269</v>
      </c>
      <c r="O247" s="5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>
        <v>223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 t="b">
        <v>1</v>
      </c>
      <c r="N248" t="s">
        <v>8269</v>
      </c>
      <c r="O248" s="5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>
        <v>62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 t="b">
        <v>1</v>
      </c>
      <c r="N249" t="s">
        <v>8269</v>
      </c>
      <c r="O249" s="5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>
        <v>146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 t="b">
        <v>1</v>
      </c>
      <c r="N250" t="s">
        <v>8269</v>
      </c>
      <c r="O250" s="5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>
        <v>235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 t="b">
        <v>1</v>
      </c>
      <c r="N251" t="s">
        <v>8269</v>
      </c>
      <c r="O251" s="5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>
        <v>437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 t="b">
        <v>1</v>
      </c>
      <c r="N252" t="s">
        <v>8269</v>
      </c>
      <c r="O252" s="5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>
        <v>77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 t="b">
        <v>1</v>
      </c>
      <c r="N253" t="s">
        <v>8269</v>
      </c>
      <c r="O253" s="5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>
        <v>108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 t="b">
        <v>1</v>
      </c>
      <c r="N254" t="s">
        <v>8269</v>
      </c>
      <c r="O254" s="5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>
        <v>7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 t="b">
        <v>1</v>
      </c>
      <c r="N255" t="s">
        <v>8269</v>
      </c>
      <c r="O255" s="5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>
        <v>314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 t="b">
        <v>1</v>
      </c>
      <c r="N256" t="s">
        <v>8269</v>
      </c>
      <c r="O256" s="5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>
        <v>188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 t="b">
        <v>1</v>
      </c>
      <c r="N257" t="s">
        <v>8269</v>
      </c>
      <c r="O257" s="5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>
        <v>275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 t="b">
        <v>1</v>
      </c>
      <c r="N258" t="s">
        <v>8269</v>
      </c>
      <c r="O258" s="5">
        <f t="shared" ref="O258:O321" si="24">E258/D258*100</f>
        <v>139.1</v>
      </c>
      <c r="P258" s="9">
        <f t="shared" ref="P258:P321" si="25">IFERROR(E258/G258,0)</f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>
        <v>560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 t="b">
        <v>1</v>
      </c>
      <c r="N259" t="s">
        <v>8269</v>
      </c>
      <c r="O259" s="5">
        <f t="shared" si="24"/>
        <v>106.72648571428572</v>
      </c>
      <c r="P259" s="9">
        <f t="shared" si="25"/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RIGHT(N259,LEN(N259)-SEARCH("/",N259,1))</f>
        <v>documentary</v>
      </c>
      <c r="S259" s="15">
        <f t="shared" ref="S259:S322" si="28">(((K259/60)/60)/24)+DATE(1970,1,1)</f>
        <v>42479.626875000002</v>
      </c>
      <c r="T259" s="15">
        <f t="shared" ref="T259:T322" si="29">(((J259/60)/60)/24)+DATE(1970,1,1)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>
        <v>688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 t="b">
        <v>1</v>
      </c>
      <c r="N260" t="s">
        <v>8269</v>
      </c>
      <c r="O260" s="5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>
        <v>942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 t="b">
        <v>1</v>
      </c>
      <c r="N261" t="s">
        <v>8269</v>
      </c>
      <c r="O261" s="5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>
        <v>88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 t="b">
        <v>1</v>
      </c>
      <c r="N262" t="s">
        <v>8269</v>
      </c>
      <c r="O262" s="5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>
        <v>220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 t="b">
        <v>1</v>
      </c>
      <c r="N263" t="s">
        <v>8269</v>
      </c>
      <c r="O263" s="5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>
        <v>145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 t="b">
        <v>1</v>
      </c>
      <c r="N264" t="s">
        <v>8269</v>
      </c>
      <c r="O264" s="5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>
        <v>963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 t="b">
        <v>1</v>
      </c>
      <c r="N265" t="s">
        <v>8269</v>
      </c>
      <c r="O265" s="5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>
        <v>91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 t="b">
        <v>1</v>
      </c>
      <c r="N266" t="s">
        <v>8269</v>
      </c>
      <c r="O266" s="5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>
        <v>58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 t="b">
        <v>1</v>
      </c>
      <c r="N267" t="s">
        <v>8269</v>
      </c>
      <c r="O267" s="5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>
        <v>36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 t="b">
        <v>1</v>
      </c>
      <c r="N268" t="s">
        <v>8269</v>
      </c>
      <c r="O268" s="5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>
        <v>165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 t="b">
        <v>1</v>
      </c>
      <c r="N269" t="s">
        <v>8269</v>
      </c>
      <c r="O269" s="5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>
        <v>111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 t="b">
        <v>1</v>
      </c>
      <c r="N270" t="s">
        <v>8269</v>
      </c>
      <c r="O270" s="5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>
        <v>1596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 t="b">
        <v>1</v>
      </c>
      <c r="N271" t="s">
        <v>8269</v>
      </c>
      <c r="O271" s="5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>
        <v>61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 t="b">
        <v>1</v>
      </c>
      <c r="N272" t="s">
        <v>8269</v>
      </c>
      <c r="O272" s="5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>
        <v>287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 t="b">
        <v>1</v>
      </c>
      <c r="N273" t="s">
        <v>8269</v>
      </c>
      <c r="O273" s="5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>
        <v>65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 t="b">
        <v>1</v>
      </c>
      <c r="N274" t="s">
        <v>8269</v>
      </c>
      <c r="O274" s="5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>
        <v>118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 t="b">
        <v>1</v>
      </c>
      <c r="N275" t="s">
        <v>8269</v>
      </c>
      <c r="O275" s="5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>
        <v>113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 t="b">
        <v>1</v>
      </c>
      <c r="N276" t="s">
        <v>8269</v>
      </c>
      <c r="O276" s="5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>
        <v>332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 t="b">
        <v>1</v>
      </c>
      <c r="N277" t="s">
        <v>8269</v>
      </c>
      <c r="O277" s="5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>
        <v>62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 t="b">
        <v>1</v>
      </c>
      <c r="N278" t="s">
        <v>8269</v>
      </c>
      <c r="O278" s="5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>
        <v>951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 t="b">
        <v>1</v>
      </c>
      <c r="N279" t="s">
        <v>8269</v>
      </c>
      <c r="O279" s="5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>
        <v>415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 t="b">
        <v>1</v>
      </c>
      <c r="N280" t="s">
        <v>8269</v>
      </c>
      <c r="O280" s="5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>
        <v>305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 t="b">
        <v>1</v>
      </c>
      <c r="N281" t="s">
        <v>8269</v>
      </c>
      <c r="O281" s="5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>
        <v>2139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 t="b">
        <v>1</v>
      </c>
      <c r="N282" t="s">
        <v>8269</v>
      </c>
      <c r="O282" s="5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>
        <v>79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 t="b">
        <v>1</v>
      </c>
      <c r="N283" t="s">
        <v>8269</v>
      </c>
      <c r="O283" s="5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>
        <v>179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 t="b">
        <v>1</v>
      </c>
      <c r="N284" t="s">
        <v>8269</v>
      </c>
      <c r="O284" s="5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>
        <v>202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 t="b">
        <v>1</v>
      </c>
      <c r="N285" t="s">
        <v>8269</v>
      </c>
      <c r="O285" s="5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>
        <v>760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 t="b">
        <v>1</v>
      </c>
      <c r="N286" t="s">
        <v>8269</v>
      </c>
      <c r="O286" s="5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>
        <v>563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 t="b">
        <v>1</v>
      </c>
      <c r="N287" t="s">
        <v>8269</v>
      </c>
      <c r="O287" s="5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>
        <v>135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 t="b">
        <v>1</v>
      </c>
      <c r="N288" t="s">
        <v>8269</v>
      </c>
      <c r="O288" s="5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>
        <v>290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 t="b">
        <v>1</v>
      </c>
      <c r="N289" t="s">
        <v>8269</v>
      </c>
      <c r="O289" s="5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>
        <v>447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 t="b">
        <v>1</v>
      </c>
      <c r="N290" t="s">
        <v>8269</v>
      </c>
      <c r="O290" s="5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>
        <v>232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 t="b">
        <v>1</v>
      </c>
      <c r="N291" t="s">
        <v>8269</v>
      </c>
      <c r="O291" s="5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>
        <v>168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 t="b">
        <v>1</v>
      </c>
      <c r="N292" t="s">
        <v>8269</v>
      </c>
      <c r="O292" s="5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>
        <v>128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 t="b">
        <v>1</v>
      </c>
      <c r="N293" t="s">
        <v>8269</v>
      </c>
      <c r="O293" s="5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>
        <v>493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 t="b">
        <v>1</v>
      </c>
      <c r="N294" t="s">
        <v>8269</v>
      </c>
      <c r="O294" s="5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>
        <v>131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 t="b">
        <v>1</v>
      </c>
      <c r="N295" t="s">
        <v>8269</v>
      </c>
      <c r="O295" s="5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>
        <v>50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 t="b">
        <v>1</v>
      </c>
      <c r="N296" t="s">
        <v>8269</v>
      </c>
      <c r="O296" s="5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>
        <v>665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 t="b">
        <v>1</v>
      </c>
      <c r="N297" t="s">
        <v>8269</v>
      </c>
      <c r="O297" s="5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>
        <v>129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 t="b">
        <v>1</v>
      </c>
      <c r="N298" t="s">
        <v>8269</v>
      </c>
      <c r="O298" s="5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>
        <v>142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 t="b">
        <v>1</v>
      </c>
      <c r="N299" t="s">
        <v>8269</v>
      </c>
      <c r="O299" s="5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>
        <v>2436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 t="b">
        <v>1</v>
      </c>
      <c r="N300" t="s">
        <v>8269</v>
      </c>
      <c r="O300" s="5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>
        <v>244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 t="b">
        <v>1</v>
      </c>
      <c r="N301" t="s">
        <v>8269</v>
      </c>
      <c r="O301" s="5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>
        <v>298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 t="b">
        <v>1</v>
      </c>
      <c r="N302" t="s">
        <v>8269</v>
      </c>
      <c r="O302" s="5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>
        <v>251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 t="b">
        <v>1</v>
      </c>
      <c r="N303" t="s">
        <v>8269</v>
      </c>
      <c r="O303" s="5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>
        <v>108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 t="b">
        <v>1</v>
      </c>
      <c r="N304" t="s">
        <v>8269</v>
      </c>
      <c r="O304" s="5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>
        <v>82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 t="b">
        <v>1</v>
      </c>
      <c r="N305" t="s">
        <v>8269</v>
      </c>
      <c r="O305" s="5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>
        <v>74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 t="b">
        <v>1</v>
      </c>
      <c r="N306" t="s">
        <v>8269</v>
      </c>
      <c r="O306" s="5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>
        <v>189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 t="b">
        <v>1</v>
      </c>
      <c r="N307" t="s">
        <v>8269</v>
      </c>
      <c r="O307" s="5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>
        <v>80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 t="b">
        <v>1</v>
      </c>
      <c r="N308" t="s">
        <v>8269</v>
      </c>
      <c r="O308" s="5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>
        <v>576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 t="b">
        <v>1</v>
      </c>
      <c r="N309" t="s">
        <v>8269</v>
      </c>
      <c r="O309" s="5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>
        <v>202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 t="b">
        <v>1</v>
      </c>
      <c r="N310" t="s">
        <v>8269</v>
      </c>
      <c r="O310" s="5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>
        <v>238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 t="b">
        <v>1</v>
      </c>
      <c r="N311" t="s">
        <v>8269</v>
      </c>
      <c r="O311" s="5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>
        <v>36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 t="b">
        <v>1</v>
      </c>
      <c r="N312" t="s">
        <v>8269</v>
      </c>
      <c r="O312" s="5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>
        <v>150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 t="b">
        <v>1</v>
      </c>
      <c r="N313" t="s">
        <v>8269</v>
      </c>
      <c r="O313" s="5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>
        <v>146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 t="b">
        <v>1</v>
      </c>
      <c r="N314" t="s">
        <v>8269</v>
      </c>
      <c r="O314" s="5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>
        <v>222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 t="b">
        <v>1</v>
      </c>
      <c r="N315" t="s">
        <v>8269</v>
      </c>
      <c r="O315" s="5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>
        <v>120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 t="b">
        <v>1</v>
      </c>
      <c r="N316" t="s">
        <v>8269</v>
      </c>
      <c r="O316" s="5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>
        <v>126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 t="b">
        <v>1</v>
      </c>
      <c r="N317" t="s">
        <v>8269</v>
      </c>
      <c r="O317" s="5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>
        <v>158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 t="b">
        <v>1</v>
      </c>
      <c r="N318" t="s">
        <v>8269</v>
      </c>
      <c r="O318" s="5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>
        <v>316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 t="b">
        <v>1</v>
      </c>
      <c r="N319" t="s">
        <v>8269</v>
      </c>
      <c r="O319" s="5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>
        <v>284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 t="b">
        <v>1</v>
      </c>
      <c r="N320" t="s">
        <v>8269</v>
      </c>
      <c r="O320" s="5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>
        <v>51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 t="b">
        <v>1</v>
      </c>
      <c r="N321" t="s">
        <v>8269</v>
      </c>
      <c r="O321" s="5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>
        <v>158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 t="b">
        <v>1</v>
      </c>
      <c r="N322" t="s">
        <v>8269</v>
      </c>
      <c r="O322" s="5">
        <f t="shared" ref="O322:O385" si="30">E322/D322*100</f>
        <v>106.58000000000001</v>
      </c>
      <c r="P322" s="9">
        <f t="shared" ref="P322:P385" si="31">IFERROR(E322/G322,0)</f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>
        <v>337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 t="b">
        <v>1</v>
      </c>
      <c r="N323" t="s">
        <v>8269</v>
      </c>
      <c r="O323" s="5">
        <f t="shared" si="30"/>
        <v>102.66285714285715</v>
      </c>
      <c r="P323" s="9">
        <f t="shared" si="31"/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RIGHT(N323,LEN(N323)-SEARCH("/",N323,1))</f>
        <v>documentary</v>
      </c>
      <c r="S323" s="15">
        <f t="shared" ref="S323:S386" si="34">(((K323/60)/60)/24)+DATE(1970,1,1)</f>
        <v>42647.446597222224</v>
      </c>
      <c r="T323" s="15">
        <f t="shared" ref="T323:T386" si="35">(((J323/60)/60)/24)+DATE(1970,1,1)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>
        <v>186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 t="b">
        <v>1</v>
      </c>
      <c r="N324" t="s">
        <v>8269</v>
      </c>
      <c r="O324" s="5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>
        <v>58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 t="b">
        <v>1</v>
      </c>
      <c r="N325" t="s">
        <v>8269</v>
      </c>
      <c r="O325" s="5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>
        <v>82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 t="b">
        <v>1</v>
      </c>
      <c r="N326" t="s">
        <v>8269</v>
      </c>
      <c r="O326" s="5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>
        <v>736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 t="b">
        <v>1</v>
      </c>
      <c r="N327" t="s">
        <v>8269</v>
      </c>
      <c r="O327" s="5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>
        <v>1151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 t="b">
        <v>1</v>
      </c>
      <c r="N328" t="s">
        <v>8269</v>
      </c>
      <c r="O328" s="5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>
        <v>34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 t="b">
        <v>1</v>
      </c>
      <c r="N329" t="s">
        <v>8269</v>
      </c>
      <c r="O329" s="5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>
        <v>498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 t="b">
        <v>1</v>
      </c>
      <c r="N330" t="s">
        <v>8269</v>
      </c>
      <c r="O330" s="5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>
        <v>167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 t="b">
        <v>1</v>
      </c>
      <c r="N331" t="s">
        <v>8269</v>
      </c>
      <c r="O331" s="5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>
        <v>340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 t="b">
        <v>1</v>
      </c>
      <c r="N332" t="s">
        <v>8269</v>
      </c>
      <c r="O332" s="5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>
        <v>438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 t="b">
        <v>1</v>
      </c>
      <c r="N333" t="s">
        <v>8269</v>
      </c>
      <c r="O333" s="5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>
        <v>555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 t="b">
        <v>1</v>
      </c>
      <c r="N334" t="s">
        <v>8269</v>
      </c>
      <c r="O334" s="5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>
        <v>266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 t="b">
        <v>1</v>
      </c>
      <c r="N335" t="s">
        <v>8269</v>
      </c>
      <c r="O335" s="5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>
        <v>69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 t="b">
        <v>1</v>
      </c>
      <c r="N336" t="s">
        <v>8269</v>
      </c>
      <c r="O336" s="5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>
        <v>80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 t="b">
        <v>1</v>
      </c>
      <c r="N337" t="s">
        <v>8269</v>
      </c>
      <c r="O337" s="5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>
        <v>493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 t="b">
        <v>1</v>
      </c>
      <c r="N338" t="s">
        <v>8269</v>
      </c>
      <c r="O338" s="5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>
        <v>31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 t="b">
        <v>1</v>
      </c>
      <c r="N339" t="s">
        <v>8269</v>
      </c>
      <c r="O339" s="5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>
        <v>236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 t="b">
        <v>1</v>
      </c>
      <c r="N340" t="s">
        <v>8269</v>
      </c>
      <c r="O340" s="5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>
        <v>89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 t="b">
        <v>1</v>
      </c>
      <c r="N341" t="s">
        <v>8269</v>
      </c>
      <c r="O341" s="5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>
        <v>299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 t="b">
        <v>1</v>
      </c>
      <c r="N342" t="s">
        <v>8269</v>
      </c>
      <c r="O342" s="5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>
        <v>55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 t="b">
        <v>1</v>
      </c>
      <c r="N343" t="s">
        <v>8269</v>
      </c>
      <c r="O343" s="5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>
        <v>325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 t="b">
        <v>1</v>
      </c>
      <c r="N344" t="s">
        <v>8269</v>
      </c>
      <c r="O344" s="5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>
        <v>524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 t="b">
        <v>1</v>
      </c>
      <c r="N345" t="s">
        <v>8269</v>
      </c>
      <c r="O345" s="5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>
        <v>285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 t="b">
        <v>1</v>
      </c>
      <c r="N346" t="s">
        <v>8269</v>
      </c>
      <c r="O346" s="5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>
        <v>179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 t="b">
        <v>1</v>
      </c>
      <c r="N347" t="s">
        <v>8269</v>
      </c>
      <c r="O347" s="5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>
        <v>188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 t="b">
        <v>1</v>
      </c>
      <c r="N348" t="s">
        <v>8269</v>
      </c>
      <c r="O348" s="5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>
        <v>379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 t="b">
        <v>1</v>
      </c>
      <c r="N349" t="s">
        <v>8269</v>
      </c>
      <c r="O349" s="5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>
        <v>119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 t="b">
        <v>1</v>
      </c>
      <c r="N350" t="s">
        <v>8269</v>
      </c>
      <c r="O350" s="5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>
        <v>167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 t="b">
        <v>1</v>
      </c>
      <c r="N351" t="s">
        <v>8269</v>
      </c>
      <c r="O351" s="5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>
        <v>221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 t="b">
        <v>1</v>
      </c>
      <c r="N352" t="s">
        <v>8269</v>
      </c>
      <c r="O352" s="5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>
        <v>964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 t="b">
        <v>1</v>
      </c>
      <c r="N353" t="s">
        <v>8269</v>
      </c>
      <c r="O353" s="5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>
        <v>286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 t="b">
        <v>1</v>
      </c>
      <c r="N354" t="s">
        <v>8269</v>
      </c>
      <c r="O354" s="5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>
        <v>613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 t="b">
        <v>1</v>
      </c>
      <c r="N355" t="s">
        <v>8269</v>
      </c>
      <c r="O355" s="5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>
        <v>29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 t="b">
        <v>1</v>
      </c>
      <c r="N356" t="s">
        <v>8269</v>
      </c>
      <c r="O356" s="5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>
        <v>165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 t="b">
        <v>1</v>
      </c>
      <c r="N357" t="s">
        <v>8269</v>
      </c>
      <c r="O357" s="5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>
        <v>97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 t="b">
        <v>1</v>
      </c>
      <c r="N358" t="s">
        <v>8269</v>
      </c>
      <c r="O358" s="5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>
        <v>303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 t="b">
        <v>1</v>
      </c>
      <c r="N359" t="s">
        <v>8269</v>
      </c>
      <c r="O359" s="5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>
        <v>267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 t="b">
        <v>1</v>
      </c>
      <c r="N360" t="s">
        <v>8269</v>
      </c>
      <c r="O360" s="5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>
        <v>302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 t="b">
        <v>1</v>
      </c>
      <c r="N361" t="s">
        <v>8269</v>
      </c>
      <c r="O361" s="5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>
        <v>87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 t="b">
        <v>1</v>
      </c>
      <c r="N362" t="s">
        <v>8269</v>
      </c>
      <c r="O362" s="5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>
        <v>354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 t="b">
        <v>1</v>
      </c>
      <c r="N363" t="s">
        <v>8269</v>
      </c>
      <c r="O363" s="5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>
        <v>86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 t="b">
        <v>1</v>
      </c>
      <c r="N364" t="s">
        <v>8269</v>
      </c>
      <c r="O364" s="5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>
        <v>26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 t="b">
        <v>1</v>
      </c>
      <c r="N365" t="s">
        <v>8269</v>
      </c>
      <c r="O365" s="5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>
        <v>113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 t="b">
        <v>1</v>
      </c>
      <c r="N366" t="s">
        <v>8269</v>
      </c>
      <c r="O366" s="5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>
        <v>65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 t="b">
        <v>1</v>
      </c>
      <c r="N367" t="s">
        <v>8269</v>
      </c>
      <c r="O367" s="5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>
        <v>134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 t="b">
        <v>1</v>
      </c>
      <c r="N368" t="s">
        <v>8269</v>
      </c>
      <c r="O368" s="5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>
        <v>119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 t="b">
        <v>1</v>
      </c>
      <c r="N369" t="s">
        <v>8269</v>
      </c>
      <c r="O369" s="5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>
        <v>159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 t="b">
        <v>1</v>
      </c>
      <c r="N370" t="s">
        <v>8269</v>
      </c>
      <c r="O370" s="5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>
        <v>167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 t="b">
        <v>1</v>
      </c>
      <c r="N371" t="s">
        <v>8269</v>
      </c>
      <c r="O371" s="5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>
        <v>43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 t="b">
        <v>1</v>
      </c>
      <c r="N372" t="s">
        <v>8269</v>
      </c>
      <c r="O372" s="5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>
        <v>1062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 t="b">
        <v>1</v>
      </c>
      <c r="N373" t="s">
        <v>8269</v>
      </c>
      <c r="O373" s="5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>
        <v>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 t="b">
        <v>1</v>
      </c>
      <c r="N374" t="s">
        <v>8269</v>
      </c>
      <c r="O374" s="5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>
        <v>89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 t="b">
        <v>1</v>
      </c>
      <c r="N375" t="s">
        <v>8269</v>
      </c>
      <c r="O375" s="5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>
        <v>174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 t="b">
        <v>1</v>
      </c>
      <c r="N376" t="s">
        <v>8269</v>
      </c>
      <c r="O376" s="5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>
        <v>14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 t="b">
        <v>1</v>
      </c>
      <c r="N377" t="s">
        <v>8269</v>
      </c>
      <c r="O377" s="5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>
        <v>48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 t="b">
        <v>1</v>
      </c>
      <c r="N378" t="s">
        <v>8269</v>
      </c>
      <c r="O378" s="5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>
        <v>133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 t="b">
        <v>1</v>
      </c>
      <c r="N379" t="s">
        <v>8269</v>
      </c>
      <c r="O379" s="5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>
        <v>83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 t="b">
        <v>1</v>
      </c>
      <c r="N380" t="s">
        <v>8269</v>
      </c>
      <c r="O380" s="5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>
        <v>149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 t="b">
        <v>1</v>
      </c>
      <c r="N381" t="s">
        <v>8269</v>
      </c>
      <c r="O381" s="5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>
        <v>49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 t="b">
        <v>1</v>
      </c>
      <c r="N382" t="s">
        <v>8269</v>
      </c>
      <c r="O382" s="5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>
        <v>251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 t="b">
        <v>1</v>
      </c>
      <c r="N383" t="s">
        <v>8269</v>
      </c>
      <c r="O383" s="5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>
        <v>22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 t="b">
        <v>1</v>
      </c>
      <c r="N384" t="s">
        <v>8269</v>
      </c>
      <c r="O384" s="5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>
        <v>48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 t="b">
        <v>1</v>
      </c>
      <c r="N385" t="s">
        <v>8269</v>
      </c>
      <c r="O385" s="5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>
        <v>383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 t="b">
        <v>1</v>
      </c>
      <c r="N386" t="s">
        <v>8269</v>
      </c>
      <c r="O386" s="5">
        <f t="shared" ref="O386:O449" si="36">E386/D386*100</f>
        <v>112.105</v>
      </c>
      <c r="P386" s="9">
        <f t="shared" ref="P386:P449" si="37">IFERROR(E386/G386,0)</f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>
        <v>237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 t="b">
        <v>1</v>
      </c>
      <c r="N387" t="s">
        <v>8269</v>
      </c>
      <c r="O387" s="5">
        <f t="shared" si="36"/>
        <v>105.982</v>
      </c>
      <c r="P387" s="9">
        <f t="shared" si="37"/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RIGHT(N387,LEN(N387)-SEARCH("/",N387,1))</f>
        <v>documentary</v>
      </c>
      <c r="S387" s="15">
        <f t="shared" ref="S387:S450" si="40">(((K387/60)/60)/24)+DATE(1970,1,1)</f>
        <v>41934.584502314814</v>
      </c>
      <c r="T387" s="15">
        <f t="shared" ref="T387:T450" si="41">(((J387/60)/60)/24)+DATE(1970,1,1)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>
        <v>13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 t="b">
        <v>1</v>
      </c>
      <c r="N388" t="s">
        <v>8269</v>
      </c>
      <c r="O388" s="5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>
        <v>562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 t="b">
        <v>1</v>
      </c>
      <c r="N389" t="s">
        <v>8269</v>
      </c>
      <c r="O389" s="5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>
        <v>71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 t="b">
        <v>1</v>
      </c>
      <c r="N390" t="s">
        <v>8269</v>
      </c>
      <c r="O390" s="5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>
        <v>1510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 t="b">
        <v>1</v>
      </c>
      <c r="N391" t="s">
        <v>8269</v>
      </c>
      <c r="O391" s="5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>
        <v>14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 t="b">
        <v>1</v>
      </c>
      <c r="N392" t="s">
        <v>8269</v>
      </c>
      <c r="O392" s="5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>
        <v>193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 t="b">
        <v>1</v>
      </c>
      <c r="N393" t="s">
        <v>8269</v>
      </c>
      <c r="O393" s="5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>
        <v>206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 t="b">
        <v>1</v>
      </c>
      <c r="N394" t="s">
        <v>8269</v>
      </c>
      <c r="O394" s="5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>
        <v>351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 t="b">
        <v>1</v>
      </c>
      <c r="N395" t="s">
        <v>8269</v>
      </c>
      <c r="O395" s="5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>
        <v>50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 t="b">
        <v>1</v>
      </c>
      <c r="N396" t="s">
        <v>8269</v>
      </c>
      <c r="O396" s="5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>
        <v>184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 t="b">
        <v>1</v>
      </c>
      <c r="N397" t="s">
        <v>8269</v>
      </c>
      <c r="O397" s="5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>
        <v>196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 t="b">
        <v>1</v>
      </c>
      <c r="N398" t="s">
        <v>8269</v>
      </c>
      <c r="O398" s="5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>
        <v>229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 t="b">
        <v>1</v>
      </c>
      <c r="N399" t="s">
        <v>8269</v>
      </c>
      <c r="O399" s="5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>
        <v>67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 t="b">
        <v>1</v>
      </c>
      <c r="N400" t="s">
        <v>8269</v>
      </c>
      <c r="O400" s="5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>
        <v>95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 t="b">
        <v>1</v>
      </c>
      <c r="N401" t="s">
        <v>8269</v>
      </c>
      <c r="O401" s="5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>
        <v>62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 t="b">
        <v>1</v>
      </c>
      <c r="N402" t="s">
        <v>8269</v>
      </c>
      <c r="O402" s="5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>
        <v>73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 t="b">
        <v>1</v>
      </c>
      <c r="N403" t="s">
        <v>8269</v>
      </c>
      <c r="O403" s="5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>
        <v>43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 t="b">
        <v>1</v>
      </c>
      <c r="N404" t="s">
        <v>8269</v>
      </c>
      <c r="O404" s="5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>
        <v>70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 t="b">
        <v>1</v>
      </c>
      <c r="N405" t="s">
        <v>8269</v>
      </c>
      <c r="O405" s="5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>
        <v>271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 t="b">
        <v>1</v>
      </c>
      <c r="N406" t="s">
        <v>8269</v>
      </c>
      <c r="O406" s="5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>
        <v>55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 t="b">
        <v>1</v>
      </c>
      <c r="N407" t="s">
        <v>8269</v>
      </c>
      <c r="O407" s="5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>
        <v>35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 t="b">
        <v>1</v>
      </c>
      <c r="N408" t="s">
        <v>8269</v>
      </c>
      <c r="O408" s="5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>
        <v>22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 t="b">
        <v>1</v>
      </c>
      <c r="N409" t="s">
        <v>8269</v>
      </c>
      <c r="O409" s="5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>
        <v>38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 t="b">
        <v>1</v>
      </c>
      <c r="N410" t="s">
        <v>8269</v>
      </c>
      <c r="O410" s="5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>
        <v>15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 t="b">
        <v>1</v>
      </c>
      <c r="N411" t="s">
        <v>8269</v>
      </c>
      <c r="O411" s="5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>
        <v>7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 t="b">
        <v>1</v>
      </c>
      <c r="N412" t="s">
        <v>8269</v>
      </c>
      <c r="O412" s="5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>
        <v>241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 t="b">
        <v>1</v>
      </c>
      <c r="N413" t="s">
        <v>8269</v>
      </c>
      <c r="O413" s="5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>
        <v>55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 t="b">
        <v>1</v>
      </c>
      <c r="N414" t="s">
        <v>8269</v>
      </c>
      <c r="O414" s="5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>
        <v>171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 t="b">
        <v>1</v>
      </c>
      <c r="N415" t="s">
        <v>8269</v>
      </c>
      <c r="O415" s="5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>
        <v>208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 t="b">
        <v>1</v>
      </c>
      <c r="N416" t="s">
        <v>8269</v>
      </c>
      <c r="O416" s="5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>
        <v>21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 t="b">
        <v>1</v>
      </c>
      <c r="N417" t="s">
        <v>8269</v>
      </c>
      <c r="O417" s="5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>
        <v>25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 t="b">
        <v>1</v>
      </c>
      <c r="N418" t="s">
        <v>8269</v>
      </c>
      <c r="O418" s="5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>
        <v>52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 t="b">
        <v>1</v>
      </c>
      <c r="N419" t="s">
        <v>8269</v>
      </c>
      <c r="O419" s="5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>
        <v>104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 t="b">
        <v>1</v>
      </c>
      <c r="N420" t="s">
        <v>8269</v>
      </c>
      <c r="O420" s="5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>
        <v>73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 t="b">
        <v>1</v>
      </c>
      <c r="N421" t="s">
        <v>8269</v>
      </c>
      <c r="O421" s="5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>
        <v>3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 t="b">
        <v>0</v>
      </c>
      <c r="N422" t="s">
        <v>8270</v>
      </c>
      <c r="O422" s="5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v>6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 t="b">
        <v>0</v>
      </c>
      <c r="N423" t="s">
        <v>8270</v>
      </c>
      <c r="O423" s="5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v>12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 t="b">
        <v>0</v>
      </c>
      <c r="N424" t="s">
        <v>8270</v>
      </c>
      <c r="O424" s="5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v>13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 t="b">
        <v>0</v>
      </c>
      <c r="N425" t="s">
        <v>8270</v>
      </c>
      <c r="O425" s="5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>
        <v>5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 t="b">
        <v>0</v>
      </c>
      <c r="N426" t="s">
        <v>8270</v>
      </c>
      <c r="O426" s="5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v>2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 t="b">
        <v>0</v>
      </c>
      <c r="N427" t="s">
        <v>8270</v>
      </c>
      <c r="O427" s="5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>
        <v>8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 t="b">
        <v>0</v>
      </c>
      <c r="N428" t="s">
        <v>8270</v>
      </c>
      <c r="O428" s="5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>
        <v>0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 t="b">
        <v>0</v>
      </c>
      <c r="N429" t="s">
        <v>8270</v>
      </c>
      <c r="O429" s="5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v>13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 t="b">
        <v>0</v>
      </c>
      <c r="N430" t="s">
        <v>8270</v>
      </c>
      <c r="O430" s="5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>
        <v>0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 t="b">
        <v>0</v>
      </c>
      <c r="N431" t="s">
        <v>8270</v>
      </c>
      <c r="O431" s="5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>
        <v>5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 t="b">
        <v>0</v>
      </c>
      <c r="N432" t="s">
        <v>8270</v>
      </c>
      <c r="O432" s="5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>
        <v>8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 t="b">
        <v>0</v>
      </c>
      <c r="N433" t="s">
        <v>8270</v>
      </c>
      <c r="O433" s="5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>
        <v>8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 t="b">
        <v>0</v>
      </c>
      <c r="N434" t="s">
        <v>8270</v>
      </c>
      <c r="O434" s="5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>
        <v>0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 t="b">
        <v>0</v>
      </c>
      <c r="N435" t="s">
        <v>8270</v>
      </c>
      <c r="O435" s="5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>
        <v>2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 t="b">
        <v>0</v>
      </c>
      <c r="N436" t="s">
        <v>8270</v>
      </c>
      <c r="O436" s="5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v>3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 t="b">
        <v>0</v>
      </c>
      <c r="N437" t="s">
        <v>8270</v>
      </c>
      <c r="O437" s="5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>
        <v>0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 t="b">
        <v>0</v>
      </c>
      <c r="N438" t="s">
        <v>8270</v>
      </c>
      <c r="O438" s="5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>
        <v>0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 t="b">
        <v>0</v>
      </c>
      <c r="N439" t="s">
        <v>8270</v>
      </c>
      <c r="O439" s="5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v>11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 t="b">
        <v>0</v>
      </c>
      <c r="N440" t="s">
        <v>8270</v>
      </c>
      <c r="O440" s="5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>
        <v>0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 t="b">
        <v>0</v>
      </c>
      <c r="N441" t="s">
        <v>8270</v>
      </c>
      <c r="O441" s="5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>
        <v>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 t="b">
        <v>0</v>
      </c>
      <c r="N442" t="s">
        <v>8270</v>
      </c>
      <c r="O442" s="5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>
        <v>0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 t="b">
        <v>0</v>
      </c>
      <c r="N443" t="s">
        <v>8270</v>
      </c>
      <c r="O443" s="5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v>17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 t="b">
        <v>0</v>
      </c>
      <c r="N444" t="s">
        <v>8270</v>
      </c>
      <c r="O444" s="5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>
        <v>2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 t="b">
        <v>0</v>
      </c>
      <c r="N445" t="s">
        <v>8270</v>
      </c>
      <c r="O445" s="5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>
        <v>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 t="b">
        <v>0</v>
      </c>
      <c r="N446" t="s">
        <v>8270</v>
      </c>
      <c r="O446" s="5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v>2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 t="b">
        <v>0</v>
      </c>
      <c r="N447" t="s">
        <v>8270</v>
      </c>
      <c r="O447" s="5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v>16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 t="b">
        <v>0</v>
      </c>
      <c r="N448" t="s">
        <v>8270</v>
      </c>
      <c r="O448" s="5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v>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 t="b">
        <v>0</v>
      </c>
      <c r="N449" t="s">
        <v>8270</v>
      </c>
      <c r="O449" s="5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>
        <v>4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 t="b">
        <v>0</v>
      </c>
      <c r="N450" t="s">
        <v>8270</v>
      </c>
      <c r="O450" s="5">
        <f t="shared" ref="O450:O513" si="42">E450/D450*100</f>
        <v>3.2804000000000002</v>
      </c>
      <c r="P450" s="9">
        <f t="shared" ref="P450:P513" si="43">IFERROR(E450/G450,0)</f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>
        <v>5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 t="b">
        <v>0</v>
      </c>
      <c r="N451" t="s">
        <v>8270</v>
      </c>
      <c r="O451" s="5">
        <f t="shared" si="42"/>
        <v>2.25</v>
      </c>
      <c r="P451" s="9">
        <f t="shared" si="43"/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RIGHT(N451,LEN(N451)-SEARCH("/",N451,1))</f>
        <v>animation</v>
      </c>
      <c r="S451" s="15">
        <f t="shared" ref="S451:S514" si="46">(((K451/60)/60)/24)+DATE(1970,1,1)</f>
        <v>41534.568113425928</v>
      </c>
      <c r="T451" s="15">
        <f t="shared" ref="T451:T514" si="47">(((J451/60)/60)/24)+DATE(1970,1,1)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v>7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 t="b">
        <v>0</v>
      </c>
      <c r="N452" t="s">
        <v>8270</v>
      </c>
      <c r="O452" s="5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 t="b">
        <v>0</v>
      </c>
      <c r="N453" t="s">
        <v>8270</v>
      </c>
      <c r="O453" s="5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>
        <v>12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 t="b">
        <v>0</v>
      </c>
      <c r="N454" t="s">
        <v>8270</v>
      </c>
      <c r="O454" s="5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v>2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 t="b">
        <v>0</v>
      </c>
      <c r="N455" t="s">
        <v>8270</v>
      </c>
      <c r="O455" s="5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>
        <v>5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 t="b">
        <v>0</v>
      </c>
      <c r="N456" t="s">
        <v>8270</v>
      </c>
      <c r="O456" s="5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v>2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 t="b">
        <v>0</v>
      </c>
      <c r="N457" t="s">
        <v>8270</v>
      </c>
      <c r="O457" s="5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>
        <v>3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 t="b">
        <v>0</v>
      </c>
      <c r="N458" t="s">
        <v>8270</v>
      </c>
      <c r="O458" s="5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 t="b">
        <v>0</v>
      </c>
      <c r="N459" t="s">
        <v>8270</v>
      </c>
      <c r="O459" s="5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>
        <v>49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 t="b">
        <v>0</v>
      </c>
      <c r="N460" t="s">
        <v>8270</v>
      </c>
      <c r="O460" s="5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v>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 t="b">
        <v>0</v>
      </c>
      <c r="N461" t="s">
        <v>8270</v>
      </c>
      <c r="O461" s="5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>
        <v>2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 t="b">
        <v>0</v>
      </c>
      <c r="N462" t="s">
        <v>8270</v>
      </c>
      <c r="O462" s="5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>
        <v>0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 t="b">
        <v>0</v>
      </c>
      <c r="N463" t="s">
        <v>8270</v>
      </c>
      <c r="O463" s="5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 t="b">
        <v>0</v>
      </c>
      <c r="N464" t="s">
        <v>8270</v>
      </c>
      <c r="O464" s="5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v>11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 t="b">
        <v>0</v>
      </c>
      <c r="N465" t="s">
        <v>8270</v>
      </c>
      <c r="O465" s="5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>
        <v>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 t="b">
        <v>0</v>
      </c>
      <c r="N466" t="s">
        <v>8270</v>
      </c>
      <c r="O466" s="5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>
        <v>8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 t="b">
        <v>0</v>
      </c>
      <c r="N467" t="s">
        <v>8270</v>
      </c>
      <c r="O467" s="5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>
        <v>5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 t="b">
        <v>0</v>
      </c>
      <c r="N468" t="s">
        <v>8270</v>
      </c>
      <c r="O468" s="5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v>39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 t="b">
        <v>0</v>
      </c>
      <c r="N469" t="s">
        <v>8270</v>
      </c>
      <c r="O469" s="5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>
        <v>0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 t="b">
        <v>0</v>
      </c>
      <c r="N470" t="s">
        <v>8270</v>
      </c>
      <c r="O470" s="5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>
        <v>0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 t="b">
        <v>0</v>
      </c>
      <c r="N471" t="s">
        <v>8270</v>
      </c>
      <c r="O471" s="5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>
        <v>2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 t="b">
        <v>0</v>
      </c>
      <c r="N472" t="s">
        <v>8270</v>
      </c>
      <c r="O472" s="5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v>170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 t="b">
        <v>0</v>
      </c>
      <c r="N473" t="s">
        <v>8270</v>
      </c>
      <c r="O473" s="5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>
        <v>5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 t="b">
        <v>0</v>
      </c>
      <c r="N474" t="s">
        <v>8270</v>
      </c>
      <c r="O474" s="5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v>14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 t="b">
        <v>0</v>
      </c>
      <c r="N475" t="s">
        <v>8270</v>
      </c>
      <c r="O475" s="5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>
        <v>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 t="b">
        <v>0</v>
      </c>
      <c r="N476" t="s">
        <v>8270</v>
      </c>
      <c r="O476" s="5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>
        <v>0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 t="b">
        <v>0</v>
      </c>
      <c r="N477" t="s">
        <v>8270</v>
      </c>
      <c r="O477" s="5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v>124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 t="b">
        <v>0</v>
      </c>
      <c r="N478" t="s">
        <v>8270</v>
      </c>
      <c r="O478" s="5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>
        <v>0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 t="b">
        <v>0</v>
      </c>
      <c r="N479" t="s">
        <v>8270</v>
      </c>
      <c r="O479" s="5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>
        <v>0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 t="b">
        <v>0</v>
      </c>
      <c r="N480" t="s">
        <v>8270</v>
      </c>
      <c r="O480" s="5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v>55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 t="b">
        <v>0</v>
      </c>
      <c r="N481" t="s">
        <v>8270</v>
      </c>
      <c r="O481" s="5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v>140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 t="b">
        <v>0</v>
      </c>
      <c r="N482" t="s">
        <v>8270</v>
      </c>
      <c r="O482" s="5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v>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 t="b">
        <v>0</v>
      </c>
      <c r="N483" t="s">
        <v>8270</v>
      </c>
      <c r="O483" s="5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>
        <v>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 t="b">
        <v>0</v>
      </c>
      <c r="N484" t="s">
        <v>8270</v>
      </c>
      <c r="O484" s="5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v>147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 t="b">
        <v>0</v>
      </c>
      <c r="N485" t="s">
        <v>8270</v>
      </c>
      <c r="O485" s="5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v>11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 t="b">
        <v>0</v>
      </c>
      <c r="N486" t="s">
        <v>8270</v>
      </c>
      <c r="O486" s="5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v>125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 t="b">
        <v>0</v>
      </c>
      <c r="N487" t="s">
        <v>8270</v>
      </c>
      <c r="O487" s="5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v>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 t="b">
        <v>0</v>
      </c>
      <c r="N488" t="s">
        <v>8270</v>
      </c>
      <c r="O488" s="5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 t="b">
        <v>0</v>
      </c>
      <c r="N489" t="s">
        <v>8270</v>
      </c>
      <c r="O489" s="5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 t="b">
        <v>0</v>
      </c>
      <c r="N490" t="s">
        <v>8270</v>
      </c>
      <c r="O490" s="5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v>3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 t="b">
        <v>0</v>
      </c>
      <c r="N491" t="s">
        <v>8270</v>
      </c>
      <c r="O491" s="5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>
        <v>0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 t="b">
        <v>0</v>
      </c>
      <c r="N492" t="s">
        <v>8270</v>
      </c>
      <c r="O492" s="5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>
        <v>0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 t="b">
        <v>0</v>
      </c>
      <c r="N493" t="s">
        <v>8270</v>
      </c>
      <c r="O493" s="5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 t="b">
        <v>0</v>
      </c>
      <c r="N494" t="s">
        <v>8270</v>
      </c>
      <c r="O494" s="5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 t="b">
        <v>0</v>
      </c>
      <c r="N495" t="s">
        <v>8270</v>
      </c>
      <c r="O495" s="5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v>3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 t="b">
        <v>0</v>
      </c>
      <c r="N496" t="s">
        <v>8270</v>
      </c>
      <c r="O496" s="5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>
        <v>0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 t="b">
        <v>0</v>
      </c>
      <c r="N497" t="s">
        <v>8270</v>
      </c>
      <c r="O497" s="5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v>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 t="b">
        <v>0</v>
      </c>
      <c r="N498" t="s">
        <v>8270</v>
      </c>
      <c r="O498" s="5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>
        <v>3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 t="b">
        <v>0</v>
      </c>
      <c r="N499" t="s">
        <v>8270</v>
      </c>
      <c r="O499" s="5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v>22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 t="b">
        <v>0</v>
      </c>
      <c r="N500" t="s">
        <v>8270</v>
      </c>
      <c r="O500" s="5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v>26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 t="b">
        <v>0</v>
      </c>
      <c r="N501" t="s">
        <v>8270</v>
      </c>
      <c r="O501" s="5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>
        <v>4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 t="b">
        <v>0</v>
      </c>
      <c r="N502" t="s">
        <v>8270</v>
      </c>
      <c r="O502" s="5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>
        <v>0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 t="b">
        <v>0</v>
      </c>
      <c r="N503" t="s">
        <v>8270</v>
      </c>
      <c r="O503" s="5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v>4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 t="b">
        <v>0</v>
      </c>
      <c r="N504" t="s">
        <v>8270</v>
      </c>
      <c r="O504" s="5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>
        <v>9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 t="b">
        <v>0</v>
      </c>
      <c r="N505" t="s">
        <v>8270</v>
      </c>
      <c r="O505" s="5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v>5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 t="b">
        <v>0</v>
      </c>
      <c r="N506" t="s">
        <v>8270</v>
      </c>
      <c r="O506" s="5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v>14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 t="b">
        <v>0</v>
      </c>
      <c r="N507" t="s">
        <v>8270</v>
      </c>
      <c r="O507" s="5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v>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 t="b">
        <v>0</v>
      </c>
      <c r="N508" t="s">
        <v>8270</v>
      </c>
      <c r="O508" s="5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v>10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 t="b">
        <v>0</v>
      </c>
      <c r="N509" t="s">
        <v>8270</v>
      </c>
      <c r="O509" s="5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v>3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 t="b">
        <v>0</v>
      </c>
      <c r="N510" t="s">
        <v>8270</v>
      </c>
      <c r="O510" s="5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>
        <v>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 t="b">
        <v>0</v>
      </c>
      <c r="N511" t="s">
        <v>8270</v>
      </c>
      <c r="O511" s="5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 t="b">
        <v>0</v>
      </c>
      <c r="N512" t="s">
        <v>8270</v>
      </c>
      <c r="O512" s="5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>
        <v>5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 t="b">
        <v>0</v>
      </c>
      <c r="N513" t="s">
        <v>8270</v>
      </c>
      <c r="O513" s="5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>
        <v>2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 t="b">
        <v>0</v>
      </c>
      <c r="N514" t="s">
        <v>8270</v>
      </c>
      <c r="O514" s="5">
        <f t="shared" ref="O514:O577" si="48">E514/D514*100</f>
        <v>0.13749999999999998</v>
      </c>
      <c r="P514" s="9">
        <f t="shared" ref="P514:P577" si="49">IFERROR(E514/G514,0)</f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v>68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 t="b">
        <v>0</v>
      </c>
      <c r="N515" t="s">
        <v>8270</v>
      </c>
      <c r="O515" s="5">
        <f t="shared" si="48"/>
        <v>13.923999999999999</v>
      </c>
      <c r="P515" s="9">
        <f t="shared" si="49"/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RIGHT(N515,LEN(N515)-SEARCH("/",N515,1))</f>
        <v>animation</v>
      </c>
      <c r="S515" s="15">
        <f t="shared" ref="S515:S578" si="52">(((K515/60)/60)/24)+DATE(1970,1,1)</f>
        <v>42552.653993055559</v>
      </c>
      <c r="T515" s="15">
        <f t="shared" ref="T515:T578" si="53">(((J515/60)/60)/24)+DATE(1970,1,1)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>
        <v>3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 t="b">
        <v>0</v>
      </c>
      <c r="N516" t="s">
        <v>8270</v>
      </c>
      <c r="O516" s="5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v>34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 t="b">
        <v>0</v>
      </c>
      <c r="N517" t="s">
        <v>8270</v>
      </c>
      <c r="O517" s="5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>
        <v>0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 t="b">
        <v>0</v>
      </c>
      <c r="N518" t="s">
        <v>8270</v>
      </c>
      <c r="O518" s="5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v>3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 t="b">
        <v>0</v>
      </c>
      <c r="N519" t="s">
        <v>8270</v>
      </c>
      <c r="O519" s="5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>
        <v>0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 t="b">
        <v>0</v>
      </c>
      <c r="N520" t="s">
        <v>8270</v>
      </c>
      <c r="O520" s="5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v>70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 t="b">
        <v>0</v>
      </c>
      <c r="N521" t="s">
        <v>8270</v>
      </c>
      <c r="O521" s="5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>
        <v>34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 t="b">
        <v>1</v>
      </c>
      <c r="N522" t="s">
        <v>8271</v>
      </c>
      <c r="O522" s="5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>
        <v>56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 t="b">
        <v>1</v>
      </c>
      <c r="N523" t="s">
        <v>8271</v>
      </c>
      <c r="O523" s="5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>
        <v>31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 t="b">
        <v>1</v>
      </c>
      <c r="N524" t="s">
        <v>8271</v>
      </c>
      <c r="O524" s="5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>
        <v>84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 t="b">
        <v>1</v>
      </c>
      <c r="N525" t="s">
        <v>8271</v>
      </c>
      <c r="O525" s="5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>
        <v>130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 t="b">
        <v>1</v>
      </c>
      <c r="N526" t="s">
        <v>8271</v>
      </c>
      <c r="O526" s="5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>
        <v>12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 t="b">
        <v>1</v>
      </c>
      <c r="N527" t="s">
        <v>8271</v>
      </c>
      <c r="O527" s="5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>
        <v>23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 t="b">
        <v>1</v>
      </c>
      <c r="N528" t="s">
        <v>8271</v>
      </c>
      <c r="O528" s="5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>
        <v>158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 t="b">
        <v>1</v>
      </c>
      <c r="N529" t="s">
        <v>8271</v>
      </c>
      <c r="O529" s="5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>
        <v>30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 t="b">
        <v>1</v>
      </c>
      <c r="N530" t="s">
        <v>8271</v>
      </c>
      <c r="O530" s="5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>
        <v>18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 t="b">
        <v>1</v>
      </c>
      <c r="N531" t="s">
        <v>8271</v>
      </c>
      <c r="O531" s="5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>
        <v>29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 t="b">
        <v>1</v>
      </c>
      <c r="N532" t="s">
        <v>8271</v>
      </c>
      <c r="O532" s="5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>
        <v>31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 t="b">
        <v>1</v>
      </c>
      <c r="N533" t="s">
        <v>8271</v>
      </c>
      <c r="O533" s="5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>
        <v>173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 t="b">
        <v>1</v>
      </c>
      <c r="N534" t="s">
        <v>8271</v>
      </c>
      <c r="O534" s="5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>
        <v>17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 t="b">
        <v>1</v>
      </c>
      <c r="N535" t="s">
        <v>8271</v>
      </c>
      <c r="O535" s="5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>
        <v>48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 t="b">
        <v>1</v>
      </c>
      <c r="N536" t="s">
        <v>8271</v>
      </c>
      <c r="O536" s="5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>
        <v>59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 t="b">
        <v>1</v>
      </c>
      <c r="N537" t="s">
        <v>8271</v>
      </c>
      <c r="O537" s="5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>
        <v>39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 t="b">
        <v>1</v>
      </c>
      <c r="N538" t="s">
        <v>8271</v>
      </c>
      <c r="O538" s="5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>
        <v>59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 t="b">
        <v>1</v>
      </c>
      <c r="N539" t="s">
        <v>8271</v>
      </c>
      <c r="O539" s="5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>
        <v>60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 t="b">
        <v>1</v>
      </c>
      <c r="N540" t="s">
        <v>8271</v>
      </c>
      <c r="O540" s="5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>
        <v>20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 t="b">
        <v>1</v>
      </c>
      <c r="N541" t="s">
        <v>8271</v>
      </c>
      <c r="O541" s="5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v>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 t="b">
        <v>0</v>
      </c>
      <c r="N542" t="s">
        <v>8272</v>
      </c>
      <c r="O542" s="5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>
        <v>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 t="b">
        <v>0</v>
      </c>
      <c r="N543" t="s">
        <v>8272</v>
      </c>
      <c r="O543" s="5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v>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 t="b">
        <v>0</v>
      </c>
      <c r="N544" t="s">
        <v>8272</v>
      </c>
      <c r="O544" s="5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v>2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 t="b">
        <v>0</v>
      </c>
      <c r="N545" t="s">
        <v>8272</v>
      </c>
      <c r="O545" s="5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>
        <v>2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 t="b">
        <v>0</v>
      </c>
      <c r="N546" t="s">
        <v>8272</v>
      </c>
      <c r="O546" s="5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v>34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 t="b">
        <v>0</v>
      </c>
      <c r="N547" t="s">
        <v>8272</v>
      </c>
      <c r="O547" s="5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v>2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 t="b">
        <v>0</v>
      </c>
      <c r="N548" t="s">
        <v>8272</v>
      </c>
      <c r="O548" s="5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>
        <v>0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 t="b">
        <v>0</v>
      </c>
      <c r="N549" t="s">
        <v>8272</v>
      </c>
      <c r="O549" s="5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>
        <v>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 t="b">
        <v>0</v>
      </c>
      <c r="N550" t="s">
        <v>8272</v>
      </c>
      <c r="O550" s="5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>
        <v>8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 t="b">
        <v>0</v>
      </c>
      <c r="N551" t="s">
        <v>8272</v>
      </c>
      <c r="O551" s="5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>
        <v>4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 t="b">
        <v>0</v>
      </c>
      <c r="N552" t="s">
        <v>8272</v>
      </c>
      <c r="O552" s="5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v>28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 t="b">
        <v>0</v>
      </c>
      <c r="N553" t="s">
        <v>8272</v>
      </c>
      <c r="O553" s="5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 t="b">
        <v>0</v>
      </c>
      <c r="N554" t="s">
        <v>8272</v>
      </c>
      <c r="O554" s="5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v>6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 t="b">
        <v>0</v>
      </c>
      <c r="N555" t="s">
        <v>8272</v>
      </c>
      <c r="O555" s="5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>
        <v>22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 t="b">
        <v>0</v>
      </c>
      <c r="N556" t="s">
        <v>8272</v>
      </c>
      <c r="O556" s="5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>
        <v>0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 t="b">
        <v>0</v>
      </c>
      <c r="N557" t="s">
        <v>8272</v>
      </c>
      <c r="O557" s="5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>
        <v>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 t="b">
        <v>0</v>
      </c>
      <c r="N558" t="s">
        <v>8272</v>
      </c>
      <c r="O558" s="5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v>20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 t="b">
        <v>0</v>
      </c>
      <c r="N559" t="s">
        <v>8272</v>
      </c>
      <c r="O559" s="5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>
        <v>0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 t="b">
        <v>0</v>
      </c>
      <c r="N560" t="s">
        <v>8272</v>
      </c>
      <c r="O560" s="5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v>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 t="b">
        <v>0</v>
      </c>
      <c r="N561" t="s">
        <v>8272</v>
      </c>
      <c r="O561" s="5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v>3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 t="b">
        <v>0</v>
      </c>
      <c r="N562" t="s">
        <v>8272</v>
      </c>
      <c r="O562" s="5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v>2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 t="b">
        <v>0</v>
      </c>
      <c r="N563" t="s">
        <v>8272</v>
      </c>
      <c r="O563" s="5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 t="b">
        <v>0</v>
      </c>
      <c r="N564" t="s">
        <v>8272</v>
      </c>
      <c r="O564" s="5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v>2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 t="b">
        <v>0</v>
      </c>
      <c r="N565" t="s">
        <v>8272</v>
      </c>
      <c r="O565" s="5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v>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 t="b">
        <v>0</v>
      </c>
      <c r="N566" t="s">
        <v>8272</v>
      </c>
      <c r="O566" s="5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 t="b">
        <v>0</v>
      </c>
      <c r="N567" t="s">
        <v>8272</v>
      </c>
      <c r="O567" s="5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>
        <v>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 t="b">
        <v>0</v>
      </c>
      <c r="N568" t="s">
        <v>8272</v>
      </c>
      <c r="O568" s="5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>
        <v>0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 t="b">
        <v>0</v>
      </c>
      <c r="N569" t="s">
        <v>8272</v>
      </c>
      <c r="O569" s="5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v>5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 t="b">
        <v>0</v>
      </c>
      <c r="N570" t="s">
        <v>8272</v>
      </c>
      <c r="O570" s="5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>
        <v>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 t="b">
        <v>0</v>
      </c>
      <c r="N571" t="s">
        <v>8272</v>
      </c>
      <c r="O571" s="5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v>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 t="b">
        <v>0</v>
      </c>
      <c r="N572" t="s">
        <v>8272</v>
      </c>
      <c r="O572" s="5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v>2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 t="b">
        <v>0</v>
      </c>
      <c r="N573" t="s">
        <v>8272</v>
      </c>
      <c r="O573" s="5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>
        <v>0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 t="b">
        <v>0</v>
      </c>
      <c r="N574" t="s">
        <v>8272</v>
      </c>
      <c r="O574" s="5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v>9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 t="b">
        <v>0</v>
      </c>
      <c r="N575" t="s">
        <v>8272</v>
      </c>
      <c r="O575" s="5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v>4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 t="b">
        <v>0</v>
      </c>
      <c r="N576" t="s">
        <v>8272</v>
      </c>
      <c r="O576" s="5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v>4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 t="b">
        <v>0</v>
      </c>
      <c r="N577" t="s">
        <v>8272</v>
      </c>
      <c r="O577" s="5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v>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 t="b">
        <v>0</v>
      </c>
      <c r="N578" t="s">
        <v>8272</v>
      </c>
      <c r="O578" s="5">
        <f t="shared" ref="O578:O641" si="54">E578/D578*100</f>
        <v>1.25E-3</v>
      </c>
      <c r="P578" s="9">
        <f t="shared" ref="P578:P641" si="55">IFERROR(E578/G578,0)</f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>
        <v>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 t="b">
        <v>0</v>
      </c>
      <c r="N579" t="s">
        <v>8272</v>
      </c>
      <c r="O579" s="5">
        <f t="shared" si="54"/>
        <v>0.2</v>
      </c>
      <c r="P579" s="9">
        <f t="shared" si="55"/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RIGHT(N579,LEN(N579)-SEARCH("/",N579,1))</f>
        <v>web</v>
      </c>
      <c r="S579" s="15">
        <f t="shared" ref="S579:S642" si="58">(((K579/60)/60)/24)+DATE(1970,1,1)</f>
        <v>42450.589143518519</v>
      </c>
      <c r="T579" s="15">
        <f t="shared" ref="T579:T642" si="59">(((J579/60)/60)/24)+DATE(1970,1,1)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v>7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 t="b">
        <v>0</v>
      </c>
      <c r="N580" t="s">
        <v>8272</v>
      </c>
      <c r="O580" s="5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v>5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 t="b">
        <v>0</v>
      </c>
      <c r="N581" t="s">
        <v>8272</v>
      </c>
      <c r="O581" s="5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>
        <v>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 t="b">
        <v>0</v>
      </c>
      <c r="N582" t="s">
        <v>8272</v>
      </c>
      <c r="O582" s="5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>
        <v>0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 t="b">
        <v>0</v>
      </c>
      <c r="N583" t="s">
        <v>8272</v>
      </c>
      <c r="O583" s="5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 t="b">
        <v>0</v>
      </c>
      <c r="N584" t="s">
        <v>8272</v>
      </c>
      <c r="O584" s="5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>
        <v>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 t="b">
        <v>0</v>
      </c>
      <c r="N585" t="s">
        <v>8272</v>
      </c>
      <c r="O585" s="5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>
        <v>2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 t="b">
        <v>0</v>
      </c>
      <c r="N586" t="s">
        <v>8272</v>
      </c>
      <c r="O586" s="5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>
        <v>0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 t="b">
        <v>0</v>
      </c>
      <c r="N587" t="s">
        <v>8272</v>
      </c>
      <c r="O587" s="5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>
        <v>4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 t="b">
        <v>0</v>
      </c>
      <c r="N588" t="s">
        <v>8272</v>
      </c>
      <c r="O588" s="5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v>7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 t="b">
        <v>0</v>
      </c>
      <c r="N589" t="s">
        <v>8272</v>
      </c>
      <c r="O589" s="5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>
        <v>2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 t="b">
        <v>0</v>
      </c>
      <c r="N590" t="s">
        <v>8272</v>
      </c>
      <c r="O590" s="5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>
        <v>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 t="b">
        <v>0</v>
      </c>
      <c r="N591" t="s">
        <v>8272</v>
      </c>
      <c r="O591" s="5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>
        <v>9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 t="b">
        <v>0</v>
      </c>
      <c r="N592" t="s">
        <v>8272</v>
      </c>
      <c r="O592" s="5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v>2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 t="b">
        <v>0</v>
      </c>
      <c r="N593" t="s">
        <v>8272</v>
      </c>
      <c r="O593" s="5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>
        <v>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 t="b">
        <v>0</v>
      </c>
      <c r="N594" t="s">
        <v>8272</v>
      </c>
      <c r="O594" s="5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>
        <v>7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 t="b">
        <v>0</v>
      </c>
      <c r="N595" t="s">
        <v>8272</v>
      </c>
      <c r="O595" s="5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v>2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 t="b">
        <v>0</v>
      </c>
      <c r="N596" t="s">
        <v>8272</v>
      </c>
      <c r="O596" s="5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v>8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 t="b">
        <v>0</v>
      </c>
      <c r="N597" t="s">
        <v>8272</v>
      </c>
      <c r="O597" s="5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v>2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 t="b">
        <v>0</v>
      </c>
      <c r="N598" t="s">
        <v>8272</v>
      </c>
      <c r="O598" s="5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>
        <v>2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 t="b">
        <v>0</v>
      </c>
      <c r="N599" t="s">
        <v>8272</v>
      </c>
      <c r="O599" s="5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>
        <v>7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 t="b">
        <v>0</v>
      </c>
      <c r="N600" t="s">
        <v>8272</v>
      </c>
      <c r="O600" s="5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v>2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 t="b">
        <v>0</v>
      </c>
      <c r="N601" t="s">
        <v>8272</v>
      </c>
      <c r="O601" s="5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>
        <v>1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 t="b">
        <v>0</v>
      </c>
      <c r="N602" t="s">
        <v>8272</v>
      </c>
      <c r="O602" s="5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>
        <v>6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 t="b">
        <v>0</v>
      </c>
      <c r="N603" t="s">
        <v>8272</v>
      </c>
      <c r="O603" s="5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 t="b">
        <v>0</v>
      </c>
      <c r="N604" t="s">
        <v>8272</v>
      </c>
      <c r="O604" s="5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v>13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 t="b">
        <v>0</v>
      </c>
      <c r="N605" t="s">
        <v>8272</v>
      </c>
      <c r="O605" s="5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>
        <v>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 t="b">
        <v>0</v>
      </c>
      <c r="N606" t="s">
        <v>8272</v>
      </c>
      <c r="O606" s="5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>
        <v>8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 t="b">
        <v>0</v>
      </c>
      <c r="N607" t="s">
        <v>8272</v>
      </c>
      <c r="O607" s="5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>
        <v>1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 t="b">
        <v>0</v>
      </c>
      <c r="N608" t="s">
        <v>8272</v>
      </c>
      <c r="O608" s="5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>
        <v>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 t="b">
        <v>0</v>
      </c>
      <c r="N609" t="s">
        <v>8272</v>
      </c>
      <c r="O609" s="5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v>5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 t="b">
        <v>0</v>
      </c>
      <c r="N610" t="s">
        <v>8272</v>
      </c>
      <c r="O610" s="5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>
        <v>1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 t="b">
        <v>0</v>
      </c>
      <c r="N611" t="s">
        <v>8272</v>
      </c>
      <c r="O611" s="5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 t="b">
        <v>0</v>
      </c>
      <c r="N612" t="s">
        <v>8272</v>
      </c>
      <c r="O612" s="5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 t="b">
        <v>0</v>
      </c>
      <c r="N613" t="s">
        <v>8272</v>
      </c>
      <c r="O613" s="5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>
        <v>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 t="b">
        <v>0</v>
      </c>
      <c r="N614" t="s">
        <v>8272</v>
      </c>
      <c r="O614" s="5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v>121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 t="b">
        <v>0</v>
      </c>
      <c r="N615" t="s">
        <v>8272</v>
      </c>
      <c r="O615" s="5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>
        <v>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 t="b">
        <v>0</v>
      </c>
      <c r="N616" t="s">
        <v>8272</v>
      </c>
      <c r="O616" s="5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>
        <v>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 t="b">
        <v>0</v>
      </c>
      <c r="N617" t="s">
        <v>8272</v>
      </c>
      <c r="O617" s="5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>
        <v>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 t="b">
        <v>0</v>
      </c>
      <c r="N618" t="s">
        <v>8272</v>
      </c>
      <c r="O618" s="5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>
        <v>3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 t="b">
        <v>0</v>
      </c>
      <c r="N619" t="s">
        <v>8272</v>
      </c>
      <c r="O619" s="5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>
        <v>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 t="b">
        <v>0</v>
      </c>
      <c r="N620" t="s">
        <v>8272</v>
      </c>
      <c r="O620" s="5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v>1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 t="b">
        <v>0</v>
      </c>
      <c r="N621" t="s">
        <v>8272</v>
      </c>
      <c r="O621" s="5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v>1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 t="b">
        <v>0</v>
      </c>
      <c r="N622" t="s">
        <v>8272</v>
      </c>
      <c r="O622" s="5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v>3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 t="b">
        <v>0</v>
      </c>
      <c r="N623" t="s">
        <v>8272</v>
      </c>
      <c r="O623" s="5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>
        <v>9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 t="b">
        <v>0</v>
      </c>
      <c r="N624" t="s">
        <v>8272</v>
      </c>
      <c r="O624" s="5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 t="b">
        <v>0</v>
      </c>
      <c r="N625" t="s">
        <v>8272</v>
      </c>
      <c r="O625" s="5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>
        <v>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 t="b">
        <v>0</v>
      </c>
      <c r="N626" t="s">
        <v>8272</v>
      </c>
      <c r="O626" s="5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 t="b">
        <v>0</v>
      </c>
      <c r="N627" t="s">
        <v>8272</v>
      </c>
      <c r="O627" s="5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v>39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 t="b">
        <v>0</v>
      </c>
      <c r="N628" t="s">
        <v>8272</v>
      </c>
      <c r="O628" s="5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v>1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 t="b">
        <v>0</v>
      </c>
      <c r="N629" t="s">
        <v>8272</v>
      </c>
      <c r="O629" s="5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>
        <v>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 t="b">
        <v>0</v>
      </c>
      <c r="N630" t="s">
        <v>8272</v>
      </c>
      <c r="O630" s="5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v>3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 t="b">
        <v>0</v>
      </c>
      <c r="N631" t="s">
        <v>8272</v>
      </c>
      <c r="O631" s="5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v>1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 t="b">
        <v>0</v>
      </c>
      <c r="N632" t="s">
        <v>8272</v>
      </c>
      <c r="O632" s="5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v>9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 t="b">
        <v>0</v>
      </c>
      <c r="N633" t="s">
        <v>8272</v>
      </c>
      <c r="O633" s="5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 t="b">
        <v>0</v>
      </c>
      <c r="N634" t="s">
        <v>8272</v>
      </c>
      <c r="O634" s="5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>
        <v>25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 t="b">
        <v>0</v>
      </c>
      <c r="N635" t="s">
        <v>8272</v>
      </c>
      <c r="O635" s="5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>
        <v>1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 t="b">
        <v>0</v>
      </c>
      <c r="N636" t="s">
        <v>8272</v>
      </c>
      <c r="O636" s="5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v>1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 t="b">
        <v>0</v>
      </c>
      <c r="N637" t="s">
        <v>8272</v>
      </c>
      <c r="O637" s="5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>
        <v>1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 t="b">
        <v>0</v>
      </c>
      <c r="N638" t="s">
        <v>8272</v>
      </c>
      <c r="O638" s="5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 t="b">
        <v>0</v>
      </c>
      <c r="N639" t="s">
        <v>8272</v>
      </c>
      <c r="O639" s="5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v>6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 t="b">
        <v>0</v>
      </c>
      <c r="N640" t="s">
        <v>8272</v>
      </c>
      <c r="O640" s="5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v>1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 t="b">
        <v>0</v>
      </c>
      <c r="N641" t="s">
        <v>8272</v>
      </c>
      <c r="O641" s="5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>
        <v>2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 t="b">
        <v>1</v>
      </c>
      <c r="N642" t="s">
        <v>8273</v>
      </c>
      <c r="O642" s="5">
        <f t="shared" ref="O642:O705" si="60">E642/D642*100</f>
        <v>144.28571428571428</v>
      </c>
      <c r="P642" s="9">
        <f t="shared" ref="P642:P705" si="61">IFERROR(E642/G642,0)</f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>
        <v>315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 t="b">
        <v>1</v>
      </c>
      <c r="N643" t="s">
        <v>8273</v>
      </c>
      <c r="O643" s="5">
        <f t="shared" si="60"/>
        <v>119.16249999999999</v>
      </c>
      <c r="P643" s="9">
        <f t="shared" si="61"/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RIGHT(N643,LEN(N643)-SEARCH("/",N643,1))</f>
        <v>wearables</v>
      </c>
      <c r="S643" s="15">
        <f t="shared" ref="S643:S706" si="64">(((K643/60)/60)/24)+DATE(1970,1,1)</f>
        <v>42199.57</v>
      </c>
      <c r="T643" s="15">
        <f t="shared" ref="T643:T706" si="65">(((J643/60)/60)/24)+DATE(1970,1,1)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>
        <v>2174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 t="b">
        <v>1</v>
      </c>
      <c r="N644" t="s">
        <v>8273</v>
      </c>
      <c r="O644" s="5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>
        <v>152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 t="b">
        <v>1</v>
      </c>
      <c r="N645" t="s">
        <v>8273</v>
      </c>
      <c r="O645" s="5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>
        <v>1021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 t="b">
        <v>1</v>
      </c>
      <c r="N646" t="s">
        <v>8273</v>
      </c>
      <c r="O646" s="5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>
        <v>237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 t="b">
        <v>1</v>
      </c>
      <c r="N647" t="s">
        <v>8273</v>
      </c>
      <c r="O647" s="5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>
        <v>27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 t="b">
        <v>1</v>
      </c>
      <c r="N648" t="s">
        <v>8273</v>
      </c>
      <c r="O648" s="5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>
        <v>17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 t="b">
        <v>1</v>
      </c>
      <c r="N649" t="s">
        <v>8273</v>
      </c>
      <c r="O649" s="5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>
        <v>27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 t="b">
        <v>1</v>
      </c>
      <c r="N650" t="s">
        <v>8273</v>
      </c>
      <c r="O650" s="5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>
        <v>82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 t="b">
        <v>1</v>
      </c>
      <c r="N651" t="s">
        <v>8273</v>
      </c>
      <c r="O651" s="5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>
        <v>48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 t="b">
        <v>1</v>
      </c>
      <c r="N652" t="s">
        <v>8273</v>
      </c>
      <c r="O652" s="5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>
        <v>105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 t="b">
        <v>1</v>
      </c>
      <c r="N653" t="s">
        <v>8273</v>
      </c>
      <c r="O653" s="5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>
        <v>28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 t="b">
        <v>1</v>
      </c>
      <c r="N654" t="s">
        <v>8273</v>
      </c>
      <c r="O654" s="5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>
        <v>1107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 t="b">
        <v>1</v>
      </c>
      <c r="N655" t="s">
        <v>8273</v>
      </c>
      <c r="O655" s="5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>
        <v>1013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 t="b">
        <v>1</v>
      </c>
      <c r="N656" t="s">
        <v>8273</v>
      </c>
      <c r="O656" s="5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>
        <v>274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 t="b">
        <v>1</v>
      </c>
      <c r="N657" t="s">
        <v>8273</v>
      </c>
      <c r="O657" s="5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>
        <v>87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 t="b">
        <v>1</v>
      </c>
      <c r="N658" t="s">
        <v>8273</v>
      </c>
      <c r="O658" s="5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>
        <v>99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 t="b">
        <v>1</v>
      </c>
      <c r="N659" t="s">
        <v>8273</v>
      </c>
      <c r="O659" s="5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>
        <v>276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 t="b">
        <v>1</v>
      </c>
      <c r="N660" t="s">
        <v>8273</v>
      </c>
      <c r="O660" s="5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>
        <v>21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 t="b">
        <v>1</v>
      </c>
      <c r="N661" t="s">
        <v>8273</v>
      </c>
      <c r="O661" s="5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v>18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 t="b">
        <v>0</v>
      </c>
      <c r="N662" t="s">
        <v>8273</v>
      </c>
      <c r="O662" s="5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>
        <v>9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 t="b">
        <v>0</v>
      </c>
      <c r="N663" t="s">
        <v>8273</v>
      </c>
      <c r="O663" s="5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v>4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 t="b">
        <v>0</v>
      </c>
      <c r="N664" t="s">
        <v>8273</v>
      </c>
      <c r="O664" s="5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v>7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 t="b">
        <v>0</v>
      </c>
      <c r="N665" t="s">
        <v>8273</v>
      </c>
      <c r="O665" s="5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v>29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 t="b">
        <v>0</v>
      </c>
      <c r="N666" t="s">
        <v>8273</v>
      </c>
      <c r="O666" s="5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>
        <v>12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 t="b">
        <v>0</v>
      </c>
      <c r="N667" t="s">
        <v>8273</v>
      </c>
      <c r="O667" s="5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v>4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 t="b">
        <v>0</v>
      </c>
      <c r="N668" t="s">
        <v>8273</v>
      </c>
      <c r="O668" s="5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v>28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 t="b">
        <v>0</v>
      </c>
      <c r="N669" t="s">
        <v>8273</v>
      </c>
      <c r="O669" s="5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v>25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 t="b">
        <v>0</v>
      </c>
      <c r="N670" t="s">
        <v>8273</v>
      </c>
      <c r="O670" s="5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v>28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 t="b">
        <v>0</v>
      </c>
      <c r="N671" t="s">
        <v>8273</v>
      </c>
      <c r="O671" s="5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v>310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 t="b">
        <v>0</v>
      </c>
      <c r="N672" t="s">
        <v>8273</v>
      </c>
      <c r="O672" s="5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v>15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 t="b">
        <v>0</v>
      </c>
      <c r="N673" t="s">
        <v>8273</v>
      </c>
      <c r="O673" s="5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v>215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 t="b">
        <v>0</v>
      </c>
      <c r="N674" t="s">
        <v>8273</v>
      </c>
      <c r="O674" s="5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v>3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 t="b">
        <v>0</v>
      </c>
      <c r="N675" t="s">
        <v>8273</v>
      </c>
      <c r="O675" s="5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v>2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 t="b">
        <v>0</v>
      </c>
      <c r="N676" t="s">
        <v>8273</v>
      </c>
      <c r="O676" s="5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>
        <v>26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 t="b">
        <v>0</v>
      </c>
      <c r="N677" t="s">
        <v>8273</v>
      </c>
      <c r="O677" s="5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v>24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 t="b">
        <v>0</v>
      </c>
      <c r="N678" t="s">
        <v>8273</v>
      </c>
      <c r="O678" s="5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v>96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 t="b">
        <v>0</v>
      </c>
      <c r="N679" t="s">
        <v>8273</v>
      </c>
      <c r="O679" s="5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v>17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 t="b">
        <v>0</v>
      </c>
      <c r="N680" t="s">
        <v>8273</v>
      </c>
      <c r="O680" s="5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v>94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 t="b">
        <v>0</v>
      </c>
      <c r="N681" t="s">
        <v>8273</v>
      </c>
      <c r="O681" s="5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v>129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 t="b">
        <v>0</v>
      </c>
      <c r="N682" t="s">
        <v>8273</v>
      </c>
      <c r="O682" s="5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>
        <v>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 t="b">
        <v>0</v>
      </c>
      <c r="N683" t="s">
        <v>8273</v>
      </c>
      <c r="O683" s="5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v>4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 t="b">
        <v>0</v>
      </c>
      <c r="N684" t="s">
        <v>8273</v>
      </c>
      <c r="O684" s="5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v>3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 t="b">
        <v>0</v>
      </c>
      <c r="N685" t="s">
        <v>8273</v>
      </c>
      <c r="O685" s="5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v>135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 t="b">
        <v>0</v>
      </c>
      <c r="N686" t="s">
        <v>8273</v>
      </c>
      <c r="O686" s="5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>
        <v>10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 t="b">
        <v>0</v>
      </c>
      <c r="N687" t="s">
        <v>8273</v>
      </c>
      <c r="O687" s="5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 t="b">
        <v>0</v>
      </c>
      <c r="N688" t="s">
        <v>8273</v>
      </c>
      <c r="O688" s="5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v>6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 t="b">
        <v>0</v>
      </c>
      <c r="N689" t="s">
        <v>8273</v>
      </c>
      <c r="O689" s="5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v>36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 t="b">
        <v>0</v>
      </c>
      <c r="N690" t="s">
        <v>8273</v>
      </c>
      <c r="O690" s="5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v>336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 t="b">
        <v>0</v>
      </c>
      <c r="N691" t="s">
        <v>8273</v>
      </c>
      <c r="O691" s="5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v>34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 t="b">
        <v>0</v>
      </c>
      <c r="N692" t="s">
        <v>8273</v>
      </c>
      <c r="O692" s="5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v>10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 t="b">
        <v>0</v>
      </c>
      <c r="N693" t="s">
        <v>8273</v>
      </c>
      <c r="O693" s="5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v>201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 t="b">
        <v>0</v>
      </c>
      <c r="N694" t="s">
        <v>8273</v>
      </c>
      <c r="O694" s="5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v>296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 t="b">
        <v>0</v>
      </c>
      <c r="N695" t="s">
        <v>8273</v>
      </c>
      <c r="O695" s="5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v>7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 t="b">
        <v>0</v>
      </c>
      <c r="N696" t="s">
        <v>8273</v>
      </c>
      <c r="O696" s="5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v>7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 t="b">
        <v>0</v>
      </c>
      <c r="N697" t="s">
        <v>8273</v>
      </c>
      <c r="O697" s="5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v>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 t="b">
        <v>0</v>
      </c>
      <c r="N698" t="s">
        <v>8273</v>
      </c>
      <c r="O698" s="5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>
        <v>114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 t="b">
        <v>0</v>
      </c>
      <c r="N699" t="s">
        <v>8273</v>
      </c>
      <c r="O699" s="5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v>29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 t="b">
        <v>0</v>
      </c>
      <c r="N700" t="s">
        <v>8273</v>
      </c>
      <c r="O700" s="5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v>890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 t="b">
        <v>0</v>
      </c>
      <c r="N701" t="s">
        <v>8273</v>
      </c>
      <c r="O701" s="5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v>31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 t="b">
        <v>0</v>
      </c>
      <c r="N702" t="s">
        <v>8273</v>
      </c>
      <c r="O702" s="5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v>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 t="b">
        <v>0</v>
      </c>
      <c r="N703" t="s">
        <v>8273</v>
      </c>
      <c r="O703" s="5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v>37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 t="b">
        <v>0</v>
      </c>
      <c r="N704" t="s">
        <v>8273</v>
      </c>
      <c r="O704" s="5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v>7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 t="b">
        <v>0</v>
      </c>
      <c r="N705" t="s">
        <v>8273</v>
      </c>
      <c r="O705" s="5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v>4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 t="b">
        <v>0</v>
      </c>
      <c r="N706" t="s">
        <v>8273</v>
      </c>
      <c r="O706" s="5">
        <f t="shared" ref="O706:O769" si="66">E706/D706*100</f>
        <v>0.87454545454545463</v>
      </c>
      <c r="P706" s="9">
        <f t="shared" ref="P706:P769" si="67">IFERROR(E706/G706,0)</f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v>5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 t="b">
        <v>0</v>
      </c>
      <c r="N707" t="s">
        <v>8273</v>
      </c>
      <c r="O707" s="5">
        <f t="shared" si="66"/>
        <v>0.97699999999999987</v>
      </c>
      <c r="P707" s="9">
        <f t="shared" si="67"/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RIGHT(N707,LEN(N707)-SEARCH("/",N707,1))</f>
        <v>wearables</v>
      </c>
      <c r="S707" s="15">
        <f t="shared" ref="S707:S770" si="70">(((K707/60)/60)/24)+DATE(1970,1,1)</f>
        <v>42726.491643518515</v>
      </c>
      <c r="T707" s="15">
        <f t="shared" ref="T707:T770" si="71">(((J707/60)/60)/24)+DATE(1970,1,1)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 t="b">
        <v>0</v>
      </c>
      <c r="N708" t="s">
        <v>8273</v>
      </c>
      <c r="O708" s="5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v>456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 t="b">
        <v>0</v>
      </c>
      <c r="N709" t="s">
        <v>8273</v>
      </c>
      <c r="O709" s="5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v>369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 t="b">
        <v>0</v>
      </c>
      <c r="N710" t="s">
        <v>8273</v>
      </c>
      <c r="O710" s="5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v>2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 t="b">
        <v>0</v>
      </c>
      <c r="N711" t="s">
        <v>8273</v>
      </c>
      <c r="O711" s="5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>
        <v>0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 t="b">
        <v>0</v>
      </c>
      <c r="N712" t="s">
        <v>8273</v>
      </c>
      <c r="O712" s="5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v>338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 t="b">
        <v>0</v>
      </c>
      <c r="N713" t="s">
        <v>8273</v>
      </c>
      <c r="O713" s="5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v>4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 t="b">
        <v>0</v>
      </c>
      <c r="N714" t="s">
        <v>8273</v>
      </c>
      <c r="O714" s="5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v>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 t="b">
        <v>0</v>
      </c>
      <c r="N715" t="s">
        <v>8273</v>
      </c>
      <c r="O715" s="5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v>28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 t="b">
        <v>0</v>
      </c>
      <c r="N716" t="s">
        <v>8273</v>
      </c>
      <c r="O716" s="5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v>12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 t="b">
        <v>0</v>
      </c>
      <c r="N717" t="s">
        <v>8273</v>
      </c>
      <c r="O717" s="5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>
        <v>16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 t="b">
        <v>0</v>
      </c>
      <c r="N718" t="s">
        <v>8273</v>
      </c>
      <c r="O718" s="5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v>4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 t="b">
        <v>0</v>
      </c>
      <c r="N719" t="s">
        <v>8273</v>
      </c>
      <c r="O719" s="5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v>4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 t="b">
        <v>0</v>
      </c>
      <c r="N720" t="s">
        <v>8273</v>
      </c>
      <c r="O720" s="5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v>10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 t="b">
        <v>0</v>
      </c>
      <c r="N721" t="s">
        <v>8273</v>
      </c>
      <c r="O721" s="5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>
        <v>41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 t="b">
        <v>1</v>
      </c>
      <c r="N722" t="s">
        <v>8274</v>
      </c>
      <c r="O722" s="5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>
        <v>119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 t="b">
        <v>1</v>
      </c>
      <c r="N723" t="s">
        <v>8274</v>
      </c>
      <c r="O723" s="5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>
        <v>153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 t="b">
        <v>1</v>
      </c>
      <c r="N724" t="s">
        <v>8274</v>
      </c>
      <c r="O724" s="5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>
        <v>100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 t="b">
        <v>1</v>
      </c>
      <c r="N725" t="s">
        <v>8274</v>
      </c>
      <c r="O725" s="5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>
        <v>143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 t="b">
        <v>1</v>
      </c>
      <c r="N726" t="s">
        <v>8274</v>
      </c>
      <c r="O726" s="5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>
        <v>140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 t="b">
        <v>1</v>
      </c>
      <c r="N727" t="s">
        <v>8274</v>
      </c>
      <c r="O727" s="5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>
        <v>35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 t="b">
        <v>1</v>
      </c>
      <c r="N728" t="s">
        <v>8274</v>
      </c>
      <c r="O728" s="5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>
        <v>149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 t="b">
        <v>1</v>
      </c>
      <c r="N729" t="s">
        <v>8274</v>
      </c>
      <c r="O729" s="5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>
        <v>130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 t="b">
        <v>1</v>
      </c>
      <c r="N730" t="s">
        <v>8274</v>
      </c>
      <c r="O730" s="5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>
        <v>120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 t="b">
        <v>1</v>
      </c>
      <c r="N731" t="s">
        <v>8274</v>
      </c>
      <c r="O731" s="5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>
        <v>265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 t="b">
        <v>1</v>
      </c>
      <c r="N732" t="s">
        <v>8274</v>
      </c>
      <c r="O732" s="5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>
        <v>71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 t="b">
        <v>1</v>
      </c>
      <c r="N733" t="s">
        <v>8274</v>
      </c>
      <c r="O733" s="5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>
        <v>13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 t="b">
        <v>1</v>
      </c>
      <c r="N734" t="s">
        <v>8274</v>
      </c>
      <c r="O734" s="5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>
        <v>169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 t="b">
        <v>1</v>
      </c>
      <c r="N735" t="s">
        <v>8274</v>
      </c>
      <c r="O735" s="5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>
        <v>57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 t="b">
        <v>1</v>
      </c>
      <c r="N736" t="s">
        <v>8274</v>
      </c>
      <c r="O736" s="5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>
        <v>229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 t="b">
        <v>1</v>
      </c>
      <c r="N737" t="s">
        <v>8274</v>
      </c>
      <c r="O737" s="5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>
        <v>108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 t="b">
        <v>1</v>
      </c>
      <c r="N738" t="s">
        <v>8274</v>
      </c>
      <c r="O738" s="5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>
        <v>108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 t="b">
        <v>1</v>
      </c>
      <c r="N739" t="s">
        <v>8274</v>
      </c>
      <c r="O739" s="5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>
        <v>41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 t="b">
        <v>1</v>
      </c>
      <c r="N740" t="s">
        <v>8274</v>
      </c>
      <c r="O740" s="5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>
        <v>139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 t="b">
        <v>1</v>
      </c>
      <c r="N741" t="s">
        <v>8274</v>
      </c>
      <c r="O741" s="5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>
        <v>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 t="b">
        <v>1</v>
      </c>
      <c r="N742" t="s">
        <v>8274</v>
      </c>
      <c r="O742" s="5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>
        <v>94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 t="b">
        <v>1</v>
      </c>
      <c r="N743" t="s">
        <v>8274</v>
      </c>
      <c r="O743" s="5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>
        <v>23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 t="b">
        <v>1</v>
      </c>
      <c r="N744" t="s">
        <v>8274</v>
      </c>
      <c r="O744" s="5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>
        <v>15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 t="b">
        <v>1</v>
      </c>
      <c r="N745" t="s">
        <v>8274</v>
      </c>
      <c r="O745" s="5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>
        <v>62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 t="b">
        <v>1</v>
      </c>
      <c r="N746" t="s">
        <v>8274</v>
      </c>
      <c r="O746" s="5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>
        <v>74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 t="b">
        <v>1</v>
      </c>
      <c r="N747" t="s">
        <v>8274</v>
      </c>
      <c r="O747" s="5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>
        <v>97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 t="b">
        <v>1</v>
      </c>
      <c r="N748" t="s">
        <v>8274</v>
      </c>
      <c r="O748" s="5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>
        <v>55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 t="b">
        <v>1</v>
      </c>
      <c r="N749" t="s">
        <v>8274</v>
      </c>
      <c r="O749" s="5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>
        <v>44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 t="b">
        <v>1</v>
      </c>
      <c r="N750" t="s">
        <v>8274</v>
      </c>
      <c r="O750" s="5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>
        <v>110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 t="b">
        <v>1</v>
      </c>
      <c r="N751" t="s">
        <v>8274</v>
      </c>
      <c r="O751" s="5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>
        <v>59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 t="b">
        <v>1</v>
      </c>
      <c r="N752" t="s">
        <v>8274</v>
      </c>
      <c r="O752" s="5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>
        <v>62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 t="b">
        <v>1</v>
      </c>
      <c r="N753" t="s">
        <v>8274</v>
      </c>
      <c r="O753" s="5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>
        <v>105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 t="b">
        <v>1</v>
      </c>
      <c r="N754" t="s">
        <v>8274</v>
      </c>
      <c r="O754" s="5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>
        <v>26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 t="b">
        <v>1</v>
      </c>
      <c r="N755" t="s">
        <v>8274</v>
      </c>
      <c r="O755" s="5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>
        <v>49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 t="b">
        <v>1</v>
      </c>
      <c r="N756" t="s">
        <v>8274</v>
      </c>
      <c r="O756" s="5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>
        <v>68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 t="b">
        <v>1</v>
      </c>
      <c r="N757" t="s">
        <v>8274</v>
      </c>
      <c r="O757" s="5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>
        <v>22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 t="b">
        <v>1</v>
      </c>
      <c r="N758" t="s">
        <v>8274</v>
      </c>
      <c r="O758" s="5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>
        <v>18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 t="b">
        <v>1</v>
      </c>
      <c r="N759" t="s">
        <v>8274</v>
      </c>
      <c r="O759" s="5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>
        <v>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 t="b">
        <v>1</v>
      </c>
      <c r="N760" t="s">
        <v>8274</v>
      </c>
      <c r="O760" s="5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>
        <v>99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 t="b">
        <v>1</v>
      </c>
      <c r="N761" t="s">
        <v>8274</v>
      </c>
      <c r="O761" s="5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>
        <v>0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 t="b">
        <v>0</v>
      </c>
      <c r="N762" t="s">
        <v>8275</v>
      </c>
      <c r="O762" s="5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>
        <v>6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 t="b">
        <v>0</v>
      </c>
      <c r="N763" t="s">
        <v>8275</v>
      </c>
      <c r="O763" s="5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>
        <v>0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 t="b">
        <v>0</v>
      </c>
      <c r="N764" t="s">
        <v>8275</v>
      </c>
      <c r="O764" s="5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>
        <v>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 t="b">
        <v>0</v>
      </c>
      <c r="N765" t="s">
        <v>8275</v>
      </c>
      <c r="O765" s="5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>
        <v>0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 t="b">
        <v>0</v>
      </c>
      <c r="N766" t="s">
        <v>8275</v>
      </c>
      <c r="O766" s="5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>
        <v>44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 t="b">
        <v>0</v>
      </c>
      <c r="N767" t="s">
        <v>8275</v>
      </c>
      <c r="O767" s="5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>
        <v>0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 t="b">
        <v>0</v>
      </c>
      <c r="N768" t="s">
        <v>8275</v>
      </c>
      <c r="O768" s="5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>
        <v>3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 t="b">
        <v>0</v>
      </c>
      <c r="N769" t="s">
        <v>8275</v>
      </c>
      <c r="O769" s="5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>
        <v>0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 t="b">
        <v>0</v>
      </c>
      <c r="N770" t="s">
        <v>8275</v>
      </c>
      <c r="O770" s="5">
        <f t="shared" ref="O770:O833" si="72">E770/D770*100</f>
        <v>0</v>
      </c>
      <c r="P770" s="9">
        <f t="shared" ref="P770:P833" si="73">IFERROR(E770/G770,0)</f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>
        <v>52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 t="b">
        <v>0</v>
      </c>
      <c r="N771" t="s">
        <v>8275</v>
      </c>
      <c r="O771" s="5">
        <f t="shared" si="72"/>
        <v>41.4</v>
      </c>
      <c r="P771" s="9">
        <f t="shared" si="73"/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RIGHT(N771,LEN(N771)-SEARCH("/",N771,1))</f>
        <v>fiction</v>
      </c>
      <c r="S771" s="15">
        <f t="shared" ref="S771:S834" si="76">(((K771/60)/60)/24)+DATE(1970,1,1)</f>
        <v>41604.996458333335</v>
      </c>
      <c r="T771" s="15">
        <f t="shared" ref="T771:T834" si="77">(((J771/60)/60)/24)+DATE(1970,1,1)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 t="b">
        <v>0</v>
      </c>
      <c r="N772" t="s">
        <v>8275</v>
      </c>
      <c r="O772" s="5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v>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 t="b">
        <v>0</v>
      </c>
      <c r="N773" t="s">
        <v>8275</v>
      </c>
      <c r="O773" s="5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>
        <v>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 t="b">
        <v>0</v>
      </c>
      <c r="N774" t="s">
        <v>8275</v>
      </c>
      <c r="O774" s="5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>
        <v>2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 t="b">
        <v>0</v>
      </c>
      <c r="N775" t="s">
        <v>8275</v>
      </c>
      <c r="O775" s="5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>
        <v>9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 t="b">
        <v>0</v>
      </c>
      <c r="N776" t="s">
        <v>8275</v>
      </c>
      <c r="O776" s="5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>
        <v>5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 t="b">
        <v>0</v>
      </c>
      <c r="N777" t="s">
        <v>8275</v>
      </c>
      <c r="O777" s="5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>
        <v>57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 t="b">
        <v>0</v>
      </c>
      <c r="N778" t="s">
        <v>8275</v>
      </c>
      <c r="O778" s="5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>
        <v>3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 t="b">
        <v>0</v>
      </c>
      <c r="N779" t="s">
        <v>8275</v>
      </c>
      <c r="O779" s="5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>
        <v>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 t="b">
        <v>0</v>
      </c>
      <c r="N780" t="s">
        <v>8275</v>
      </c>
      <c r="O780" s="5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v>6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 t="b">
        <v>0</v>
      </c>
      <c r="N781" t="s">
        <v>8275</v>
      </c>
      <c r="O781" s="5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>
        <v>27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 t="b">
        <v>1</v>
      </c>
      <c r="N782" t="s">
        <v>8276</v>
      </c>
      <c r="O782" s="5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>
        <v>25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 t="b">
        <v>1</v>
      </c>
      <c r="N783" t="s">
        <v>8276</v>
      </c>
      <c r="O783" s="5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>
        <v>14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 t="b">
        <v>1</v>
      </c>
      <c r="N784" t="s">
        <v>8276</v>
      </c>
      <c r="O784" s="5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>
        <v>35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 t="b">
        <v>1</v>
      </c>
      <c r="N785" t="s">
        <v>8276</v>
      </c>
      <c r="O785" s="5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>
        <v>10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 t="b">
        <v>1</v>
      </c>
      <c r="N786" t="s">
        <v>8276</v>
      </c>
      <c r="O786" s="5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>
        <v>29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 t="b">
        <v>1</v>
      </c>
      <c r="N787" t="s">
        <v>8276</v>
      </c>
      <c r="O787" s="5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>
        <v>44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 t="b">
        <v>1</v>
      </c>
      <c r="N788" t="s">
        <v>8276</v>
      </c>
      <c r="O788" s="5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>
        <v>17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 t="b">
        <v>1</v>
      </c>
      <c r="N789" t="s">
        <v>8276</v>
      </c>
      <c r="O789" s="5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>
        <v>34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 t="b">
        <v>1</v>
      </c>
      <c r="N790" t="s">
        <v>8276</v>
      </c>
      <c r="O790" s="5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>
        <v>14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 t="b">
        <v>1</v>
      </c>
      <c r="N791" t="s">
        <v>8276</v>
      </c>
      <c r="O791" s="5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>
        <v>156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 t="b">
        <v>1</v>
      </c>
      <c r="N792" t="s">
        <v>8276</v>
      </c>
      <c r="O792" s="5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>
        <v>128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 t="b">
        <v>1</v>
      </c>
      <c r="N793" t="s">
        <v>8276</v>
      </c>
      <c r="O793" s="5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>
        <v>60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 t="b">
        <v>1</v>
      </c>
      <c r="N794" t="s">
        <v>8276</v>
      </c>
      <c r="O794" s="5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>
        <v>32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 t="b">
        <v>1</v>
      </c>
      <c r="N795" t="s">
        <v>8276</v>
      </c>
      <c r="O795" s="5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>
        <v>53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 t="b">
        <v>1</v>
      </c>
      <c r="N796" t="s">
        <v>8276</v>
      </c>
      <c r="O796" s="5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>
        <v>184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 t="b">
        <v>1</v>
      </c>
      <c r="N797" t="s">
        <v>8276</v>
      </c>
      <c r="O797" s="5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>
        <v>90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 t="b">
        <v>1</v>
      </c>
      <c r="N798" t="s">
        <v>8276</v>
      </c>
      <c r="O798" s="5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>
        <v>71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 t="b">
        <v>1</v>
      </c>
      <c r="N799" t="s">
        <v>8276</v>
      </c>
      <c r="O799" s="5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>
        <v>87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 t="b">
        <v>1</v>
      </c>
      <c r="N800" t="s">
        <v>8276</v>
      </c>
      <c r="O800" s="5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>
        <v>28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 t="b">
        <v>1</v>
      </c>
      <c r="N801" t="s">
        <v>8276</v>
      </c>
      <c r="O801" s="5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>
        <v>56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 t="b">
        <v>1</v>
      </c>
      <c r="N802" t="s">
        <v>8276</v>
      </c>
      <c r="O802" s="5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>
        <v>51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 t="b">
        <v>1</v>
      </c>
      <c r="N803" t="s">
        <v>8276</v>
      </c>
      <c r="O803" s="5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>
        <v>75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 t="b">
        <v>1</v>
      </c>
      <c r="N804" t="s">
        <v>8276</v>
      </c>
      <c r="O804" s="5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>
        <v>38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 t="b">
        <v>1</v>
      </c>
      <c r="N805" t="s">
        <v>8276</v>
      </c>
      <c r="O805" s="5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>
        <v>18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 t="b">
        <v>1</v>
      </c>
      <c r="N806" t="s">
        <v>8276</v>
      </c>
      <c r="O806" s="5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>
        <v>54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 t="b">
        <v>1</v>
      </c>
      <c r="N807" t="s">
        <v>8276</v>
      </c>
      <c r="O807" s="5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>
        <v>71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 t="b">
        <v>1</v>
      </c>
      <c r="N808" t="s">
        <v>8276</v>
      </c>
      <c r="O808" s="5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>
        <v>57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 t="b">
        <v>1</v>
      </c>
      <c r="N809" t="s">
        <v>8276</v>
      </c>
      <c r="O809" s="5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>
        <v>43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 t="b">
        <v>1</v>
      </c>
      <c r="N810" t="s">
        <v>8276</v>
      </c>
      <c r="O810" s="5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>
        <v>52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 t="b">
        <v>1</v>
      </c>
      <c r="N811" t="s">
        <v>8276</v>
      </c>
      <c r="O811" s="5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>
        <v>27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 t="b">
        <v>1</v>
      </c>
      <c r="N812" t="s">
        <v>8276</v>
      </c>
      <c r="O812" s="5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>
        <v>12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 t="b">
        <v>1</v>
      </c>
      <c r="N813" t="s">
        <v>8276</v>
      </c>
      <c r="O813" s="5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>
        <v>33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 t="b">
        <v>1</v>
      </c>
      <c r="N814" t="s">
        <v>8276</v>
      </c>
      <c r="O814" s="5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>
        <v>96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 t="b">
        <v>1</v>
      </c>
      <c r="N815" t="s">
        <v>8276</v>
      </c>
      <c r="O815" s="5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>
        <v>28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 t="b">
        <v>1</v>
      </c>
      <c r="N816" t="s">
        <v>8276</v>
      </c>
      <c r="O816" s="5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>
        <v>43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 t="b">
        <v>1</v>
      </c>
      <c r="N817" t="s">
        <v>8276</v>
      </c>
      <c r="O817" s="5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>
        <v>205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 t="b">
        <v>1</v>
      </c>
      <c r="N818" t="s">
        <v>8276</v>
      </c>
      <c r="O818" s="5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>
        <v>23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 t="b">
        <v>1</v>
      </c>
      <c r="N819" t="s">
        <v>8276</v>
      </c>
      <c r="O819" s="5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>
        <v>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 t="b">
        <v>1</v>
      </c>
      <c r="N820" t="s">
        <v>8276</v>
      </c>
      <c r="O820" s="5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>
        <v>14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 t="b">
        <v>1</v>
      </c>
      <c r="N821" t="s">
        <v>8276</v>
      </c>
      <c r="O821" s="5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>
        <v>38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 t="b">
        <v>1</v>
      </c>
      <c r="N822" t="s">
        <v>8276</v>
      </c>
      <c r="O822" s="5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>
        <v>78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 t="b">
        <v>1</v>
      </c>
      <c r="N823" t="s">
        <v>8276</v>
      </c>
      <c r="O823" s="5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>
        <v>69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 t="b">
        <v>1</v>
      </c>
      <c r="N824" t="s">
        <v>8276</v>
      </c>
      <c r="O824" s="5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>
        <v>33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 t="b">
        <v>1</v>
      </c>
      <c r="N825" t="s">
        <v>8276</v>
      </c>
      <c r="O825" s="5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>
        <v>54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 t="b">
        <v>1</v>
      </c>
      <c r="N826" t="s">
        <v>8276</v>
      </c>
      <c r="O826" s="5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>
        <v>99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 t="b">
        <v>1</v>
      </c>
      <c r="N827" t="s">
        <v>8276</v>
      </c>
      <c r="O827" s="5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>
        <v>49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 t="b">
        <v>1</v>
      </c>
      <c r="N828" t="s">
        <v>8276</v>
      </c>
      <c r="O828" s="5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>
        <v>11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 t="b">
        <v>1</v>
      </c>
      <c r="N829" t="s">
        <v>8276</v>
      </c>
      <c r="O829" s="5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>
        <v>38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 t="b">
        <v>1</v>
      </c>
      <c r="N830" t="s">
        <v>8276</v>
      </c>
      <c r="O830" s="5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>
        <v>16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 t="b">
        <v>1</v>
      </c>
      <c r="N831" t="s">
        <v>8276</v>
      </c>
      <c r="O831" s="5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>
        <v>32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 t="b">
        <v>1</v>
      </c>
      <c r="N832" t="s">
        <v>8276</v>
      </c>
      <c r="O832" s="5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>
        <v>20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 t="b">
        <v>1</v>
      </c>
      <c r="N833" t="s">
        <v>8276</v>
      </c>
      <c r="O833" s="5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>
        <v>154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 t="b">
        <v>1</v>
      </c>
      <c r="N834" t="s">
        <v>8276</v>
      </c>
      <c r="O834" s="5">
        <f t="shared" ref="O834:O897" si="78">E834/D834*100</f>
        <v>100.60706666666665</v>
      </c>
      <c r="P834" s="9">
        <f t="shared" ref="P834:P897" si="79">IFERROR(E834/G834,0)</f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>
        <v>41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 t="b">
        <v>1</v>
      </c>
      <c r="N835" t="s">
        <v>8276</v>
      </c>
      <c r="O835" s="5">
        <f t="shared" si="78"/>
        <v>101.66666666666666</v>
      </c>
      <c r="P835" s="9">
        <f t="shared" si="79"/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RIGHT(N835,LEN(N835)-SEARCH("/",N835,1))</f>
        <v>rock</v>
      </c>
      <c r="S835" s="15">
        <f t="shared" ref="S835:S898" si="82">(((K835/60)/60)/24)+DATE(1970,1,1)</f>
        <v>41718.878182870372</v>
      </c>
      <c r="T835" s="15">
        <f t="shared" ref="T835:T898" si="83">(((J835/60)/60)/24)+DATE(1970,1,1)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>
        <v>75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 t="b">
        <v>1</v>
      </c>
      <c r="N836" t="s">
        <v>8276</v>
      </c>
      <c r="O836" s="5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>
        <v>40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 t="b">
        <v>1</v>
      </c>
      <c r="N837" t="s">
        <v>8276</v>
      </c>
      <c r="O837" s="5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>
        <v>46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 t="b">
        <v>1</v>
      </c>
      <c r="N838" t="s">
        <v>8276</v>
      </c>
      <c r="O838" s="5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>
        <v>62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 t="b">
        <v>1</v>
      </c>
      <c r="N839" t="s">
        <v>8276</v>
      </c>
      <c r="O839" s="5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>
        <v>61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 t="b">
        <v>1</v>
      </c>
      <c r="N840" t="s">
        <v>8276</v>
      </c>
      <c r="O840" s="5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>
        <v>96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 t="b">
        <v>1</v>
      </c>
      <c r="N841" t="s">
        <v>8276</v>
      </c>
      <c r="O841" s="5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>
        <v>190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 t="b">
        <v>1</v>
      </c>
      <c r="N842" t="s">
        <v>8277</v>
      </c>
      <c r="O842" s="5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>
        <v>94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 t="b">
        <v>1</v>
      </c>
      <c r="N843" t="s">
        <v>8277</v>
      </c>
      <c r="O843" s="5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>
        <v>39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 t="b">
        <v>1</v>
      </c>
      <c r="N844" t="s">
        <v>8277</v>
      </c>
      <c r="O844" s="5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>
        <v>127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 t="b">
        <v>1</v>
      </c>
      <c r="N845" t="s">
        <v>8277</v>
      </c>
      <c r="O845" s="5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>
        <v>159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 t="b">
        <v>1</v>
      </c>
      <c r="N846" t="s">
        <v>8277</v>
      </c>
      <c r="O846" s="5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>
        <v>177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 t="b">
        <v>1</v>
      </c>
      <c r="N847" t="s">
        <v>8277</v>
      </c>
      <c r="O847" s="5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>
        <v>47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 t="b">
        <v>1</v>
      </c>
      <c r="N848" t="s">
        <v>8277</v>
      </c>
      <c r="O848" s="5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>
        <v>1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 t="b">
        <v>1</v>
      </c>
      <c r="N849" t="s">
        <v>8277</v>
      </c>
      <c r="O849" s="5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>
        <v>16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 t="b">
        <v>1</v>
      </c>
      <c r="N850" t="s">
        <v>8277</v>
      </c>
      <c r="O850" s="5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>
        <v>115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 t="b">
        <v>1</v>
      </c>
      <c r="N851" t="s">
        <v>8277</v>
      </c>
      <c r="O851" s="5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>
        <v>133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 t="b">
        <v>1</v>
      </c>
      <c r="N852" t="s">
        <v>8277</v>
      </c>
      <c r="O852" s="5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>
        <v>70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 t="b">
        <v>1</v>
      </c>
      <c r="N853" t="s">
        <v>8277</v>
      </c>
      <c r="O853" s="5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>
        <v>62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 t="b">
        <v>1</v>
      </c>
      <c r="N854" t="s">
        <v>8277</v>
      </c>
      <c r="O854" s="5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>
        <v>10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 t="b">
        <v>1</v>
      </c>
      <c r="N855" t="s">
        <v>8277</v>
      </c>
      <c r="O855" s="5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>
        <v>499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 t="b">
        <v>1</v>
      </c>
      <c r="N856" t="s">
        <v>8277</v>
      </c>
      <c r="O856" s="5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>
        <v>47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 t="b">
        <v>1</v>
      </c>
      <c r="N857" t="s">
        <v>8277</v>
      </c>
      <c r="O857" s="5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>
        <v>28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 t="b">
        <v>1</v>
      </c>
      <c r="N858" t="s">
        <v>8277</v>
      </c>
      <c r="O858" s="5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>
        <v>24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 t="b">
        <v>1</v>
      </c>
      <c r="N859" t="s">
        <v>8277</v>
      </c>
      <c r="O859" s="5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>
        <v>76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 t="b">
        <v>1</v>
      </c>
      <c r="N860" t="s">
        <v>8277</v>
      </c>
      <c r="O860" s="5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>
        <v>98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 t="b">
        <v>1</v>
      </c>
      <c r="N861" t="s">
        <v>8277</v>
      </c>
      <c r="O861" s="5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v>48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 t="b">
        <v>0</v>
      </c>
      <c r="N862" t="s">
        <v>8278</v>
      </c>
      <c r="O862" s="5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>
        <v>2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 t="b">
        <v>0</v>
      </c>
      <c r="N863" t="s">
        <v>8278</v>
      </c>
      <c r="O863" s="5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v>4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 t="b">
        <v>0</v>
      </c>
      <c r="N864" t="s">
        <v>8278</v>
      </c>
      <c r="O864" s="5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>
        <v>5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 t="b">
        <v>0</v>
      </c>
      <c r="N865" t="s">
        <v>8278</v>
      </c>
      <c r="O865" s="5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>
        <v>79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 t="b">
        <v>0</v>
      </c>
      <c r="N866" t="s">
        <v>8278</v>
      </c>
      <c r="O866" s="5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>
        <v>2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 t="b">
        <v>0</v>
      </c>
      <c r="N867" t="s">
        <v>8278</v>
      </c>
      <c r="O867" s="5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>
        <v>11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 t="b">
        <v>0</v>
      </c>
      <c r="N868" t="s">
        <v>8278</v>
      </c>
      <c r="O868" s="5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>
        <v>11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 t="b">
        <v>0</v>
      </c>
      <c r="N869" t="s">
        <v>8278</v>
      </c>
      <c r="O869" s="5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v>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 t="b">
        <v>0</v>
      </c>
      <c r="N870" t="s">
        <v>8278</v>
      </c>
      <c r="O870" s="5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>
        <v>3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 t="b">
        <v>0</v>
      </c>
      <c r="N871" t="s">
        <v>8278</v>
      </c>
      <c r="O871" s="5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v>5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 t="b">
        <v>0</v>
      </c>
      <c r="N872" t="s">
        <v>8278</v>
      </c>
      <c r="O872" s="5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>
        <v>12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 t="b">
        <v>0</v>
      </c>
      <c r="N873" t="s">
        <v>8278</v>
      </c>
      <c r="O873" s="5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>
        <v>2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 t="b">
        <v>0</v>
      </c>
      <c r="N874" t="s">
        <v>8278</v>
      </c>
      <c r="O874" s="5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>
        <v>5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 t="b">
        <v>0</v>
      </c>
      <c r="N875" t="s">
        <v>8278</v>
      </c>
      <c r="O875" s="5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>
        <v>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 t="b">
        <v>0</v>
      </c>
      <c r="N876" t="s">
        <v>8278</v>
      </c>
      <c r="O876" s="5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>
        <v>0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 t="b">
        <v>0</v>
      </c>
      <c r="N877" t="s">
        <v>8278</v>
      </c>
      <c r="O877" s="5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>
        <v>45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 t="b">
        <v>0</v>
      </c>
      <c r="N878" t="s">
        <v>8278</v>
      </c>
      <c r="O878" s="5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>
        <v>29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 t="b">
        <v>0</v>
      </c>
      <c r="N879" t="s">
        <v>8278</v>
      </c>
      <c r="O879" s="5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>
        <v>2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 t="b">
        <v>0</v>
      </c>
      <c r="N880" t="s">
        <v>8278</v>
      </c>
      <c r="O880" s="5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>
        <v>30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 t="b">
        <v>0</v>
      </c>
      <c r="N881" t="s">
        <v>8278</v>
      </c>
      <c r="O881" s="5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>
        <v>8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 t="b">
        <v>0</v>
      </c>
      <c r="N882" t="s">
        <v>8279</v>
      </c>
      <c r="O882" s="5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>
        <v>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 t="b">
        <v>0</v>
      </c>
      <c r="N883" t="s">
        <v>8279</v>
      </c>
      <c r="O883" s="5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>
        <v>14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 t="b">
        <v>0</v>
      </c>
      <c r="N884" t="s">
        <v>8279</v>
      </c>
      <c r="O884" s="5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>
        <v>24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 t="b">
        <v>0</v>
      </c>
      <c r="N885" t="s">
        <v>8279</v>
      </c>
      <c r="O885" s="5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>
        <v>2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 t="b">
        <v>0</v>
      </c>
      <c r="N886" t="s">
        <v>8279</v>
      </c>
      <c r="O886" s="5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>
        <v>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 t="b">
        <v>0</v>
      </c>
      <c r="N887" t="s">
        <v>8279</v>
      </c>
      <c r="O887" s="5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>
        <v>7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 t="b">
        <v>0</v>
      </c>
      <c r="N888" t="s">
        <v>8279</v>
      </c>
      <c r="O888" s="5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>
        <v>0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 t="b">
        <v>0</v>
      </c>
      <c r="N889" t="s">
        <v>8279</v>
      </c>
      <c r="O889" s="5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>
        <v>4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 t="b">
        <v>0</v>
      </c>
      <c r="N890" t="s">
        <v>8279</v>
      </c>
      <c r="O890" s="5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v>32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 t="b">
        <v>0</v>
      </c>
      <c r="N891" t="s">
        <v>8279</v>
      </c>
      <c r="O891" s="5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>
        <v>4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 t="b">
        <v>0</v>
      </c>
      <c r="N892" t="s">
        <v>8279</v>
      </c>
      <c r="O892" s="5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>
        <v>9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 t="b">
        <v>0</v>
      </c>
      <c r="N893" t="s">
        <v>8279</v>
      </c>
      <c r="O893" s="5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>
        <v>17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 t="b">
        <v>0</v>
      </c>
      <c r="N894" t="s">
        <v>8279</v>
      </c>
      <c r="O894" s="5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>
        <v>5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 t="b">
        <v>0</v>
      </c>
      <c r="N895" t="s">
        <v>8279</v>
      </c>
      <c r="O895" s="5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v>53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 t="b">
        <v>0</v>
      </c>
      <c r="N896" t="s">
        <v>8279</v>
      </c>
      <c r="O896" s="5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>
        <v>7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 t="b">
        <v>0</v>
      </c>
      <c r="N897" t="s">
        <v>8279</v>
      </c>
      <c r="O897" s="5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>
        <v>72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 t="b">
        <v>0</v>
      </c>
      <c r="N898" t="s">
        <v>8279</v>
      </c>
      <c r="O898" s="5">
        <f t="shared" ref="O898:O961" si="84">E898/D898*100</f>
        <v>40</v>
      </c>
      <c r="P898" s="9">
        <f t="shared" ref="P898:P961" si="85">IFERROR(E898/G898,0)</f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>
        <v>0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 t="b">
        <v>0</v>
      </c>
      <c r="N899" t="s">
        <v>8279</v>
      </c>
      <c r="O899" s="5">
        <f t="shared" si="84"/>
        <v>0</v>
      </c>
      <c r="P899" s="9">
        <f t="shared" si="85"/>
        <v>0</v>
      </c>
      <c r="Q899" t="str">
        <f t="shared" ref="Q899:Q962" si="86">LEFT(N899,FIND("/",N899)-1)</f>
        <v>music</v>
      </c>
      <c r="R899" t="str">
        <f t="shared" ref="R899:R962" si="87">RIGHT(N899,LEN(N899)-SEARCH("/",N899,1))</f>
        <v>indie rock</v>
      </c>
      <c r="S899" s="15">
        <f t="shared" ref="S899:S962" si="88">(((K899/60)/60)/24)+DATE(1970,1,1)</f>
        <v>41211.688750000001</v>
      </c>
      <c r="T899" s="15">
        <f t="shared" ref="T899:T962" si="89">(((J899/60)/60)/24)+DATE(1970,1,1)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>
        <v>2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 t="b">
        <v>0</v>
      </c>
      <c r="N900" t="s">
        <v>8279</v>
      </c>
      <c r="O900" s="5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>
        <v>8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 t="b">
        <v>0</v>
      </c>
      <c r="N901" t="s">
        <v>8279</v>
      </c>
      <c r="O901" s="5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>
        <v>2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 t="b">
        <v>0</v>
      </c>
      <c r="N902" t="s">
        <v>8278</v>
      </c>
      <c r="O902" s="5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>
        <v>0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 t="b">
        <v>0</v>
      </c>
      <c r="N903" t="s">
        <v>8278</v>
      </c>
      <c r="O903" s="5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v>3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 t="b">
        <v>0</v>
      </c>
      <c r="N904" t="s">
        <v>8278</v>
      </c>
      <c r="O904" s="5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>
        <v>4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 t="b">
        <v>0</v>
      </c>
      <c r="N905" t="s">
        <v>8278</v>
      </c>
      <c r="O905" s="5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v>3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 t="b">
        <v>0</v>
      </c>
      <c r="N906" t="s">
        <v>8278</v>
      </c>
      <c r="O906" s="5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>
        <v>6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 t="b">
        <v>0</v>
      </c>
      <c r="N907" t="s">
        <v>8278</v>
      </c>
      <c r="O907" s="5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 t="b">
        <v>0</v>
      </c>
      <c r="N908" t="s">
        <v>8278</v>
      </c>
      <c r="O908" s="5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>
        <v>0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 t="b">
        <v>0</v>
      </c>
      <c r="N909" t="s">
        <v>8278</v>
      </c>
      <c r="O909" s="5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>
        <v>0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 t="b">
        <v>0</v>
      </c>
      <c r="N910" t="s">
        <v>8278</v>
      </c>
      <c r="O910" s="5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v>8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 t="b">
        <v>0</v>
      </c>
      <c r="N911" t="s">
        <v>8278</v>
      </c>
      <c r="O911" s="5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>
        <v>5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 t="b">
        <v>0</v>
      </c>
      <c r="N912" t="s">
        <v>8278</v>
      </c>
      <c r="O912" s="5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 t="b">
        <v>0</v>
      </c>
      <c r="N913" t="s">
        <v>8278</v>
      </c>
      <c r="O913" s="5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>
        <v>2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 t="b">
        <v>0</v>
      </c>
      <c r="N914" t="s">
        <v>8278</v>
      </c>
      <c r="O914" s="5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v>24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 t="b">
        <v>0</v>
      </c>
      <c r="N915" t="s">
        <v>8278</v>
      </c>
      <c r="O915" s="5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>
        <v>0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 t="b">
        <v>0</v>
      </c>
      <c r="N916" t="s">
        <v>8278</v>
      </c>
      <c r="O916" s="5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>
        <v>9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 t="b">
        <v>0</v>
      </c>
      <c r="N917" t="s">
        <v>8278</v>
      </c>
      <c r="O917" s="5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>
        <v>0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 t="b">
        <v>0</v>
      </c>
      <c r="N918" t="s">
        <v>8278</v>
      </c>
      <c r="O918" s="5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>
        <v>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 t="b">
        <v>0</v>
      </c>
      <c r="N919" t="s">
        <v>8278</v>
      </c>
      <c r="O919" s="5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>
        <v>10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 t="b">
        <v>0</v>
      </c>
      <c r="N920" t="s">
        <v>8278</v>
      </c>
      <c r="O920" s="5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v>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 t="b">
        <v>0</v>
      </c>
      <c r="N921" t="s">
        <v>8278</v>
      </c>
      <c r="O921" s="5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>
        <v>0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 t="b">
        <v>0</v>
      </c>
      <c r="N922" t="s">
        <v>8278</v>
      </c>
      <c r="O922" s="5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v>20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 t="b">
        <v>0</v>
      </c>
      <c r="N923" t="s">
        <v>8278</v>
      </c>
      <c r="O923" s="5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v>30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 t="b">
        <v>0</v>
      </c>
      <c r="N924" t="s">
        <v>8278</v>
      </c>
      <c r="O924" s="5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v>6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 t="b">
        <v>0</v>
      </c>
      <c r="N925" t="s">
        <v>8278</v>
      </c>
      <c r="O925" s="5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>
        <v>15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 t="b">
        <v>0</v>
      </c>
      <c r="N926" t="s">
        <v>8278</v>
      </c>
      <c r="O926" s="5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>
        <v>5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 t="b">
        <v>0</v>
      </c>
      <c r="N927" t="s">
        <v>8278</v>
      </c>
      <c r="O927" s="5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>
        <v>0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 t="b">
        <v>0</v>
      </c>
      <c r="N928" t="s">
        <v>8278</v>
      </c>
      <c r="O928" s="5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 t="b">
        <v>0</v>
      </c>
      <c r="N929" t="s">
        <v>8278</v>
      </c>
      <c r="O929" s="5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v>28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 t="b">
        <v>0</v>
      </c>
      <c r="N930" t="s">
        <v>8278</v>
      </c>
      <c r="O930" s="5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>
        <v>0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 t="b">
        <v>0</v>
      </c>
      <c r="N931" t="s">
        <v>8278</v>
      </c>
      <c r="O931" s="5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>
        <v>5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 t="b">
        <v>0</v>
      </c>
      <c r="N932" t="s">
        <v>8278</v>
      </c>
      <c r="O932" s="5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>
        <v>7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 t="b">
        <v>0</v>
      </c>
      <c r="N933" t="s">
        <v>8278</v>
      </c>
      <c r="O933" s="5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>
        <v>30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 t="b">
        <v>0</v>
      </c>
      <c r="N934" t="s">
        <v>8278</v>
      </c>
      <c r="O934" s="5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>
        <v>2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 t="b">
        <v>0</v>
      </c>
      <c r="N935" t="s">
        <v>8278</v>
      </c>
      <c r="O935" s="5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>
        <v>30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 t="b">
        <v>0</v>
      </c>
      <c r="N936" t="s">
        <v>8278</v>
      </c>
      <c r="O936" s="5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>
        <v>2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 t="b">
        <v>0</v>
      </c>
      <c r="N937" t="s">
        <v>8278</v>
      </c>
      <c r="O937" s="5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>
        <v>0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 t="b">
        <v>0</v>
      </c>
      <c r="N938" t="s">
        <v>8278</v>
      </c>
      <c r="O938" s="5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>
        <v>2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 t="b">
        <v>0</v>
      </c>
      <c r="N939" t="s">
        <v>8278</v>
      </c>
      <c r="O939" s="5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>
        <v>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 t="b">
        <v>0</v>
      </c>
      <c r="N940" t="s">
        <v>8278</v>
      </c>
      <c r="O940" s="5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>
        <v>2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 t="b">
        <v>0</v>
      </c>
      <c r="N941" t="s">
        <v>8278</v>
      </c>
      <c r="O941" s="5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>
        <v>14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 t="b">
        <v>0</v>
      </c>
      <c r="N942" t="s">
        <v>8273</v>
      </c>
      <c r="O942" s="5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v>31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 t="b">
        <v>0</v>
      </c>
      <c r="N943" t="s">
        <v>8273</v>
      </c>
      <c r="O943" s="5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>
        <v>16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 t="b">
        <v>0</v>
      </c>
      <c r="N944" t="s">
        <v>8273</v>
      </c>
      <c r="O944" s="5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>
        <v>12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 t="b">
        <v>0</v>
      </c>
      <c r="N945" t="s">
        <v>8273</v>
      </c>
      <c r="O945" s="5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v>96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 t="b">
        <v>0</v>
      </c>
      <c r="N946" t="s">
        <v>8273</v>
      </c>
      <c r="O946" s="5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v>16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 t="b">
        <v>0</v>
      </c>
      <c r="N947" t="s">
        <v>8273</v>
      </c>
      <c r="O947" s="5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v>5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 t="b">
        <v>0</v>
      </c>
      <c r="N948" t="s">
        <v>8273</v>
      </c>
      <c r="O948" s="5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>
        <v>0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 t="b">
        <v>0</v>
      </c>
      <c r="N949" t="s">
        <v>8273</v>
      </c>
      <c r="O949" s="5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>
        <v>8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 t="b">
        <v>0</v>
      </c>
      <c r="N950" t="s">
        <v>8273</v>
      </c>
      <c r="O950" s="5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v>7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 t="b">
        <v>0</v>
      </c>
      <c r="N951" t="s">
        <v>8273</v>
      </c>
      <c r="O951" s="5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>
        <v>24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 t="b">
        <v>0</v>
      </c>
      <c r="N952" t="s">
        <v>8273</v>
      </c>
      <c r="O952" s="5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v>121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 t="b">
        <v>0</v>
      </c>
      <c r="N953" t="s">
        <v>8273</v>
      </c>
      <c r="O953" s="5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v>196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 t="b">
        <v>0</v>
      </c>
      <c r="N954" t="s">
        <v>8273</v>
      </c>
      <c r="O954" s="5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v>5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 t="b">
        <v>0</v>
      </c>
      <c r="N955" t="s">
        <v>8273</v>
      </c>
      <c r="O955" s="5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v>73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 t="b">
        <v>0</v>
      </c>
      <c r="N956" t="s">
        <v>8273</v>
      </c>
      <c r="O956" s="5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v>93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 t="b">
        <v>0</v>
      </c>
      <c r="N957" t="s">
        <v>8273</v>
      </c>
      <c r="O957" s="5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v>17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 t="b">
        <v>0</v>
      </c>
      <c r="N958" t="s">
        <v>8273</v>
      </c>
      <c r="O958" s="5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v>7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 t="b">
        <v>0</v>
      </c>
      <c r="N959" t="s">
        <v>8273</v>
      </c>
      <c r="O959" s="5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>
        <v>17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 t="b">
        <v>0</v>
      </c>
      <c r="N960" t="s">
        <v>8273</v>
      </c>
      <c r="O960" s="5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v>171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 t="b">
        <v>0</v>
      </c>
      <c r="N961" t="s">
        <v>8273</v>
      </c>
      <c r="O961" s="5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v>188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 t="b">
        <v>0</v>
      </c>
      <c r="N962" t="s">
        <v>8273</v>
      </c>
      <c r="O962" s="5">
        <f t="shared" ref="O962:O1025" si="90">E962/D962*100</f>
        <v>46.100628930817614</v>
      </c>
      <c r="P962" s="9">
        <f t="shared" ref="P962:P1025" si="91">IFERROR(E962/G962,0)</f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v>110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 t="b">
        <v>0</v>
      </c>
      <c r="N963" t="s">
        <v>8273</v>
      </c>
      <c r="O963" s="5">
        <f t="shared" si="90"/>
        <v>42.188421052631583</v>
      </c>
      <c r="P963" s="9">
        <f t="shared" si="91"/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RIGHT(N963,LEN(N963)-SEARCH("/",N963,1))</f>
        <v>wearables</v>
      </c>
      <c r="S963" s="15">
        <f t="shared" ref="S963:S1026" si="94">(((K963/60)/60)/24)+DATE(1970,1,1)</f>
        <v>42740.693692129629</v>
      </c>
      <c r="T963" s="15">
        <f t="shared" ref="T963:T1026" si="95">(((J963/60)/60)/24)+DATE(1970,1,1)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>
        <v>37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 t="b">
        <v>0</v>
      </c>
      <c r="N964" t="s">
        <v>8273</v>
      </c>
      <c r="O964" s="5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v>9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 t="b">
        <v>0</v>
      </c>
      <c r="N965" t="s">
        <v>8273</v>
      </c>
      <c r="O965" s="5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v>29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 t="b">
        <v>0</v>
      </c>
      <c r="N966" t="s">
        <v>8273</v>
      </c>
      <c r="O966" s="5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v>6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 t="b">
        <v>0</v>
      </c>
      <c r="N967" t="s">
        <v>8273</v>
      </c>
      <c r="O967" s="5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v>30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 t="b">
        <v>0</v>
      </c>
      <c r="N968" t="s">
        <v>8273</v>
      </c>
      <c r="O968" s="5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v>81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 t="b">
        <v>0</v>
      </c>
      <c r="N969" t="s">
        <v>8273</v>
      </c>
      <c r="O969" s="5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>
        <v>4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 t="b">
        <v>0</v>
      </c>
      <c r="N970" t="s">
        <v>8273</v>
      </c>
      <c r="O970" s="5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v>11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 t="b">
        <v>0</v>
      </c>
      <c r="N971" t="s">
        <v>8273</v>
      </c>
      <c r="O971" s="5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>
        <v>14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 t="b">
        <v>0</v>
      </c>
      <c r="N972" t="s">
        <v>8273</v>
      </c>
      <c r="O972" s="5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v>5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 t="b">
        <v>0</v>
      </c>
      <c r="N973" t="s">
        <v>8273</v>
      </c>
      <c r="O973" s="5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v>45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 t="b">
        <v>0</v>
      </c>
      <c r="N974" t="s">
        <v>8273</v>
      </c>
      <c r="O974" s="5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v>8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 t="b">
        <v>0</v>
      </c>
      <c r="N975" t="s">
        <v>8273</v>
      </c>
      <c r="O975" s="5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v>3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 t="b">
        <v>0</v>
      </c>
      <c r="N976" t="s">
        <v>8273</v>
      </c>
      <c r="O976" s="5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v>24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 t="b">
        <v>0</v>
      </c>
      <c r="N977" t="s">
        <v>8273</v>
      </c>
      <c r="O977" s="5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v>18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 t="b">
        <v>0</v>
      </c>
      <c r="N978" t="s">
        <v>8273</v>
      </c>
      <c r="O978" s="5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>
        <v>12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 t="b">
        <v>0</v>
      </c>
      <c r="N979" t="s">
        <v>8273</v>
      </c>
      <c r="O979" s="5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v>123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 t="b">
        <v>0</v>
      </c>
      <c r="N980" t="s">
        <v>8273</v>
      </c>
      <c r="O980" s="5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v>96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 t="b">
        <v>0</v>
      </c>
      <c r="N981" t="s">
        <v>8273</v>
      </c>
      <c r="O981" s="5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>
        <v>31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 t="b">
        <v>0</v>
      </c>
      <c r="N982" t="s">
        <v>8273</v>
      </c>
      <c r="O982" s="5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v>4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 t="b">
        <v>0</v>
      </c>
      <c r="N983" t="s">
        <v>8273</v>
      </c>
      <c r="O983" s="5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v>3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 t="b">
        <v>0</v>
      </c>
      <c r="N984" t="s">
        <v>8273</v>
      </c>
      <c r="O984" s="5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v>179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 t="b">
        <v>0</v>
      </c>
      <c r="N985" t="s">
        <v>8273</v>
      </c>
      <c r="O985" s="5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>
        <v>3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 t="b">
        <v>0</v>
      </c>
      <c r="N986" t="s">
        <v>8273</v>
      </c>
      <c r="O986" s="5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v>23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 t="b">
        <v>0</v>
      </c>
      <c r="N987" t="s">
        <v>8273</v>
      </c>
      <c r="O987" s="5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v>23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 t="b">
        <v>0</v>
      </c>
      <c r="N988" t="s">
        <v>8273</v>
      </c>
      <c r="O988" s="5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v>41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 t="b">
        <v>0</v>
      </c>
      <c r="N989" t="s">
        <v>8273</v>
      </c>
      <c r="O989" s="5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>
        <v>0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 t="b">
        <v>0</v>
      </c>
      <c r="N990" t="s">
        <v>8273</v>
      </c>
      <c r="O990" s="5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>
        <v>32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 t="b">
        <v>0</v>
      </c>
      <c r="N991" t="s">
        <v>8273</v>
      </c>
      <c r="O991" s="5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v>2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 t="b">
        <v>0</v>
      </c>
      <c r="N992" t="s">
        <v>8273</v>
      </c>
      <c r="O992" s="5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>
        <v>7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 t="b">
        <v>0</v>
      </c>
      <c r="N993" t="s">
        <v>8273</v>
      </c>
      <c r="O993" s="5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v>4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 t="b">
        <v>0</v>
      </c>
      <c r="N994" t="s">
        <v>8273</v>
      </c>
      <c r="O994" s="5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v>196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 t="b">
        <v>0</v>
      </c>
      <c r="N995" t="s">
        <v>8273</v>
      </c>
      <c r="O995" s="5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v>11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 t="b">
        <v>0</v>
      </c>
      <c r="N996" t="s">
        <v>8273</v>
      </c>
      <c r="O996" s="5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>
        <v>9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 t="b">
        <v>0</v>
      </c>
      <c r="N997" t="s">
        <v>8273</v>
      </c>
      <c r="O997" s="5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>
        <v>5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 t="b">
        <v>0</v>
      </c>
      <c r="N998" t="s">
        <v>8273</v>
      </c>
      <c r="O998" s="5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>
        <v>8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 t="b">
        <v>0</v>
      </c>
      <c r="N999" t="s">
        <v>8273</v>
      </c>
      <c r="O999" s="5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v>229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 t="b">
        <v>0</v>
      </c>
      <c r="N1000" t="s">
        <v>8273</v>
      </c>
      <c r="O1000" s="5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v>40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 t="b">
        <v>0</v>
      </c>
      <c r="N1001" t="s">
        <v>8273</v>
      </c>
      <c r="O1001" s="5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v>6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 t="b">
        <v>0</v>
      </c>
      <c r="N1002" t="s">
        <v>8273</v>
      </c>
      <c r="O1002" s="5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>
        <v>4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 t="b">
        <v>0</v>
      </c>
      <c r="N1003" t="s">
        <v>8273</v>
      </c>
      <c r="O1003" s="5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>
        <v>22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 t="b">
        <v>0</v>
      </c>
      <c r="N1004" t="s">
        <v>8273</v>
      </c>
      <c r="O1004" s="5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v>15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 t="b">
        <v>0</v>
      </c>
      <c r="N1005" t="s">
        <v>8273</v>
      </c>
      <c r="O1005" s="5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v>95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 t="b">
        <v>0</v>
      </c>
      <c r="N1006" t="s">
        <v>8273</v>
      </c>
      <c r="O1006" s="5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v>161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 t="b">
        <v>0</v>
      </c>
      <c r="N1007" t="s">
        <v>8273</v>
      </c>
      <c r="O1007" s="5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>
        <v>8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 t="b">
        <v>0</v>
      </c>
      <c r="N1008" t="s">
        <v>8273</v>
      </c>
      <c r="O1008" s="5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v>76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 t="b">
        <v>0</v>
      </c>
      <c r="N1009" t="s">
        <v>8273</v>
      </c>
      <c r="O1009" s="5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v>1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 t="b">
        <v>0</v>
      </c>
      <c r="N1010" t="s">
        <v>8273</v>
      </c>
      <c r="O1010" s="5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v>101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 t="b">
        <v>0</v>
      </c>
      <c r="N1011" t="s">
        <v>8273</v>
      </c>
      <c r="O1011" s="5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v>4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 t="b">
        <v>0</v>
      </c>
      <c r="N1012" t="s">
        <v>8273</v>
      </c>
      <c r="O1012" s="5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v>1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 t="b">
        <v>0</v>
      </c>
      <c r="N1013" t="s">
        <v>8273</v>
      </c>
      <c r="O1013" s="5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>
        <v>775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 t="b">
        <v>0</v>
      </c>
      <c r="N1014" t="s">
        <v>8273</v>
      </c>
      <c r="O1014" s="5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v>90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 t="b">
        <v>0</v>
      </c>
      <c r="N1015" t="s">
        <v>8273</v>
      </c>
      <c r="O1015" s="5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>
        <v>16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 t="b">
        <v>0</v>
      </c>
      <c r="N1016" t="s">
        <v>8273</v>
      </c>
      <c r="O1016" s="5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>
        <v>6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 t="b">
        <v>0</v>
      </c>
      <c r="N1017" t="s">
        <v>8273</v>
      </c>
      <c r="O1017" s="5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v>38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 t="b">
        <v>0</v>
      </c>
      <c r="N1018" t="s">
        <v>8273</v>
      </c>
      <c r="O1018" s="5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v>355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 t="b">
        <v>0</v>
      </c>
      <c r="N1019" t="s">
        <v>8273</v>
      </c>
      <c r="O1019" s="5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v>7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 t="b">
        <v>0</v>
      </c>
      <c r="N1020" t="s">
        <v>8273</v>
      </c>
      <c r="O1020" s="5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v>400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 t="b">
        <v>0</v>
      </c>
      <c r="N1021" t="s">
        <v>8273</v>
      </c>
      <c r="O1021" s="5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>
        <v>30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 t="b">
        <v>1</v>
      </c>
      <c r="N1022" t="s">
        <v>8280</v>
      </c>
      <c r="O1022" s="5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>
        <v>478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 t="b">
        <v>1</v>
      </c>
      <c r="N1023" t="s">
        <v>8280</v>
      </c>
      <c r="O1023" s="5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>
        <v>74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 t="b">
        <v>1</v>
      </c>
      <c r="N1024" t="s">
        <v>8280</v>
      </c>
      <c r="O1024" s="5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>
        <v>131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 t="b">
        <v>1</v>
      </c>
      <c r="N1025" t="s">
        <v>8280</v>
      </c>
      <c r="O1025" s="5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>
        <v>61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 t="b">
        <v>1</v>
      </c>
      <c r="N1026" t="s">
        <v>8280</v>
      </c>
      <c r="O1026" s="5">
        <f t="shared" ref="O1026:O1089" si="96">E1026/D1026*100</f>
        <v>118.63774999999998</v>
      </c>
      <c r="P1026" s="9">
        <f t="shared" ref="P1026:P1089" si="97">IFERROR(E1026/G1026,0)</f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>
        <v>1071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 t="b">
        <v>1</v>
      </c>
      <c r="N1027" t="s">
        <v>8280</v>
      </c>
      <c r="O1027" s="5">
        <f t="shared" si="96"/>
        <v>109.92831428571431</v>
      </c>
      <c r="P1027" s="9">
        <f t="shared" si="97"/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RIGHT(N1027,LEN(N1027)-SEARCH("/",N1027,1))</f>
        <v>electronic music</v>
      </c>
      <c r="S1027" s="15">
        <f t="shared" ref="S1027:S1090" si="100">(((K1027/60)/60)/24)+DATE(1970,1,1)</f>
        <v>42049.833761574075</v>
      </c>
      <c r="T1027" s="15">
        <f t="shared" ref="T1027:T1090" si="101">(((J1027/60)/60)/24)+DATE(1970,1,1)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>
        <v>122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 t="b">
        <v>1</v>
      </c>
      <c r="N1028" t="s">
        <v>8280</v>
      </c>
      <c r="O1028" s="5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>
        <v>111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 t="b">
        <v>1</v>
      </c>
      <c r="N1029" t="s">
        <v>8280</v>
      </c>
      <c r="O1029" s="5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>
        <v>255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 t="b">
        <v>1</v>
      </c>
      <c r="N1030" t="s">
        <v>8280</v>
      </c>
      <c r="O1030" s="5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>
        <v>141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 t="b">
        <v>1</v>
      </c>
      <c r="N1031" t="s">
        <v>8280</v>
      </c>
      <c r="O1031" s="5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>
        <v>159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 t="b">
        <v>1</v>
      </c>
      <c r="N1032" t="s">
        <v>8280</v>
      </c>
      <c r="O1032" s="5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>
        <v>99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 t="b">
        <v>1</v>
      </c>
      <c r="N1033" t="s">
        <v>8280</v>
      </c>
      <c r="O1033" s="5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>
        <v>96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 t="b">
        <v>1</v>
      </c>
      <c r="N1034" t="s">
        <v>8280</v>
      </c>
      <c r="O1034" s="5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>
        <v>27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 t="b">
        <v>1</v>
      </c>
      <c r="N1035" t="s">
        <v>8280</v>
      </c>
      <c r="O1035" s="5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>
        <v>166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 t="b">
        <v>1</v>
      </c>
      <c r="N1036" t="s">
        <v>8280</v>
      </c>
      <c r="O1036" s="5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>
        <v>76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 t="b">
        <v>1</v>
      </c>
      <c r="N1037" t="s">
        <v>8280</v>
      </c>
      <c r="O1037" s="5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>
        <v>211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 t="b">
        <v>1</v>
      </c>
      <c r="N1038" t="s">
        <v>8280</v>
      </c>
      <c r="O1038" s="5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>
        <v>21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 t="b">
        <v>1</v>
      </c>
      <c r="N1039" t="s">
        <v>8280</v>
      </c>
      <c r="O1039" s="5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>
        <v>61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 t="b">
        <v>1</v>
      </c>
      <c r="N1040" t="s">
        <v>8280</v>
      </c>
      <c r="O1040" s="5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>
        <v>30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 t="b">
        <v>1</v>
      </c>
      <c r="N1041" t="s">
        <v>8280</v>
      </c>
      <c r="O1041" s="5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v>1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 t="b">
        <v>0</v>
      </c>
      <c r="N1042" t="s">
        <v>8281</v>
      </c>
      <c r="O1042" s="5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>
        <v>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 t="b">
        <v>0</v>
      </c>
      <c r="N1043" t="s">
        <v>8281</v>
      </c>
      <c r="O1043" s="5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>
        <v>1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 t="b">
        <v>0</v>
      </c>
      <c r="N1044" t="s">
        <v>8281</v>
      </c>
      <c r="O1044" s="5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v>292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 t="b">
        <v>0</v>
      </c>
      <c r="N1045" t="s">
        <v>8281</v>
      </c>
      <c r="O1045" s="5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>
        <v>2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 t="b">
        <v>0</v>
      </c>
      <c r="N1046" t="s">
        <v>8281</v>
      </c>
      <c r="O1046" s="5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>
        <v>8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 t="b">
        <v>0</v>
      </c>
      <c r="N1047" t="s">
        <v>8281</v>
      </c>
      <c r="O1047" s="5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>
        <v>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 t="b">
        <v>0</v>
      </c>
      <c r="N1048" t="s">
        <v>8281</v>
      </c>
      <c r="O1048" s="5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>
        <v>1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 t="b">
        <v>0</v>
      </c>
      <c r="N1049" t="s">
        <v>8281</v>
      </c>
      <c r="O1049" s="5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v>4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 t="b">
        <v>0</v>
      </c>
      <c r="N1050" t="s">
        <v>8281</v>
      </c>
      <c r="O1050" s="5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 t="b">
        <v>0</v>
      </c>
      <c r="N1051" t="s">
        <v>8281</v>
      </c>
      <c r="O1051" s="5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>
        <v>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 t="b">
        <v>0</v>
      </c>
      <c r="N1052" t="s">
        <v>8281</v>
      </c>
      <c r="O1052" s="5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>
        <v>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 t="b">
        <v>0</v>
      </c>
      <c r="N1053" t="s">
        <v>8281</v>
      </c>
      <c r="O1053" s="5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>
        <v>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 t="b">
        <v>0</v>
      </c>
      <c r="N1054" t="s">
        <v>8281</v>
      </c>
      <c r="O1054" s="5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>
        <v>1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 t="b">
        <v>0</v>
      </c>
      <c r="N1055" t="s">
        <v>8281</v>
      </c>
      <c r="O1055" s="5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>
        <v>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 t="b">
        <v>0</v>
      </c>
      <c r="N1056" t="s">
        <v>8281</v>
      </c>
      <c r="O1056" s="5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>
        <v>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 t="b">
        <v>0</v>
      </c>
      <c r="N1057" t="s">
        <v>8281</v>
      </c>
      <c r="O1057" s="5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>
        <v>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 t="b">
        <v>0</v>
      </c>
      <c r="N1058" t="s">
        <v>8281</v>
      </c>
      <c r="O1058" s="5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>
        <v>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 t="b">
        <v>0</v>
      </c>
      <c r="N1059" t="s">
        <v>8281</v>
      </c>
      <c r="O1059" s="5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 t="b">
        <v>0</v>
      </c>
      <c r="N1060" t="s">
        <v>8281</v>
      </c>
      <c r="O1060" s="5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>
        <v>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 t="b">
        <v>0</v>
      </c>
      <c r="N1061" t="s">
        <v>8281</v>
      </c>
      <c r="O1061" s="5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>
        <v>1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 t="b">
        <v>0</v>
      </c>
      <c r="N1062" t="s">
        <v>8281</v>
      </c>
      <c r="O1062" s="5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>
        <v>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 t="b">
        <v>0</v>
      </c>
      <c r="N1063" t="s">
        <v>8281</v>
      </c>
      <c r="O1063" s="5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>
        <v>4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 t="b">
        <v>0</v>
      </c>
      <c r="N1064" t="s">
        <v>8281</v>
      </c>
      <c r="O1064" s="5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>
        <v>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 t="b">
        <v>0</v>
      </c>
      <c r="N1065" t="s">
        <v>8281</v>
      </c>
      <c r="O1065" s="5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v>123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 t="b">
        <v>0</v>
      </c>
      <c r="N1066" t="s">
        <v>8282</v>
      </c>
      <c r="O1066" s="5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>
        <v>5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 t="b">
        <v>0</v>
      </c>
      <c r="N1067" t="s">
        <v>8282</v>
      </c>
      <c r="O1067" s="5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v>148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 t="b">
        <v>0</v>
      </c>
      <c r="N1068" t="s">
        <v>8282</v>
      </c>
      <c r="O1068" s="5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>
        <v>10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 t="b">
        <v>0</v>
      </c>
      <c r="N1069" t="s">
        <v>8282</v>
      </c>
      <c r="O1069" s="5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v>4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 t="b">
        <v>0</v>
      </c>
      <c r="N1070" t="s">
        <v>8282</v>
      </c>
      <c r="O1070" s="5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>
        <v>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 t="b">
        <v>0</v>
      </c>
      <c r="N1071" t="s">
        <v>8282</v>
      </c>
      <c r="O1071" s="5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>
        <v>2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 t="b">
        <v>0</v>
      </c>
      <c r="N1072" t="s">
        <v>8282</v>
      </c>
      <c r="O1072" s="5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>
        <v>0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 t="b">
        <v>0</v>
      </c>
      <c r="N1073" t="s">
        <v>8282</v>
      </c>
      <c r="O1073" s="5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v>4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 t="b">
        <v>0</v>
      </c>
      <c r="N1074" t="s">
        <v>8282</v>
      </c>
      <c r="O1074" s="5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>
        <v>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 t="b">
        <v>0</v>
      </c>
      <c r="N1075" t="s">
        <v>8282</v>
      </c>
      <c r="O1075" s="5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v>30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 t="b">
        <v>0</v>
      </c>
      <c r="N1076" t="s">
        <v>8282</v>
      </c>
      <c r="O1076" s="5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>
        <v>3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 t="b">
        <v>0</v>
      </c>
      <c r="N1077" t="s">
        <v>8282</v>
      </c>
      <c r="O1077" s="5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v>975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 t="b">
        <v>0</v>
      </c>
      <c r="N1078" t="s">
        <v>8282</v>
      </c>
      <c r="O1078" s="5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v>167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 t="b">
        <v>0</v>
      </c>
      <c r="N1079" t="s">
        <v>8282</v>
      </c>
      <c r="O1079" s="5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>
        <v>5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 t="b">
        <v>0</v>
      </c>
      <c r="N1080" t="s">
        <v>8282</v>
      </c>
      <c r="O1080" s="5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v>18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 t="b">
        <v>0</v>
      </c>
      <c r="N1081" t="s">
        <v>8282</v>
      </c>
      <c r="O1081" s="5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v>98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 t="b">
        <v>0</v>
      </c>
      <c r="N1082" t="s">
        <v>8282</v>
      </c>
      <c r="O1082" s="5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v>4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 t="b">
        <v>0</v>
      </c>
      <c r="N1083" t="s">
        <v>8282</v>
      </c>
      <c r="O1083" s="5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>
        <v>3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 t="b">
        <v>0</v>
      </c>
      <c r="N1084" t="s">
        <v>8282</v>
      </c>
      <c r="O1084" s="5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v>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 t="b">
        <v>0</v>
      </c>
      <c r="N1085" t="s">
        <v>8282</v>
      </c>
      <c r="O1085" s="5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>
        <v>0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 t="b">
        <v>0</v>
      </c>
      <c r="N1086" t="s">
        <v>8282</v>
      </c>
      <c r="O1086" s="5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v>9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 t="b">
        <v>0</v>
      </c>
      <c r="N1087" t="s">
        <v>8282</v>
      </c>
      <c r="O1087" s="5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v>2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 t="b">
        <v>0</v>
      </c>
      <c r="N1088" t="s">
        <v>8282</v>
      </c>
      <c r="O1088" s="5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>
        <v>0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 t="b">
        <v>0</v>
      </c>
      <c r="N1089" t="s">
        <v>8282</v>
      </c>
      <c r="O1089" s="5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v>147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 t="b">
        <v>0</v>
      </c>
      <c r="N1090" t="s">
        <v>8282</v>
      </c>
      <c r="O1090" s="5">
        <f t="shared" ref="O1090:O1153" si="102">E1090/D1090*100</f>
        <v>14.182977777777777</v>
      </c>
      <c r="P1090" s="9">
        <f t="shared" ref="P1090:P1153" si="103">IFERROR(E1090/G1090,0)</f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v>49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 t="b">
        <v>0</v>
      </c>
      <c r="N1091" t="s">
        <v>8282</v>
      </c>
      <c r="O1091" s="5">
        <f t="shared" si="102"/>
        <v>7.8266666666666662</v>
      </c>
      <c r="P1091" s="9">
        <f t="shared" si="103"/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RIGHT(N1091,LEN(N1091)-SEARCH("/",N1091,1))</f>
        <v>video games</v>
      </c>
      <c r="S1091" s="15">
        <f t="shared" ref="S1091:S1154" si="106">(((K1091/60)/60)/24)+DATE(1970,1,1)</f>
        <v>42151.189525462964</v>
      </c>
      <c r="T1091" s="15">
        <f t="shared" ref="T1091:T1154" si="107">(((J1091/60)/60)/24)+DATE(1970,1,1)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v>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 t="b">
        <v>0</v>
      </c>
      <c r="N1092" t="s">
        <v>8282</v>
      </c>
      <c r="O1092" s="5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>
        <v>2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 t="b">
        <v>0</v>
      </c>
      <c r="N1093" t="s">
        <v>8282</v>
      </c>
      <c r="O1093" s="5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>
        <v>7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 t="b">
        <v>0</v>
      </c>
      <c r="N1094" t="s">
        <v>8282</v>
      </c>
      <c r="O1094" s="5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>
        <v>4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 t="b">
        <v>0</v>
      </c>
      <c r="N1095" t="s">
        <v>8282</v>
      </c>
      <c r="O1095" s="5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v>27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 t="b">
        <v>0</v>
      </c>
      <c r="N1096" t="s">
        <v>8282</v>
      </c>
      <c r="O1096" s="5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v>94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 t="b">
        <v>0</v>
      </c>
      <c r="N1097" t="s">
        <v>8282</v>
      </c>
      <c r="O1097" s="5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v>29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 t="b">
        <v>0</v>
      </c>
      <c r="N1098" t="s">
        <v>8282</v>
      </c>
      <c r="O1098" s="5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v>7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 t="b">
        <v>0</v>
      </c>
      <c r="N1099" t="s">
        <v>8282</v>
      </c>
      <c r="O1099" s="5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v>22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 t="b">
        <v>0</v>
      </c>
      <c r="N1100" t="s">
        <v>8282</v>
      </c>
      <c r="O1100" s="5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>
        <v>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 t="b">
        <v>0</v>
      </c>
      <c r="N1101" t="s">
        <v>8282</v>
      </c>
      <c r="O1101" s="5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>
        <v>10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 t="b">
        <v>0</v>
      </c>
      <c r="N1102" t="s">
        <v>8282</v>
      </c>
      <c r="O1102" s="5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v>6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 t="b">
        <v>0</v>
      </c>
      <c r="N1103" t="s">
        <v>8282</v>
      </c>
      <c r="O1103" s="5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>
        <v>24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 t="b">
        <v>0</v>
      </c>
      <c r="N1104" t="s">
        <v>8282</v>
      </c>
      <c r="O1104" s="5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v>15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 t="b">
        <v>0</v>
      </c>
      <c r="N1105" t="s">
        <v>8282</v>
      </c>
      <c r="O1105" s="5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v>37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 t="b">
        <v>0</v>
      </c>
      <c r="N1106" t="s">
        <v>8282</v>
      </c>
      <c r="O1106" s="5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v>20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 t="b">
        <v>0</v>
      </c>
      <c r="N1107" t="s">
        <v>8282</v>
      </c>
      <c r="O1107" s="5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>
        <v>7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 t="b">
        <v>0</v>
      </c>
      <c r="N1108" t="s">
        <v>8282</v>
      </c>
      <c r="O1108" s="5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>
        <v>0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 t="b">
        <v>0</v>
      </c>
      <c r="N1109" t="s">
        <v>8282</v>
      </c>
      <c r="O1109" s="5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v>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 t="b">
        <v>0</v>
      </c>
      <c r="N1110" t="s">
        <v>8282</v>
      </c>
      <c r="O1110" s="5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>
        <v>3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 t="b">
        <v>0</v>
      </c>
      <c r="N1111" t="s">
        <v>8282</v>
      </c>
      <c r="O1111" s="5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v>11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 t="b">
        <v>0</v>
      </c>
      <c r="N1112" t="s">
        <v>8282</v>
      </c>
      <c r="O1112" s="5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>
        <v>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 t="b">
        <v>0</v>
      </c>
      <c r="N1113" t="s">
        <v>8282</v>
      </c>
      <c r="O1113" s="5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v>312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 t="b">
        <v>0</v>
      </c>
      <c r="N1114" t="s">
        <v>8282</v>
      </c>
      <c r="O1114" s="5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>
        <v>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 t="b">
        <v>0</v>
      </c>
      <c r="N1115" t="s">
        <v>8282</v>
      </c>
      <c r="O1115" s="5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>
        <v>3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 t="b">
        <v>0</v>
      </c>
      <c r="N1116" t="s">
        <v>8282</v>
      </c>
      <c r="O1116" s="5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v>4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 t="b">
        <v>0</v>
      </c>
      <c r="N1117" t="s">
        <v>8282</v>
      </c>
      <c r="O1117" s="5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v>10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 t="b">
        <v>0</v>
      </c>
      <c r="N1118" t="s">
        <v>8282</v>
      </c>
      <c r="O1118" s="5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>
        <v>8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 t="b">
        <v>0</v>
      </c>
      <c r="N1119" t="s">
        <v>8282</v>
      </c>
      <c r="O1119" s="5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>
        <v>3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 t="b">
        <v>0</v>
      </c>
      <c r="N1120" t="s">
        <v>8282</v>
      </c>
      <c r="O1120" s="5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>
        <v>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 t="b">
        <v>0</v>
      </c>
      <c r="N1121" t="s">
        <v>8282</v>
      </c>
      <c r="O1121" s="5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 t="b">
        <v>0</v>
      </c>
      <c r="N1122" t="s">
        <v>8282</v>
      </c>
      <c r="O1122" s="5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v>5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 t="b">
        <v>0</v>
      </c>
      <c r="N1123" t="s">
        <v>8282</v>
      </c>
      <c r="O1123" s="5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>
        <v>0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 t="b">
        <v>0</v>
      </c>
      <c r="N1124" t="s">
        <v>8282</v>
      </c>
      <c r="O1124" s="5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>
        <v>3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 t="b">
        <v>0</v>
      </c>
      <c r="N1125" t="s">
        <v>8282</v>
      </c>
      <c r="O1125" s="5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v>7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 t="b">
        <v>0</v>
      </c>
      <c r="N1126" t="s">
        <v>8283</v>
      </c>
      <c r="O1126" s="5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>
        <v>0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 t="b">
        <v>0</v>
      </c>
      <c r="N1127" t="s">
        <v>8283</v>
      </c>
      <c r="O1127" s="5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>
        <v>2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 t="b">
        <v>0</v>
      </c>
      <c r="N1128" t="s">
        <v>8283</v>
      </c>
      <c r="O1128" s="5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v>23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 t="b">
        <v>0</v>
      </c>
      <c r="N1129" t="s">
        <v>8283</v>
      </c>
      <c r="O1129" s="5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>
        <v>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 t="b">
        <v>0</v>
      </c>
      <c r="N1130" t="s">
        <v>8283</v>
      </c>
      <c r="O1130" s="5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v>2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 t="b">
        <v>0</v>
      </c>
      <c r="N1131" t="s">
        <v>8283</v>
      </c>
      <c r="O1131" s="5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>
        <v>3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 t="b">
        <v>0</v>
      </c>
      <c r="N1132" t="s">
        <v>8283</v>
      </c>
      <c r="O1132" s="5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 t="b">
        <v>0</v>
      </c>
      <c r="N1133" t="s">
        <v>8283</v>
      </c>
      <c r="O1133" s="5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>
        <v>13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 t="b">
        <v>0</v>
      </c>
      <c r="N1134" t="s">
        <v>8283</v>
      </c>
      <c r="O1134" s="5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>
        <v>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 t="b">
        <v>0</v>
      </c>
      <c r="N1135" t="s">
        <v>8283</v>
      </c>
      <c r="O1135" s="5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v>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 t="b">
        <v>0</v>
      </c>
      <c r="N1136" t="s">
        <v>8283</v>
      </c>
      <c r="O1136" s="5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>
        <v>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 t="b">
        <v>0</v>
      </c>
      <c r="N1137" t="s">
        <v>8283</v>
      </c>
      <c r="O1137" s="5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>
        <v>6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 t="b">
        <v>0</v>
      </c>
      <c r="N1138" t="s">
        <v>8283</v>
      </c>
      <c r="O1138" s="5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v>39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 t="b">
        <v>0</v>
      </c>
      <c r="N1139" t="s">
        <v>8283</v>
      </c>
      <c r="O1139" s="5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v>4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 t="b">
        <v>0</v>
      </c>
      <c r="N1140" t="s">
        <v>8283</v>
      </c>
      <c r="O1140" s="5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>
        <v>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 t="b">
        <v>0</v>
      </c>
      <c r="N1141" t="s">
        <v>8283</v>
      </c>
      <c r="O1141" s="5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>
        <v>0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 t="b">
        <v>0</v>
      </c>
      <c r="N1142" t="s">
        <v>8283</v>
      </c>
      <c r="O1142" s="5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>
        <v>0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 t="b">
        <v>0</v>
      </c>
      <c r="N1143" t="s">
        <v>8283</v>
      </c>
      <c r="O1143" s="5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>
        <v>0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 t="b">
        <v>0</v>
      </c>
      <c r="N1144" t="s">
        <v>8283</v>
      </c>
      <c r="O1144" s="5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v>8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 t="b">
        <v>0</v>
      </c>
      <c r="N1145" t="s">
        <v>8283</v>
      </c>
      <c r="O1145" s="5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>
        <v>0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 t="b">
        <v>0</v>
      </c>
      <c r="N1146" t="s">
        <v>8284</v>
      </c>
      <c r="O1146" s="5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v>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 t="b">
        <v>0</v>
      </c>
      <c r="N1147" t="s">
        <v>8284</v>
      </c>
      <c r="O1147" s="5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>
        <v>12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 t="b">
        <v>0</v>
      </c>
      <c r="N1148" t="s">
        <v>8284</v>
      </c>
      <c r="O1148" s="5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 t="b">
        <v>0</v>
      </c>
      <c r="N1149" t="s">
        <v>8284</v>
      </c>
      <c r="O1149" s="5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v>3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 t="b">
        <v>0</v>
      </c>
      <c r="N1150" t="s">
        <v>8284</v>
      </c>
      <c r="O1150" s="5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v>2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 t="b">
        <v>0</v>
      </c>
      <c r="N1151" t="s">
        <v>8284</v>
      </c>
      <c r="O1151" s="5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>
        <v>6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 t="b">
        <v>0</v>
      </c>
      <c r="N1152" t="s">
        <v>8284</v>
      </c>
      <c r="O1152" s="5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 t="b">
        <v>0</v>
      </c>
      <c r="N1153" t="s">
        <v>8284</v>
      </c>
      <c r="O1153" s="5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v>15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 t="b">
        <v>0</v>
      </c>
      <c r="N1154" t="s">
        <v>8284</v>
      </c>
      <c r="O1154" s="5">
        <f t="shared" ref="O1154:O1217" si="108">E1154/D1154*100</f>
        <v>5.6937500000000005</v>
      </c>
      <c r="P1154" s="9">
        <f t="shared" ref="P1154:P1217" si="109">IFERROR(E1154/G1154,0)</f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>
        <v>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 t="b">
        <v>0</v>
      </c>
      <c r="N1155" t="s">
        <v>8284</v>
      </c>
      <c r="O1155" s="5">
        <f t="shared" si="108"/>
        <v>0.625</v>
      </c>
      <c r="P1155" s="9">
        <f t="shared" si="109"/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RIGHT(N1155,LEN(N1155)-SEARCH("/",N1155,1))</f>
        <v>food trucks</v>
      </c>
      <c r="S1155" s="15">
        <f t="shared" ref="S1155:S1218" si="112">(((K1155/60)/60)/24)+DATE(1970,1,1)</f>
        <v>42143.714178240742</v>
      </c>
      <c r="T1155" s="15">
        <f t="shared" ref="T1155:T1218" si="113">(((J1155/60)/60)/24)+DATE(1970,1,1)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>
        <v>3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 t="b">
        <v>0</v>
      </c>
      <c r="N1156" t="s">
        <v>8284</v>
      </c>
      <c r="O1156" s="5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v>8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 t="b">
        <v>0</v>
      </c>
      <c r="N1157" t="s">
        <v>8284</v>
      </c>
      <c r="O1157" s="5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>
        <v>0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 t="b">
        <v>0</v>
      </c>
      <c r="N1158" t="s">
        <v>8284</v>
      </c>
      <c r="O1158" s="5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>
        <v>3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 t="b">
        <v>0</v>
      </c>
      <c r="N1159" t="s">
        <v>8284</v>
      </c>
      <c r="O1159" s="5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>
        <v>3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 t="b">
        <v>0</v>
      </c>
      <c r="N1160" t="s">
        <v>8284</v>
      </c>
      <c r="O1160" s="5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>
        <v>0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 t="b">
        <v>0</v>
      </c>
      <c r="N1161" t="s">
        <v>8284</v>
      </c>
      <c r="O1161" s="5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v>19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 t="b">
        <v>0</v>
      </c>
      <c r="N1162" t="s">
        <v>8284</v>
      </c>
      <c r="O1162" s="5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 t="b">
        <v>0</v>
      </c>
      <c r="N1163" t="s">
        <v>8284</v>
      </c>
      <c r="O1163" s="5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v>2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 t="b">
        <v>0</v>
      </c>
      <c r="N1164" t="s">
        <v>8284</v>
      </c>
      <c r="O1164" s="5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>
        <v>0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 t="b">
        <v>0</v>
      </c>
      <c r="N1165" t="s">
        <v>8284</v>
      </c>
      <c r="O1165" s="5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>
        <v>0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 t="b">
        <v>0</v>
      </c>
      <c r="N1166" t="s">
        <v>8284</v>
      </c>
      <c r="O1166" s="5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>
        <v>25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 t="b">
        <v>0</v>
      </c>
      <c r="N1167" t="s">
        <v>8284</v>
      </c>
      <c r="O1167" s="5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v>8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 t="b">
        <v>0</v>
      </c>
      <c r="N1168" t="s">
        <v>8284</v>
      </c>
      <c r="O1168" s="5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v>16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 t="b">
        <v>0</v>
      </c>
      <c r="N1169" t="s">
        <v>8284</v>
      </c>
      <c r="O1169" s="5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v>3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 t="b">
        <v>0</v>
      </c>
      <c r="N1170" t="s">
        <v>8284</v>
      </c>
      <c r="O1170" s="5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>
        <v>3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 t="b">
        <v>0</v>
      </c>
      <c r="N1171" t="s">
        <v>8284</v>
      </c>
      <c r="O1171" s="5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v>2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 t="b">
        <v>0</v>
      </c>
      <c r="N1172" t="s">
        <v>8284</v>
      </c>
      <c r="O1172" s="5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v>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 t="b">
        <v>0</v>
      </c>
      <c r="N1173" t="s">
        <v>8284</v>
      </c>
      <c r="O1173" s="5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>
        <v>0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 t="b">
        <v>0</v>
      </c>
      <c r="N1174" t="s">
        <v>8284</v>
      </c>
      <c r="O1174" s="5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v>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 t="b">
        <v>0</v>
      </c>
      <c r="N1175" t="s">
        <v>8284</v>
      </c>
      <c r="O1175" s="5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v>19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 t="b">
        <v>0</v>
      </c>
      <c r="N1176" t="s">
        <v>8284</v>
      </c>
      <c r="O1176" s="5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v>9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 t="b">
        <v>0</v>
      </c>
      <c r="N1177" t="s">
        <v>8284</v>
      </c>
      <c r="O1177" s="5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v>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 t="b">
        <v>0</v>
      </c>
      <c r="N1178" t="s">
        <v>8284</v>
      </c>
      <c r="O1178" s="5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>
        <v>0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 t="b">
        <v>0</v>
      </c>
      <c r="N1179" t="s">
        <v>8284</v>
      </c>
      <c r="O1179" s="5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v>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 t="b">
        <v>0</v>
      </c>
      <c r="N1180" t="s">
        <v>8284</v>
      </c>
      <c r="O1180" s="5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v>5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 t="b">
        <v>0</v>
      </c>
      <c r="N1181" t="s">
        <v>8284</v>
      </c>
      <c r="O1181" s="5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v>85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 t="b">
        <v>0</v>
      </c>
      <c r="N1182" t="s">
        <v>8284</v>
      </c>
      <c r="O1182" s="5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v>3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 t="b">
        <v>0</v>
      </c>
      <c r="N1183" t="s">
        <v>8284</v>
      </c>
      <c r="O1183" s="5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>
        <v>4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 t="b">
        <v>0</v>
      </c>
      <c r="N1184" t="s">
        <v>8284</v>
      </c>
      <c r="O1184" s="5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>
        <v>3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 t="b">
        <v>0</v>
      </c>
      <c r="N1185" t="s">
        <v>8284</v>
      </c>
      <c r="O1185" s="5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>
        <v>375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 t="b">
        <v>1</v>
      </c>
      <c r="N1186" t="s">
        <v>8285</v>
      </c>
      <c r="O1186" s="5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>
        <v>111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 t="b">
        <v>1</v>
      </c>
      <c r="N1187" t="s">
        <v>8285</v>
      </c>
      <c r="O1187" s="5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>
        <v>123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 t="b">
        <v>1</v>
      </c>
      <c r="N1188" t="s">
        <v>8285</v>
      </c>
      <c r="O1188" s="5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>
        <v>70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 t="b">
        <v>1</v>
      </c>
      <c r="N1189" t="s">
        <v>8285</v>
      </c>
      <c r="O1189" s="5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>
        <v>85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 t="b">
        <v>1</v>
      </c>
      <c r="N1190" t="s">
        <v>8285</v>
      </c>
      <c r="O1190" s="5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>
        <v>86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 t="b">
        <v>1</v>
      </c>
      <c r="N1191" t="s">
        <v>8285</v>
      </c>
      <c r="O1191" s="5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>
        <v>13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 t="b">
        <v>1</v>
      </c>
      <c r="N1192" t="s">
        <v>8285</v>
      </c>
      <c r="O1192" s="5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>
        <v>33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 t="b">
        <v>1</v>
      </c>
      <c r="N1193" t="s">
        <v>8285</v>
      </c>
      <c r="O1193" s="5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>
        <v>15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 t="b">
        <v>1</v>
      </c>
      <c r="N1194" t="s">
        <v>8285</v>
      </c>
      <c r="O1194" s="5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>
        <v>273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 t="b">
        <v>1</v>
      </c>
      <c r="N1195" t="s">
        <v>8285</v>
      </c>
      <c r="O1195" s="5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>
        <v>714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 t="b">
        <v>1</v>
      </c>
      <c r="N1196" t="s">
        <v>8285</v>
      </c>
      <c r="O1196" s="5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>
        <v>170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 t="b">
        <v>1</v>
      </c>
      <c r="N1197" t="s">
        <v>8285</v>
      </c>
      <c r="O1197" s="5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>
        <v>512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 t="b">
        <v>1</v>
      </c>
      <c r="N1198" t="s">
        <v>8285</v>
      </c>
      <c r="O1198" s="5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>
        <v>314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 t="b">
        <v>1</v>
      </c>
      <c r="N1199" t="s">
        <v>8285</v>
      </c>
      <c r="O1199" s="5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>
        <v>167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 t="b">
        <v>1</v>
      </c>
      <c r="N1200" t="s">
        <v>8285</v>
      </c>
      <c r="O1200" s="5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>
        <v>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 t="b">
        <v>1</v>
      </c>
      <c r="N1201" t="s">
        <v>8285</v>
      </c>
      <c r="O1201" s="5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>
        <v>103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 t="b">
        <v>1</v>
      </c>
      <c r="N1202" t="s">
        <v>8285</v>
      </c>
      <c r="O1202" s="5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>
        <v>111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 t="b">
        <v>1</v>
      </c>
      <c r="N1203" t="s">
        <v>8285</v>
      </c>
      <c r="O1203" s="5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>
        <v>271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 t="b">
        <v>1</v>
      </c>
      <c r="N1204" t="s">
        <v>8285</v>
      </c>
      <c r="O1204" s="5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>
        <v>101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 t="b">
        <v>1</v>
      </c>
      <c r="N1205" t="s">
        <v>8285</v>
      </c>
      <c r="O1205" s="5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>
        <v>57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 t="b">
        <v>1</v>
      </c>
      <c r="N1206" t="s">
        <v>8285</v>
      </c>
      <c r="O1206" s="5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>
        <v>62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 t="b">
        <v>1</v>
      </c>
      <c r="N1207" t="s">
        <v>8285</v>
      </c>
      <c r="O1207" s="5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>
        <v>32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 t="b">
        <v>1</v>
      </c>
      <c r="N1208" t="s">
        <v>8285</v>
      </c>
      <c r="O1208" s="5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>
        <v>141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 t="b">
        <v>1</v>
      </c>
      <c r="N1209" t="s">
        <v>8285</v>
      </c>
      <c r="O1209" s="5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>
        <v>75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 t="b">
        <v>1</v>
      </c>
      <c r="N1210" t="s">
        <v>8285</v>
      </c>
      <c r="O1210" s="5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>
        <v>46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 t="b">
        <v>1</v>
      </c>
      <c r="N1211" t="s">
        <v>8285</v>
      </c>
      <c r="O1211" s="5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>
        <v>103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 t="b">
        <v>1</v>
      </c>
      <c r="N1212" t="s">
        <v>8285</v>
      </c>
      <c r="O1212" s="5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>
        <v>6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 t="b">
        <v>1</v>
      </c>
      <c r="N1213" t="s">
        <v>8285</v>
      </c>
      <c r="O1213" s="5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>
        <v>83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 t="b">
        <v>1</v>
      </c>
      <c r="N1214" t="s">
        <v>8285</v>
      </c>
      <c r="O1214" s="5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>
        <v>108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 t="b">
        <v>1</v>
      </c>
      <c r="N1215" t="s">
        <v>8285</v>
      </c>
      <c r="O1215" s="5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>
        <v>25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 t="b">
        <v>1</v>
      </c>
      <c r="N1216" t="s">
        <v>8285</v>
      </c>
      <c r="O1216" s="5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>
        <v>549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 t="b">
        <v>1</v>
      </c>
      <c r="N1217" t="s">
        <v>8285</v>
      </c>
      <c r="O1217" s="5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>
        <v>222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 t="b">
        <v>1</v>
      </c>
      <c r="N1218" t="s">
        <v>8285</v>
      </c>
      <c r="O1218" s="5">
        <f t="shared" ref="O1218:O1281" si="114">E1218/D1218*100</f>
        <v>145.70000000000002</v>
      </c>
      <c r="P1218" s="9">
        <f t="shared" ref="P1218:P1281" si="115">IFERROR(E1218/G1218,0)</f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>
        <v>183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 t="b">
        <v>1</v>
      </c>
      <c r="N1219" t="s">
        <v>8285</v>
      </c>
      <c r="O1219" s="5">
        <f t="shared" si="114"/>
        <v>102.60000000000001</v>
      </c>
      <c r="P1219" s="9">
        <f t="shared" si="115"/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RIGHT(N1219,LEN(N1219)-SEARCH("/",N1219,1))</f>
        <v>photobooks</v>
      </c>
      <c r="S1219" s="15">
        <f t="shared" ref="S1219:S1282" si="118">(((K1219/60)/60)/24)+DATE(1970,1,1)</f>
        <v>42535.809490740736</v>
      </c>
      <c r="T1219" s="15">
        <f t="shared" ref="T1219:T1282" si="119">(((J1219/60)/60)/24)+DATE(1970,1,1)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>
        <v>89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 t="b">
        <v>1</v>
      </c>
      <c r="N1220" t="s">
        <v>8285</v>
      </c>
      <c r="O1220" s="5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>
        <v>253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 t="b">
        <v>1</v>
      </c>
      <c r="N1221" t="s">
        <v>8285</v>
      </c>
      <c r="O1221" s="5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>
        <v>140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 t="b">
        <v>1</v>
      </c>
      <c r="N1222" t="s">
        <v>8285</v>
      </c>
      <c r="O1222" s="5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>
        <v>103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 t="b">
        <v>1</v>
      </c>
      <c r="N1223" t="s">
        <v>8285</v>
      </c>
      <c r="O1223" s="5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>
        <v>138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 t="b">
        <v>1</v>
      </c>
      <c r="N1224" t="s">
        <v>8285</v>
      </c>
      <c r="O1224" s="5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>
        <v>191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 t="b">
        <v>1</v>
      </c>
      <c r="N1225" t="s">
        <v>8285</v>
      </c>
      <c r="O1225" s="5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v>18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 t="b">
        <v>0</v>
      </c>
      <c r="N1226" t="s">
        <v>8286</v>
      </c>
      <c r="O1226" s="5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>
        <v>3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 t="b">
        <v>0</v>
      </c>
      <c r="N1227" t="s">
        <v>8286</v>
      </c>
      <c r="O1227" s="5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v>40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 t="b">
        <v>0</v>
      </c>
      <c r="N1228" t="s">
        <v>8286</v>
      </c>
      <c r="O1228" s="5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>
        <v>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 t="b">
        <v>0</v>
      </c>
      <c r="N1229" t="s">
        <v>8286</v>
      </c>
      <c r="O1229" s="5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>
        <v>24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 t="b">
        <v>0</v>
      </c>
      <c r="N1230" t="s">
        <v>8286</v>
      </c>
      <c r="O1230" s="5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>
        <v>1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 t="b">
        <v>0</v>
      </c>
      <c r="N1231" t="s">
        <v>8286</v>
      </c>
      <c r="O1231" s="5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 t="b">
        <v>0</v>
      </c>
      <c r="N1232" t="s">
        <v>8286</v>
      </c>
      <c r="O1232" s="5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>
        <v>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 t="b">
        <v>0</v>
      </c>
      <c r="N1233" t="s">
        <v>8286</v>
      </c>
      <c r="O1233" s="5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>
        <v>1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 t="b">
        <v>0</v>
      </c>
      <c r="N1234" t="s">
        <v>8286</v>
      </c>
      <c r="O1234" s="5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>
        <v>6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 t="b">
        <v>0</v>
      </c>
      <c r="N1235" t="s">
        <v>8286</v>
      </c>
      <c r="O1235" s="5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 t="b">
        <v>0</v>
      </c>
      <c r="N1236" t="s">
        <v>8286</v>
      </c>
      <c r="O1236" s="5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>
        <v>6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 t="b">
        <v>0</v>
      </c>
      <c r="N1237" t="s">
        <v>8286</v>
      </c>
      <c r="O1237" s="5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>
        <v>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 t="b">
        <v>0</v>
      </c>
      <c r="N1238" t="s">
        <v>8286</v>
      </c>
      <c r="O1238" s="5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 t="b">
        <v>0</v>
      </c>
      <c r="N1239" t="s">
        <v>8286</v>
      </c>
      <c r="O1239" s="5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>
        <v>3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 t="b">
        <v>0</v>
      </c>
      <c r="N1240" t="s">
        <v>8286</v>
      </c>
      <c r="O1240" s="5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>
        <v>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 t="b">
        <v>0</v>
      </c>
      <c r="N1241" t="s">
        <v>8286</v>
      </c>
      <c r="O1241" s="5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>
        <v>8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 t="b">
        <v>0</v>
      </c>
      <c r="N1242" t="s">
        <v>8286</v>
      </c>
      <c r="O1242" s="5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>
        <v>34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 t="b">
        <v>0</v>
      </c>
      <c r="N1243" t="s">
        <v>8286</v>
      </c>
      <c r="O1243" s="5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>
        <v>1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 t="b">
        <v>0</v>
      </c>
      <c r="N1244" t="s">
        <v>8286</v>
      </c>
      <c r="O1244" s="5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v>38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 t="b">
        <v>0</v>
      </c>
      <c r="N1245" t="s">
        <v>8286</v>
      </c>
      <c r="O1245" s="5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>
        <v>45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 t="b">
        <v>1</v>
      </c>
      <c r="N1246" t="s">
        <v>8276</v>
      </c>
      <c r="O1246" s="5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>
        <v>17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 t="b">
        <v>1</v>
      </c>
      <c r="N1247" t="s">
        <v>8276</v>
      </c>
      <c r="O1247" s="5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>
        <v>31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 t="b">
        <v>1</v>
      </c>
      <c r="N1248" t="s">
        <v>8276</v>
      </c>
      <c r="O1248" s="5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>
        <v>50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 t="b">
        <v>1</v>
      </c>
      <c r="N1249" t="s">
        <v>8276</v>
      </c>
      <c r="O1249" s="5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>
        <v>59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 t="b">
        <v>1</v>
      </c>
      <c r="N1250" t="s">
        <v>8276</v>
      </c>
      <c r="O1250" s="5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>
        <v>81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 t="b">
        <v>1</v>
      </c>
      <c r="N1251" t="s">
        <v>8276</v>
      </c>
      <c r="O1251" s="5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>
        <v>508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 t="b">
        <v>1</v>
      </c>
      <c r="N1252" t="s">
        <v>8276</v>
      </c>
      <c r="O1252" s="5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>
        <v>74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 t="b">
        <v>1</v>
      </c>
      <c r="N1253" t="s">
        <v>8276</v>
      </c>
      <c r="O1253" s="5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>
        <v>141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 t="b">
        <v>1</v>
      </c>
      <c r="N1254" t="s">
        <v>8276</v>
      </c>
      <c r="O1254" s="5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>
        <v>711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 t="b">
        <v>1</v>
      </c>
      <c r="N1255" t="s">
        <v>8276</v>
      </c>
      <c r="O1255" s="5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>
        <v>141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 t="b">
        <v>1</v>
      </c>
      <c r="N1256" t="s">
        <v>8276</v>
      </c>
      <c r="O1256" s="5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>
        <v>109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 t="b">
        <v>1</v>
      </c>
      <c r="N1257" t="s">
        <v>8276</v>
      </c>
      <c r="O1257" s="5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>
        <v>361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 t="b">
        <v>1</v>
      </c>
      <c r="N1258" t="s">
        <v>8276</v>
      </c>
      <c r="O1258" s="5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>
        <v>176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 t="b">
        <v>1</v>
      </c>
      <c r="N1259" t="s">
        <v>8276</v>
      </c>
      <c r="O1259" s="5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>
        <v>670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 t="b">
        <v>1</v>
      </c>
      <c r="N1260" t="s">
        <v>8276</v>
      </c>
      <c r="O1260" s="5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>
        <v>96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 t="b">
        <v>1</v>
      </c>
      <c r="N1261" t="s">
        <v>8276</v>
      </c>
      <c r="O1261" s="5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>
        <v>74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 t="b">
        <v>1</v>
      </c>
      <c r="N1262" t="s">
        <v>8276</v>
      </c>
      <c r="O1262" s="5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>
        <v>52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 t="b">
        <v>1</v>
      </c>
      <c r="N1263" t="s">
        <v>8276</v>
      </c>
      <c r="O1263" s="5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>
        <v>105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 t="b">
        <v>1</v>
      </c>
      <c r="N1264" t="s">
        <v>8276</v>
      </c>
      <c r="O1264" s="5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>
        <v>41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 t="b">
        <v>1</v>
      </c>
      <c r="N1265" t="s">
        <v>8276</v>
      </c>
      <c r="O1265" s="5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>
        <v>34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 t="b">
        <v>1</v>
      </c>
      <c r="N1266" t="s">
        <v>8276</v>
      </c>
      <c r="O1266" s="5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>
        <v>66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 t="b">
        <v>1</v>
      </c>
      <c r="N1267" t="s">
        <v>8276</v>
      </c>
      <c r="O1267" s="5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>
        <v>50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 t="b">
        <v>1</v>
      </c>
      <c r="N1268" t="s">
        <v>8276</v>
      </c>
      <c r="O1268" s="5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>
        <v>159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 t="b">
        <v>1</v>
      </c>
      <c r="N1269" t="s">
        <v>8276</v>
      </c>
      <c r="O1269" s="5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>
        <v>182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 t="b">
        <v>1</v>
      </c>
      <c r="N1270" t="s">
        <v>8276</v>
      </c>
      <c r="O1270" s="5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>
        <v>206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 t="b">
        <v>1</v>
      </c>
      <c r="N1271" t="s">
        <v>8276</v>
      </c>
      <c r="O1271" s="5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>
        <v>169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 t="b">
        <v>1</v>
      </c>
      <c r="N1272" t="s">
        <v>8276</v>
      </c>
      <c r="O1272" s="5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>
        <v>31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 t="b">
        <v>1</v>
      </c>
      <c r="N1273" t="s">
        <v>8276</v>
      </c>
      <c r="O1273" s="5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>
        <v>28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 t="b">
        <v>1</v>
      </c>
      <c r="N1274" t="s">
        <v>8276</v>
      </c>
      <c r="O1274" s="5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>
        <v>54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 t="b">
        <v>1</v>
      </c>
      <c r="N1275" t="s">
        <v>8276</v>
      </c>
      <c r="O1275" s="5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>
        <v>467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 t="b">
        <v>1</v>
      </c>
      <c r="N1276" t="s">
        <v>8276</v>
      </c>
      <c r="O1276" s="5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>
        <v>389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 t="b">
        <v>1</v>
      </c>
      <c r="N1277" t="s">
        <v>8276</v>
      </c>
      <c r="O1277" s="5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>
        <v>68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 t="b">
        <v>1</v>
      </c>
      <c r="N1278" t="s">
        <v>8276</v>
      </c>
      <c r="O1278" s="5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>
        <v>413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 t="b">
        <v>1</v>
      </c>
      <c r="N1279" t="s">
        <v>8276</v>
      </c>
      <c r="O1279" s="5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>
        <v>190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 t="b">
        <v>1</v>
      </c>
      <c r="N1280" t="s">
        <v>8276</v>
      </c>
      <c r="O1280" s="5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>
        <v>189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 t="b">
        <v>1</v>
      </c>
      <c r="N1281" t="s">
        <v>8276</v>
      </c>
      <c r="O1281" s="5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>
        <v>130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 t="b">
        <v>1</v>
      </c>
      <c r="N1282" t="s">
        <v>8276</v>
      </c>
      <c r="O1282" s="5">
        <f t="shared" ref="O1282:O1345" si="120">E1282/D1282*100</f>
        <v>110.91186666666665</v>
      </c>
      <c r="P1282" s="9">
        <f t="shared" ref="P1282:P1345" si="121">IFERROR(E1282/G1282,0)</f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>
        <v>74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 t="b">
        <v>1</v>
      </c>
      <c r="N1283" t="s">
        <v>8276</v>
      </c>
      <c r="O1283" s="5">
        <f t="shared" si="120"/>
        <v>110.71428571428572</v>
      </c>
      <c r="P1283" s="9">
        <f t="shared" si="121"/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RIGHT(N1283,LEN(N1283)-SEARCH("/",N1283,1))</f>
        <v>rock</v>
      </c>
      <c r="S1283" s="15">
        <f t="shared" ref="S1283:S1346" si="124">(((K1283/60)/60)/24)+DATE(1970,1,1)</f>
        <v>41463.743472222224</v>
      </c>
      <c r="T1283" s="15">
        <f t="shared" ref="T1283:T1346" si="125">(((J1283/60)/60)/24)+DATE(1970,1,1)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>
        <v>274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 t="b">
        <v>1</v>
      </c>
      <c r="N1284" t="s">
        <v>8276</v>
      </c>
      <c r="O1284" s="5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>
        <v>22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 t="b">
        <v>1</v>
      </c>
      <c r="N1285" t="s">
        <v>8276</v>
      </c>
      <c r="O1285" s="5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>
        <v>31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 t="b">
        <v>1</v>
      </c>
      <c r="N1286" t="s">
        <v>8271</v>
      </c>
      <c r="O1286" s="5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>
        <v>63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 t="b">
        <v>1</v>
      </c>
      <c r="N1287" t="s">
        <v>8271</v>
      </c>
      <c r="O1287" s="5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>
        <v>20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 t="b">
        <v>1</v>
      </c>
      <c r="N1288" t="s">
        <v>8271</v>
      </c>
      <c r="O1288" s="5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>
        <v>25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 t="b">
        <v>1</v>
      </c>
      <c r="N1289" t="s">
        <v>8271</v>
      </c>
      <c r="O1289" s="5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>
        <v>61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 t="b">
        <v>1</v>
      </c>
      <c r="N1290" t="s">
        <v>8271</v>
      </c>
      <c r="O1290" s="5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>
        <v>52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 t="b">
        <v>1</v>
      </c>
      <c r="N1291" t="s">
        <v>8271</v>
      </c>
      <c r="O1291" s="5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>
        <v>86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 t="b">
        <v>1</v>
      </c>
      <c r="N1292" t="s">
        <v>8271</v>
      </c>
      <c r="O1292" s="5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>
        <v>42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 t="b">
        <v>1</v>
      </c>
      <c r="N1293" t="s">
        <v>8271</v>
      </c>
      <c r="O1293" s="5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>
        <v>52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 t="b">
        <v>1</v>
      </c>
      <c r="N1294" t="s">
        <v>8271</v>
      </c>
      <c r="O1294" s="5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>
        <v>120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 t="b">
        <v>1</v>
      </c>
      <c r="N1295" t="s">
        <v>8271</v>
      </c>
      <c r="O1295" s="5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>
        <v>22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 t="b">
        <v>1</v>
      </c>
      <c r="N1296" t="s">
        <v>8271</v>
      </c>
      <c r="O1296" s="5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>
        <v>64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 t="b">
        <v>1</v>
      </c>
      <c r="N1297" t="s">
        <v>8271</v>
      </c>
      <c r="O1297" s="5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>
        <v>23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 t="b">
        <v>1</v>
      </c>
      <c r="N1298" t="s">
        <v>8271</v>
      </c>
      <c r="O1298" s="5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>
        <v>238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 t="b">
        <v>1</v>
      </c>
      <c r="N1299" t="s">
        <v>8271</v>
      </c>
      <c r="O1299" s="5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>
        <v>33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 t="b">
        <v>1</v>
      </c>
      <c r="N1300" t="s">
        <v>8271</v>
      </c>
      <c r="O1300" s="5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>
        <v>32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 t="b">
        <v>1</v>
      </c>
      <c r="N1301" t="s">
        <v>8271</v>
      </c>
      <c r="O1301" s="5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>
        <v>24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 t="b">
        <v>1</v>
      </c>
      <c r="N1302" t="s">
        <v>8271</v>
      </c>
      <c r="O1302" s="5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>
        <v>29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 t="b">
        <v>1</v>
      </c>
      <c r="N1303" t="s">
        <v>8271</v>
      </c>
      <c r="O1303" s="5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>
        <v>50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 t="b">
        <v>1</v>
      </c>
      <c r="N1304" t="s">
        <v>8271</v>
      </c>
      <c r="O1304" s="5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>
        <v>108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 t="b">
        <v>1</v>
      </c>
      <c r="N1305" t="s">
        <v>8271</v>
      </c>
      <c r="O1305" s="5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v>104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 t="b">
        <v>0</v>
      </c>
      <c r="N1306" t="s">
        <v>8273</v>
      </c>
      <c r="O1306" s="5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v>86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 t="b">
        <v>0</v>
      </c>
      <c r="N1307" t="s">
        <v>8273</v>
      </c>
      <c r="O1307" s="5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v>356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 t="b">
        <v>0</v>
      </c>
      <c r="N1308" t="s">
        <v>8273</v>
      </c>
      <c r="O1308" s="5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v>45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 t="b">
        <v>0</v>
      </c>
      <c r="N1309" t="s">
        <v>8273</v>
      </c>
      <c r="O1309" s="5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>
        <v>38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 t="b">
        <v>0</v>
      </c>
      <c r="N1310" t="s">
        <v>8273</v>
      </c>
      <c r="O1310" s="5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v>35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 t="b">
        <v>0</v>
      </c>
      <c r="N1311" t="s">
        <v>8273</v>
      </c>
      <c r="O1311" s="5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v>24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 t="b">
        <v>0</v>
      </c>
      <c r="N1312" t="s">
        <v>8273</v>
      </c>
      <c r="O1312" s="5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v>100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 t="b">
        <v>0</v>
      </c>
      <c r="N1313" t="s">
        <v>8273</v>
      </c>
      <c r="O1313" s="5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>
        <v>1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 t="b">
        <v>0</v>
      </c>
      <c r="N1314" t="s">
        <v>8273</v>
      </c>
      <c r="O1314" s="5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v>122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 t="b">
        <v>0</v>
      </c>
      <c r="N1315" t="s">
        <v>8273</v>
      </c>
      <c r="O1315" s="5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v>11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 t="b">
        <v>0</v>
      </c>
      <c r="N1316" t="s">
        <v>8273</v>
      </c>
      <c r="O1316" s="5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v>248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 t="b">
        <v>0</v>
      </c>
      <c r="N1317" t="s">
        <v>8273</v>
      </c>
      <c r="O1317" s="5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v>1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 t="b">
        <v>0</v>
      </c>
      <c r="N1318" t="s">
        <v>8273</v>
      </c>
      <c r="O1318" s="5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v>19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 t="b">
        <v>0</v>
      </c>
      <c r="N1319" t="s">
        <v>8273</v>
      </c>
      <c r="O1319" s="5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v>135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 t="b">
        <v>0</v>
      </c>
      <c r="N1320" t="s">
        <v>8273</v>
      </c>
      <c r="O1320" s="5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>
        <v>9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 t="b">
        <v>0</v>
      </c>
      <c r="N1321" t="s">
        <v>8273</v>
      </c>
      <c r="O1321" s="5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v>3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 t="b">
        <v>0</v>
      </c>
      <c r="N1322" t="s">
        <v>8273</v>
      </c>
      <c r="O1322" s="5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v>7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 t="b">
        <v>0</v>
      </c>
      <c r="N1323" t="s">
        <v>8273</v>
      </c>
      <c r="O1323" s="5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v>4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 t="b">
        <v>0</v>
      </c>
      <c r="N1324" t="s">
        <v>8273</v>
      </c>
      <c r="O1324" s="5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v>44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 t="b">
        <v>0</v>
      </c>
      <c r="N1325" t="s">
        <v>8273</v>
      </c>
      <c r="O1325" s="5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v>90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 t="b">
        <v>0</v>
      </c>
      <c r="N1326" t="s">
        <v>8273</v>
      </c>
      <c r="O1326" s="5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v>8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 t="b">
        <v>0</v>
      </c>
      <c r="N1327" t="s">
        <v>8273</v>
      </c>
      <c r="O1327" s="5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v>11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 t="b">
        <v>0</v>
      </c>
      <c r="N1328" t="s">
        <v>8273</v>
      </c>
      <c r="O1328" s="5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v>41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 t="b">
        <v>0</v>
      </c>
      <c r="N1329" t="s">
        <v>8273</v>
      </c>
      <c r="O1329" s="5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v>15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 t="b">
        <v>0</v>
      </c>
      <c r="N1330" t="s">
        <v>8273</v>
      </c>
      <c r="O1330" s="5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v>9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 t="b">
        <v>0</v>
      </c>
      <c r="N1331" t="s">
        <v>8273</v>
      </c>
      <c r="O1331" s="5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v>50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 t="b">
        <v>0</v>
      </c>
      <c r="N1332" t="s">
        <v>8273</v>
      </c>
      <c r="O1332" s="5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v>34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 t="b">
        <v>0</v>
      </c>
      <c r="N1333" t="s">
        <v>8273</v>
      </c>
      <c r="O1333" s="5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 t="b">
        <v>0</v>
      </c>
      <c r="N1334" t="s">
        <v>8273</v>
      </c>
      <c r="O1334" s="5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>
        <v>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 t="b">
        <v>0</v>
      </c>
      <c r="N1335" t="s">
        <v>8273</v>
      </c>
      <c r="O1335" s="5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v>276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 t="b">
        <v>0</v>
      </c>
      <c r="N1336" t="s">
        <v>8273</v>
      </c>
      <c r="O1336" s="5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v>16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 t="b">
        <v>0</v>
      </c>
      <c r="N1337" t="s">
        <v>8273</v>
      </c>
      <c r="O1337" s="5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v>224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 t="b">
        <v>0</v>
      </c>
      <c r="N1338" t="s">
        <v>8273</v>
      </c>
      <c r="O1338" s="5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v>140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 t="b">
        <v>0</v>
      </c>
      <c r="N1339" t="s">
        <v>8273</v>
      </c>
      <c r="O1339" s="5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v>15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 t="b">
        <v>0</v>
      </c>
      <c r="N1340" t="s">
        <v>8273</v>
      </c>
      <c r="O1340" s="5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v>37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 t="b">
        <v>0</v>
      </c>
      <c r="N1341" t="s">
        <v>8273</v>
      </c>
      <c r="O1341" s="5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>
        <v>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 t="b">
        <v>0</v>
      </c>
      <c r="N1342" t="s">
        <v>8273</v>
      </c>
      <c r="O1342" s="5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v>46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 t="b">
        <v>0</v>
      </c>
      <c r="N1343" t="s">
        <v>8273</v>
      </c>
      <c r="O1343" s="5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v>1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 t="b">
        <v>0</v>
      </c>
      <c r="N1344" t="s">
        <v>8273</v>
      </c>
      <c r="O1344" s="5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v>323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 t="b">
        <v>0</v>
      </c>
      <c r="N1345" t="s">
        <v>8273</v>
      </c>
      <c r="O1345" s="5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>
        <v>139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 t="b">
        <v>1</v>
      </c>
      <c r="N1346" t="s">
        <v>8274</v>
      </c>
      <c r="O1346" s="5">
        <f t="shared" ref="O1346:O1409" si="126">E1346/D1346*100</f>
        <v>377.73333333333335</v>
      </c>
      <c r="P1346" s="9">
        <f t="shared" ref="P1346:P1409" si="127">IFERROR(E1346/G1346,0)</f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>
        <v>7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 t="b">
        <v>1</v>
      </c>
      <c r="N1347" t="s">
        <v>8274</v>
      </c>
      <c r="O1347" s="5">
        <f t="shared" si="126"/>
        <v>125</v>
      </c>
      <c r="P1347" s="9">
        <f t="shared" si="127"/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RIGHT(N1347,LEN(N1347)-SEARCH("/",N1347,1))</f>
        <v>nonfiction</v>
      </c>
      <c r="S1347" s="15">
        <f t="shared" ref="S1347:S1410" si="130">(((K1347/60)/60)/24)+DATE(1970,1,1)</f>
        <v>41799.814340277779</v>
      </c>
      <c r="T1347" s="15">
        <f t="shared" ref="T1347:T1410" si="131">(((J1347/60)/60)/24)+DATE(1970,1,1)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>
        <v>149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 t="b">
        <v>1</v>
      </c>
      <c r="N1348" t="s">
        <v>8274</v>
      </c>
      <c r="O1348" s="5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>
        <v>31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 t="b">
        <v>1</v>
      </c>
      <c r="N1349" t="s">
        <v>8274</v>
      </c>
      <c r="O1349" s="5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>
        <v>26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 t="b">
        <v>1</v>
      </c>
      <c r="N1350" t="s">
        <v>8274</v>
      </c>
      <c r="O1350" s="5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>
        <v>172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 t="b">
        <v>1</v>
      </c>
      <c r="N1351" t="s">
        <v>8274</v>
      </c>
      <c r="O1351" s="5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>
        <v>78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 t="b">
        <v>1</v>
      </c>
      <c r="N1352" t="s">
        <v>8274</v>
      </c>
      <c r="O1352" s="5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>
        <v>120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 t="b">
        <v>1</v>
      </c>
      <c r="N1353" t="s">
        <v>8274</v>
      </c>
      <c r="O1353" s="5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>
        <v>227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 t="b">
        <v>1</v>
      </c>
      <c r="N1354" t="s">
        <v>8274</v>
      </c>
      <c r="O1354" s="5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>
        <v>42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 t="b">
        <v>1</v>
      </c>
      <c r="N1355" t="s">
        <v>8274</v>
      </c>
      <c r="O1355" s="5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>
        <v>64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 t="b">
        <v>1</v>
      </c>
      <c r="N1356" t="s">
        <v>8274</v>
      </c>
      <c r="O1356" s="5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>
        <v>121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 t="b">
        <v>1</v>
      </c>
      <c r="N1357" t="s">
        <v>8274</v>
      </c>
      <c r="O1357" s="5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>
        <v>87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 t="b">
        <v>1</v>
      </c>
      <c r="N1358" t="s">
        <v>8274</v>
      </c>
      <c r="O1358" s="5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>
        <v>65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 t="b">
        <v>1</v>
      </c>
      <c r="N1359" t="s">
        <v>8274</v>
      </c>
      <c r="O1359" s="5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>
        <v>49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 t="b">
        <v>1</v>
      </c>
      <c r="N1360" t="s">
        <v>8274</v>
      </c>
      <c r="O1360" s="5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>
        <v>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 t="b">
        <v>1</v>
      </c>
      <c r="N1361" t="s">
        <v>8274</v>
      </c>
      <c r="O1361" s="5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>
        <v>81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 t="b">
        <v>1</v>
      </c>
      <c r="N1362" t="s">
        <v>8274</v>
      </c>
      <c r="O1362" s="5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>
        <v>264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 t="b">
        <v>1</v>
      </c>
      <c r="N1363" t="s">
        <v>8274</v>
      </c>
      <c r="O1363" s="5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>
        <v>25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 t="b">
        <v>1</v>
      </c>
      <c r="N1364" t="s">
        <v>8274</v>
      </c>
      <c r="O1364" s="5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>
        <v>5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 t="b">
        <v>1</v>
      </c>
      <c r="N1365" t="s">
        <v>8274</v>
      </c>
      <c r="O1365" s="5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>
        <v>144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 t="b">
        <v>1</v>
      </c>
      <c r="N1366" t="s">
        <v>8276</v>
      </c>
      <c r="O1366" s="5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>
        <v>92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 t="b">
        <v>1</v>
      </c>
      <c r="N1367" t="s">
        <v>8276</v>
      </c>
      <c r="O1367" s="5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>
        <v>147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 t="b">
        <v>1</v>
      </c>
      <c r="N1368" t="s">
        <v>8276</v>
      </c>
      <c r="O1368" s="5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>
        <v>90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 t="b">
        <v>1</v>
      </c>
      <c r="N1369" t="s">
        <v>8276</v>
      </c>
      <c r="O1369" s="5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>
        <v>87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 t="b">
        <v>1</v>
      </c>
      <c r="N1370" t="s">
        <v>8276</v>
      </c>
      <c r="O1370" s="5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>
        <v>406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 t="b">
        <v>1</v>
      </c>
      <c r="N1371" t="s">
        <v>8276</v>
      </c>
      <c r="O1371" s="5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>
        <v>20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 t="b">
        <v>1</v>
      </c>
      <c r="N1372" t="s">
        <v>8276</v>
      </c>
      <c r="O1372" s="5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>
        <v>70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 t="b">
        <v>1</v>
      </c>
      <c r="N1373" t="s">
        <v>8276</v>
      </c>
      <c r="O1373" s="5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>
        <v>16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 t="b">
        <v>1</v>
      </c>
      <c r="N1374" t="s">
        <v>8276</v>
      </c>
      <c r="O1374" s="5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>
        <v>52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 t="b">
        <v>1</v>
      </c>
      <c r="N1375" t="s">
        <v>8276</v>
      </c>
      <c r="O1375" s="5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>
        <v>66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 t="b">
        <v>1</v>
      </c>
      <c r="N1376" t="s">
        <v>8276</v>
      </c>
      <c r="O1376" s="5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>
        <v>109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 t="b">
        <v>1</v>
      </c>
      <c r="N1377" t="s">
        <v>8276</v>
      </c>
      <c r="O1377" s="5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>
        <v>168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 t="b">
        <v>1</v>
      </c>
      <c r="N1378" t="s">
        <v>8276</v>
      </c>
      <c r="O1378" s="5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>
        <v>31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 t="b">
        <v>1</v>
      </c>
      <c r="N1379" t="s">
        <v>8276</v>
      </c>
      <c r="O1379" s="5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>
        <v>133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 t="b">
        <v>1</v>
      </c>
      <c r="N1380" t="s">
        <v>8276</v>
      </c>
      <c r="O1380" s="5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>
        <v>151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 t="b">
        <v>1</v>
      </c>
      <c r="N1381" t="s">
        <v>8276</v>
      </c>
      <c r="O1381" s="5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>
        <v>5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 t="b">
        <v>1</v>
      </c>
      <c r="N1382" t="s">
        <v>8276</v>
      </c>
      <c r="O1382" s="5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>
        <v>73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 t="b">
        <v>1</v>
      </c>
      <c r="N1383" t="s">
        <v>8276</v>
      </c>
      <c r="O1383" s="5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>
        <v>148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 t="b">
        <v>1</v>
      </c>
      <c r="N1384" t="s">
        <v>8276</v>
      </c>
      <c r="O1384" s="5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>
        <v>93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 t="b">
        <v>1</v>
      </c>
      <c r="N1385" t="s">
        <v>8276</v>
      </c>
      <c r="O1385" s="5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>
        <v>63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 t="b">
        <v>1</v>
      </c>
      <c r="N1386" t="s">
        <v>8276</v>
      </c>
      <c r="O1386" s="5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>
        <v>134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 t="b">
        <v>1</v>
      </c>
      <c r="N1387" t="s">
        <v>8276</v>
      </c>
      <c r="O1387" s="5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>
        <v>14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 t="b">
        <v>1</v>
      </c>
      <c r="N1388" t="s">
        <v>8276</v>
      </c>
      <c r="O1388" s="5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>
        <v>78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 t="b">
        <v>1</v>
      </c>
      <c r="N1389" t="s">
        <v>8276</v>
      </c>
      <c r="O1389" s="5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>
        <v>112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 t="b">
        <v>1</v>
      </c>
      <c r="N1390" t="s">
        <v>8276</v>
      </c>
      <c r="O1390" s="5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>
        <v>34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 t="b">
        <v>1</v>
      </c>
      <c r="N1391" t="s">
        <v>8276</v>
      </c>
      <c r="O1391" s="5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>
        <v>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 t="b">
        <v>1</v>
      </c>
      <c r="N1392" t="s">
        <v>8276</v>
      </c>
      <c r="O1392" s="5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>
        <v>13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 t="b">
        <v>1</v>
      </c>
      <c r="N1393" t="s">
        <v>8276</v>
      </c>
      <c r="O1393" s="5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>
        <v>104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 t="b">
        <v>1</v>
      </c>
      <c r="N1394" t="s">
        <v>8276</v>
      </c>
      <c r="O1394" s="5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>
        <v>52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 t="b">
        <v>1</v>
      </c>
      <c r="N1395" t="s">
        <v>8276</v>
      </c>
      <c r="O1395" s="5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>
        <v>17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 t="b">
        <v>1</v>
      </c>
      <c r="N1396" t="s">
        <v>8276</v>
      </c>
      <c r="O1396" s="5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>
        <v>82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 t="b">
        <v>1</v>
      </c>
      <c r="N1397" t="s">
        <v>8276</v>
      </c>
      <c r="O1397" s="5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>
        <v>73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 t="b">
        <v>1</v>
      </c>
      <c r="N1398" t="s">
        <v>8276</v>
      </c>
      <c r="O1398" s="5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>
        <v>158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 t="b">
        <v>1</v>
      </c>
      <c r="N1399" t="s">
        <v>8276</v>
      </c>
      <c r="O1399" s="5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>
        <v>65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 t="b">
        <v>1</v>
      </c>
      <c r="N1400" t="s">
        <v>8276</v>
      </c>
      <c r="O1400" s="5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>
        <v>184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 t="b">
        <v>1</v>
      </c>
      <c r="N1401" t="s">
        <v>8276</v>
      </c>
      <c r="O1401" s="5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>
        <v>34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 t="b">
        <v>1</v>
      </c>
      <c r="N1402" t="s">
        <v>8276</v>
      </c>
      <c r="O1402" s="5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>
        <v>240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 t="b">
        <v>1</v>
      </c>
      <c r="N1403" t="s">
        <v>8276</v>
      </c>
      <c r="O1403" s="5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>
        <v>113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 t="b">
        <v>1</v>
      </c>
      <c r="N1404" t="s">
        <v>8276</v>
      </c>
      <c r="O1404" s="5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>
        <v>66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 t="b">
        <v>1</v>
      </c>
      <c r="N1405" t="s">
        <v>8276</v>
      </c>
      <c r="O1405" s="5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v>5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 t="b">
        <v>0</v>
      </c>
      <c r="N1406" t="s">
        <v>8287</v>
      </c>
      <c r="O1406" s="5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v>17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 t="b">
        <v>0</v>
      </c>
      <c r="N1407" t="s">
        <v>8287</v>
      </c>
      <c r="O1407" s="5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v>3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 t="b">
        <v>0</v>
      </c>
      <c r="N1408" t="s">
        <v>8287</v>
      </c>
      <c r="O1408" s="5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>
        <v>2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 t="b">
        <v>0</v>
      </c>
      <c r="N1409" t="s">
        <v>8287</v>
      </c>
      <c r="O1409" s="5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>
        <v>6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 t="b">
        <v>0</v>
      </c>
      <c r="N1410" t="s">
        <v>8287</v>
      </c>
      <c r="O1410" s="5">
        <f t="shared" ref="O1410:O1473" si="132">E1410/D1410*100</f>
        <v>7.1999999999999993</v>
      </c>
      <c r="P1410" s="9">
        <f t="shared" ref="P1410:P1473" si="133">IFERROR(E1410/G1410,0)</f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>
        <v>0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 t="b">
        <v>0</v>
      </c>
      <c r="N1411" t="s">
        <v>8287</v>
      </c>
      <c r="O1411" s="5">
        <f t="shared" si="132"/>
        <v>0</v>
      </c>
      <c r="P1411" s="9">
        <f t="shared" si="133"/>
        <v>0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RIGHT(N1411,LEN(N1411)-SEARCH("/",N1411,1))</f>
        <v>translations</v>
      </c>
      <c r="S1411" s="15">
        <f t="shared" ref="S1411:S1474" si="136">(((K1411/60)/60)/24)+DATE(1970,1,1)</f>
        <v>41945.133506944447</v>
      </c>
      <c r="T1411" s="15">
        <f t="shared" ref="T1411:T1474" si="137">(((J1411/60)/60)/24)+DATE(1970,1,1)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>
        <v>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 t="b">
        <v>0</v>
      </c>
      <c r="N1412" t="s">
        <v>8287</v>
      </c>
      <c r="O1412" s="5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>
        <v>3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 t="b">
        <v>0</v>
      </c>
      <c r="N1413" t="s">
        <v>8287</v>
      </c>
      <c r="O1413" s="5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>
        <v>13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 t="b">
        <v>0</v>
      </c>
      <c r="N1414" t="s">
        <v>8287</v>
      </c>
      <c r="O1414" s="5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>
        <v>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 t="b">
        <v>0</v>
      </c>
      <c r="N1415" t="s">
        <v>8287</v>
      </c>
      <c r="O1415" s="5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>
        <v>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 t="b">
        <v>0</v>
      </c>
      <c r="N1416" t="s">
        <v>8287</v>
      </c>
      <c r="O1416" s="5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>
        <v>9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 t="b">
        <v>0</v>
      </c>
      <c r="N1417" t="s">
        <v>8287</v>
      </c>
      <c r="O1417" s="5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 t="b">
        <v>0</v>
      </c>
      <c r="N1418" t="s">
        <v>8287</v>
      </c>
      <c r="O1418" s="5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>
        <v>2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 t="b">
        <v>0</v>
      </c>
      <c r="N1419" t="s">
        <v>8287</v>
      </c>
      <c r="O1419" s="5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>
        <v>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 t="b">
        <v>0</v>
      </c>
      <c r="N1420" t="s">
        <v>8287</v>
      </c>
      <c r="O1420" s="5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>
        <v>10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 t="b">
        <v>0</v>
      </c>
      <c r="N1421" t="s">
        <v>8287</v>
      </c>
      <c r="O1421" s="5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>
        <v>3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 t="b">
        <v>0</v>
      </c>
      <c r="N1422" t="s">
        <v>8287</v>
      </c>
      <c r="O1422" s="5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v>2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 t="b">
        <v>0</v>
      </c>
      <c r="N1423" t="s">
        <v>8287</v>
      </c>
      <c r="O1423" s="5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v>2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 t="b">
        <v>0</v>
      </c>
      <c r="N1424" t="s">
        <v>8287</v>
      </c>
      <c r="O1424" s="5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v>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 t="b">
        <v>0</v>
      </c>
      <c r="N1425" t="s">
        <v>8287</v>
      </c>
      <c r="O1425" s="5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>
        <v>14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 t="b">
        <v>0</v>
      </c>
      <c r="N1426" t="s">
        <v>8287</v>
      </c>
      <c r="O1426" s="5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 t="b">
        <v>0</v>
      </c>
      <c r="N1427" t="s">
        <v>8287</v>
      </c>
      <c r="O1427" s="5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>
        <v>0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 t="b">
        <v>0</v>
      </c>
      <c r="N1428" t="s">
        <v>8287</v>
      </c>
      <c r="O1428" s="5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>
        <v>4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 t="b">
        <v>0</v>
      </c>
      <c r="N1429" t="s">
        <v>8287</v>
      </c>
      <c r="O1429" s="5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>
        <v>3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 t="b">
        <v>0</v>
      </c>
      <c r="N1430" t="s">
        <v>8287</v>
      </c>
      <c r="O1430" s="5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>
        <v>0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 t="b">
        <v>0</v>
      </c>
      <c r="N1431" t="s">
        <v>8287</v>
      </c>
      <c r="O1431" s="5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>
        <v>5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 t="b">
        <v>0</v>
      </c>
      <c r="N1432" t="s">
        <v>8287</v>
      </c>
      <c r="O1432" s="5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v>47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 t="b">
        <v>0</v>
      </c>
      <c r="N1433" t="s">
        <v>8287</v>
      </c>
      <c r="O1433" s="5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 t="b">
        <v>0</v>
      </c>
      <c r="N1434" t="s">
        <v>8287</v>
      </c>
      <c r="O1434" s="5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v>10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 t="b">
        <v>0</v>
      </c>
      <c r="N1435" t="s">
        <v>8287</v>
      </c>
      <c r="O1435" s="5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v>11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 t="b">
        <v>0</v>
      </c>
      <c r="N1436" t="s">
        <v>8287</v>
      </c>
      <c r="O1436" s="5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v>2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 t="b">
        <v>0</v>
      </c>
      <c r="N1437" t="s">
        <v>8287</v>
      </c>
      <c r="O1437" s="5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>
        <v>2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 t="b">
        <v>0</v>
      </c>
      <c r="N1438" t="s">
        <v>8287</v>
      </c>
      <c r="O1438" s="5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>
        <v>22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 t="b">
        <v>0</v>
      </c>
      <c r="N1439" t="s">
        <v>8287</v>
      </c>
      <c r="O1439" s="5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v>8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 t="b">
        <v>0</v>
      </c>
      <c r="N1440" t="s">
        <v>8287</v>
      </c>
      <c r="O1440" s="5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>
        <v>6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 t="b">
        <v>0</v>
      </c>
      <c r="N1441" t="s">
        <v>8287</v>
      </c>
      <c r="O1441" s="5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v>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 t="b">
        <v>0</v>
      </c>
      <c r="N1442" t="s">
        <v>8287</v>
      </c>
      <c r="O1442" s="5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v>3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 t="b">
        <v>0</v>
      </c>
      <c r="N1443" t="s">
        <v>8287</v>
      </c>
      <c r="O1443" s="5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>
        <v>0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 t="b">
        <v>0</v>
      </c>
      <c r="N1444" t="s">
        <v>8287</v>
      </c>
      <c r="O1444" s="5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 t="b">
        <v>0</v>
      </c>
      <c r="N1445" t="s">
        <v>8287</v>
      </c>
      <c r="O1445" s="5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>
        <v>0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 t="b">
        <v>0</v>
      </c>
      <c r="N1446" t="s">
        <v>8287</v>
      </c>
      <c r="O1446" s="5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 t="b">
        <v>0</v>
      </c>
      <c r="N1447" t="s">
        <v>8287</v>
      </c>
      <c r="O1447" s="5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>
        <v>0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 t="b">
        <v>0</v>
      </c>
      <c r="N1448" t="s">
        <v>8287</v>
      </c>
      <c r="O1448" s="5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v>3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 t="b">
        <v>0</v>
      </c>
      <c r="N1449" t="s">
        <v>8287</v>
      </c>
      <c r="O1449" s="5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 t="b">
        <v>0</v>
      </c>
      <c r="N1450" t="s">
        <v>8287</v>
      </c>
      <c r="O1450" s="5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>
        <v>0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 t="b">
        <v>0</v>
      </c>
      <c r="N1451" t="s">
        <v>8287</v>
      </c>
      <c r="O1451" s="5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v>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 t="b">
        <v>0</v>
      </c>
      <c r="N1452" t="s">
        <v>8287</v>
      </c>
      <c r="O1452" s="5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v>2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 t="b">
        <v>0</v>
      </c>
      <c r="N1453" t="s">
        <v>8287</v>
      </c>
      <c r="O1453" s="5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 t="b">
        <v>0</v>
      </c>
      <c r="N1454" t="s">
        <v>8287</v>
      </c>
      <c r="O1454" s="5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 t="b">
        <v>0</v>
      </c>
      <c r="N1455" t="s">
        <v>8287</v>
      </c>
      <c r="O1455" s="5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>
        <v>1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 t="b">
        <v>0</v>
      </c>
      <c r="N1456" t="s">
        <v>8287</v>
      </c>
      <c r="O1456" s="5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v>7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 t="b">
        <v>0</v>
      </c>
      <c r="N1457" t="s">
        <v>8287</v>
      </c>
      <c r="O1457" s="5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>
        <v>3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 t="b">
        <v>0</v>
      </c>
      <c r="N1458" t="s">
        <v>8287</v>
      </c>
      <c r="O1458" s="5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>
        <v>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 t="b">
        <v>0</v>
      </c>
      <c r="N1459" t="s">
        <v>8287</v>
      </c>
      <c r="O1459" s="5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>
        <v>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 t="b">
        <v>0</v>
      </c>
      <c r="N1460" t="s">
        <v>8287</v>
      </c>
      <c r="O1460" s="5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 t="b">
        <v>0</v>
      </c>
      <c r="N1461" t="s">
        <v>8287</v>
      </c>
      <c r="O1461" s="5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 t="b">
        <v>0</v>
      </c>
      <c r="N1462" t="s">
        <v>8287</v>
      </c>
      <c r="O1462" s="5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>
        <v>340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 t="b">
        <v>1</v>
      </c>
      <c r="N1463" t="s">
        <v>8288</v>
      </c>
      <c r="O1463" s="5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>
        <v>150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 t="b">
        <v>1</v>
      </c>
      <c r="N1464" t="s">
        <v>8288</v>
      </c>
      <c r="O1464" s="5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>
        <v>25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 t="b">
        <v>1</v>
      </c>
      <c r="N1465" t="s">
        <v>8288</v>
      </c>
      <c r="O1465" s="5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>
        <v>234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 t="b">
        <v>1</v>
      </c>
      <c r="N1466" t="s">
        <v>8288</v>
      </c>
      <c r="O1466" s="5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>
        <v>2602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 t="b">
        <v>1</v>
      </c>
      <c r="N1467" t="s">
        <v>8288</v>
      </c>
      <c r="O1467" s="5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>
        <v>248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 t="b">
        <v>1</v>
      </c>
      <c r="N1468" t="s">
        <v>8288</v>
      </c>
      <c r="O1468" s="5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>
        <v>600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 t="b">
        <v>1</v>
      </c>
      <c r="N1469" t="s">
        <v>8288</v>
      </c>
      <c r="O1469" s="5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>
        <v>293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 t="b">
        <v>1</v>
      </c>
      <c r="N1470" t="s">
        <v>8288</v>
      </c>
      <c r="O1470" s="5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>
        <v>321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 t="b">
        <v>1</v>
      </c>
      <c r="N1471" t="s">
        <v>8288</v>
      </c>
      <c r="O1471" s="5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>
        <v>81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 t="b">
        <v>1</v>
      </c>
      <c r="N1472" t="s">
        <v>8288</v>
      </c>
      <c r="O1472" s="5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>
        <v>343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 t="b">
        <v>1</v>
      </c>
      <c r="N1473" t="s">
        <v>8288</v>
      </c>
      <c r="O1473" s="5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>
        <v>336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 t="b">
        <v>1</v>
      </c>
      <c r="N1474" t="s">
        <v>8288</v>
      </c>
      <c r="O1474" s="5">
        <f t="shared" ref="O1474:O1537" si="138">E1474/D1474*100</f>
        <v>138.70400000000001</v>
      </c>
      <c r="P1474" s="9">
        <f t="shared" ref="P1474:P1537" si="139">IFERROR(E1474/G1474,0)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>
        <v>47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 t="b">
        <v>1</v>
      </c>
      <c r="N1475" t="s">
        <v>8288</v>
      </c>
      <c r="O1475" s="5">
        <f t="shared" si="138"/>
        <v>120.51600000000001</v>
      </c>
      <c r="P1475" s="9">
        <f t="shared" si="139"/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RIGHT(N1475,LEN(N1475)-SEARCH("/",N1475,1))</f>
        <v>radio &amp; podcasts</v>
      </c>
      <c r="S1475" s="15">
        <f t="shared" ref="S1475:S1538" si="142">(((K1475/60)/60)/24)+DATE(1970,1,1)</f>
        <v>40939.979618055557</v>
      </c>
      <c r="T1475" s="15">
        <f t="shared" ref="T1475:T1538" si="143">(((J1475/60)/60)/24)+DATE(1970,1,1)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>
        <v>76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 t="b">
        <v>1</v>
      </c>
      <c r="N1476" t="s">
        <v>8288</v>
      </c>
      <c r="O1476" s="5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>
        <v>441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 t="b">
        <v>1</v>
      </c>
      <c r="N1477" t="s">
        <v>8288</v>
      </c>
      <c r="O1477" s="5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>
        <v>916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 t="b">
        <v>1</v>
      </c>
      <c r="N1478" t="s">
        <v>8288</v>
      </c>
      <c r="O1478" s="5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>
        <v>369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 t="b">
        <v>1</v>
      </c>
      <c r="N1479" t="s">
        <v>8288</v>
      </c>
      <c r="O1479" s="5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>
        <v>20242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 t="b">
        <v>1</v>
      </c>
      <c r="N1480" t="s">
        <v>8288</v>
      </c>
      <c r="O1480" s="5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>
        <v>71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 t="b">
        <v>1</v>
      </c>
      <c r="N1481" t="s">
        <v>8288</v>
      </c>
      <c r="O1481" s="5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>
        <v>635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 t="b">
        <v>1</v>
      </c>
      <c r="N1482" t="s">
        <v>8288</v>
      </c>
      <c r="O1482" s="5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>
        <v>6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 t="b">
        <v>0</v>
      </c>
      <c r="N1483" t="s">
        <v>8275</v>
      </c>
      <c r="O1483" s="5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>
        <v>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 t="b">
        <v>0</v>
      </c>
      <c r="N1484" t="s">
        <v>8275</v>
      </c>
      <c r="O1484" s="5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>
        <v>2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 t="b">
        <v>0</v>
      </c>
      <c r="N1485" t="s">
        <v>8275</v>
      </c>
      <c r="O1485" s="5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>
        <v>0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 t="b">
        <v>0</v>
      </c>
      <c r="N1486" t="s">
        <v>8275</v>
      </c>
      <c r="O1486" s="5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>
        <v>3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 t="b">
        <v>0</v>
      </c>
      <c r="N1487" t="s">
        <v>8275</v>
      </c>
      <c r="O1487" s="5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v>3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 t="b">
        <v>0</v>
      </c>
      <c r="N1488" t="s">
        <v>8275</v>
      </c>
      <c r="O1488" s="5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>
        <v>0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 t="b">
        <v>0</v>
      </c>
      <c r="N1489" t="s">
        <v>8275</v>
      </c>
      <c r="O1489" s="5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v>6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 t="b">
        <v>0</v>
      </c>
      <c r="N1490" t="s">
        <v>8275</v>
      </c>
      <c r="O1490" s="5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>
        <v>0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 t="b">
        <v>0</v>
      </c>
      <c r="N1491" t="s">
        <v>8275</v>
      </c>
      <c r="O1491" s="5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>
        <v>19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 t="b">
        <v>0</v>
      </c>
      <c r="N1492" t="s">
        <v>8275</v>
      </c>
      <c r="O1492" s="5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>
        <v>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 t="b">
        <v>0</v>
      </c>
      <c r="N1493" t="s">
        <v>8275</v>
      </c>
      <c r="O1493" s="5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>
        <v>2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 t="b">
        <v>0</v>
      </c>
      <c r="N1494" t="s">
        <v>8275</v>
      </c>
      <c r="O1494" s="5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>
        <v>0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 t="b">
        <v>0</v>
      </c>
      <c r="N1495" t="s">
        <v>8275</v>
      </c>
      <c r="O1495" s="5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>
        <v>11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 t="b">
        <v>0</v>
      </c>
      <c r="N1496" t="s">
        <v>8275</v>
      </c>
      <c r="O1496" s="5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>
        <v>0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 t="b">
        <v>0</v>
      </c>
      <c r="N1497" t="s">
        <v>8275</v>
      </c>
      <c r="O1497" s="5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>
        <v>0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 t="b">
        <v>0</v>
      </c>
      <c r="N1498" t="s">
        <v>8275</v>
      </c>
      <c r="O1498" s="5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v>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 t="b">
        <v>0</v>
      </c>
      <c r="N1499" t="s">
        <v>8275</v>
      </c>
      <c r="O1499" s="5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>
        <v>3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 t="b">
        <v>0</v>
      </c>
      <c r="N1500" t="s">
        <v>8275</v>
      </c>
      <c r="O1500" s="5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>
        <v>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 t="b">
        <v>0</v>
      </c>
      <c r="N1501" t="s">
        <v>8275</v>
      </c>
      <c r="O1501" s="5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>
        <v>15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 t="b">
        <v>0</v>
      </c>
      <c r="N1502" t="s">
        <v>8275</v>
      </c>
      <c r="O1502" s="5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>
        <v>885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 t="b">
        <v>1</v>
      </c>
      <c r="N1503" t="s">
        <v>8285</v>
      </c>
      <c r="O1503" s="5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>
        <v>329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 t="b">
        <v>1</v>
      </c>
      <c r="N1504" t="s">
        <v>8285</v>
      </c>
      <c r="O1504" s="5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>
        <v>71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 t="b">
        <v>1</v>
      </c>
      <c r="N1505" t="s">
        <v>8285</v>
      </c>
      <c r="O1505" s="5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>
        <v>269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 t="b">
        <v>1</v>
      </c>
      <c r="N1506" t="s">
        <v>8285</v>
      </c>
      <c r="O1506" s="5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>
        <v>345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 t="b">
        <v>1</v>
      </c>
      <c r="N1507" t="s">
        <v>8285</v>
      </c>
      <c r="O1507" s="5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>
        <v>43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 t="b">
        <v>1</v>
      </c>
      <c r="N1508" t="s">
        <v>8285</v>
      </c>
      <c r="O1508" s="5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>
        <v>33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 t="b">
        <v>1</v>
      </c>
      <c r="N1509" t="s">
        <v>8285</v>
      </c>
      <c r="O1509" s="5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>
        <v>211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 t="b">
        <v>1</v>
      </c>
      <c r="N1510" t="s">
        <v>8285</v>
      </c>
      <c r="O1510" s="5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>
        <v>196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 t="b">
        <v>1</v>
      </c>
      <c r="N1511" t="s">
        <v>8285</v>
      </c>
      <c r="O1511" s="5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>
        <v>405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 t="b">
        <v>1</v>
      </c>
      <c r="N1512" t="s">
        <v>8285</v>
      </c>
      <c r="O1512" s="5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>
        <v>206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 t="b">
        <v>1</v>
      </c>
      <c r="N1513" t="s">
        <v>8285</v>
      </c>
      <c r="O1513" s="5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>
        <v>335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 t="b">
        <v>1</v>
      </c>
      <c r="N1514" t="s">
        <v>8285</v>
      </c>
      <c r="O1514" s="5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>
        <v>215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 t="b">
        <v>1</v>
      </c>
      <c r="N1515" t="s">
        <v>8285</v>
      </c>
      <c r="O1515" s="5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>
        <v>176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 t="b">
        <v>1</v>
      </c>
      <c r="N1516" t="s">
        <v>8285</v>
      </c>
      <c r="O1516" s="5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>
        <v>555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 t="b">
        <v>1</v>
      </c>
      <c r="N1517" t="s">
        <v>8285</v>
      </c>
      <c r="O1517" s="5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>
        <v>116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 t="b">
        <v>1</v>
      </c>
      <c r="N1518" t="s">
        <v>8285</v>
      </c>
      <c r="O1518" s="5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>
        <v>615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 t="b">
        <v>1</v>
      </c>
      <c r="N1519" t="s">
        <v>8285</v>
      </c>
      <c r="O1519" s="5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>
        <v>236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 t="b">
        <v>1</v>
      </c>
      <c r="N1520" t="s">
        <v>8285</v>
      </c>
      <c r="O1520" s="5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>
        <v>145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 t="b">
        <v>1</v>
      </c>
      <c r="N1521" t="s">
        <v>8285</v>
      </c>
      <c r="O1521" s="5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>
        <v>167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 t="b">
        <v>1</v>
      </c>
      <c r="N1522" t="s">
        <v>8285</v>
      </c>
      <c r="O1522" s="5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>
        <v>235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 t="b">
        <v>1</v>
      </c>
      <c r="N1523" t="s">
        <v>8285</v>
      </c>
      <c r="O1523" s="5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>
        <v>452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 t="b">
        <v>1</v>
      </c>
      <c r="N1524" t="s">
        <v>8285</v>
      </c>
      <c r="O1524" s="5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>
        <v>241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 t="b">
        <v>1</v>
      </c>
      <c r="N1525" t="s">
        <v>8285</v>
      </c>
      <c r="O1525" s="5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>
        <v>28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 t="b">
        <v>1</v>
      </c>
      <c r="N1526" t="s">
        <v>8285</v>
      </c>
      <c r="O1526" s="5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>
        <v>140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 t="b">
        <v>1</v>
      </c>
      <c r="N1527" t="s">
        <v>8285</v>
      </c>
      <c r="O1527" s="5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>
        <v>280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 t="b">
        <v>1</v>
      </c>
      <c r="N1528" t="s">
        <v>8285</v>
      </c>
      <c r="O1528" s="5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>
        <v>70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 t="b">
        <v>1</v>
      </c>
      <c r="N1529" t="s">
        <v>8285</v>
      </c>
      <c r="O1529" s="5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>
        <v>160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 t="b">
        <v>1</v>
      </c>
      <c r="N1530" t="s">
        <v>8285</v>
      </c>
      <c r="O1530" s="5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>
        <v>141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 t="b">
        <v>1</v>
      </c>
      <c r="N1531" t="s">
        <v>8285</v>
      </c>
      <c r="O1531" s="5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>
        <v>874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 t="b">
        <v>1</v>
      </c>
      <c r="N1532" t="s">
        <v>8285</v>
      </c>
      <c r="O1532" s="5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>
        <v>73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 t="b">
        <v>1</v>
      </c>
      <c r="N1533" t="s">
        <v>8285</v>
      </c>
      <c r="O1533" s="5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>
        <v>294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 t="b">
        <v>1</v>
      </c>
      <c r="N1534" t="s">
        <v>8285</v>
      </c>
      <c r="O1534" s="5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>
        <v>740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 t="b">
        <v>1</v>
      </c>
      <c r="N1535" t="s">
        <v>8285</v>
      </c>
      <c r="O1535" s="5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>
        <v>369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 t="b">
        <v>1</v>
      </c>
      <c r="N1536" t="s">
        <v>8285</v>
      </c>
      <c r="O1536" s="5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>
        <v>110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 t="b">
        <v>1</v>
      </c>
      <c r="N1537" t="s">
        <v>8285</v>
      </c>
      <c r="O1537" s="5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>
        <v>455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 t="b">
        <v>1</v>
      </c>
      <c r="N1538" t="s">
        <v>8285</v>
      </c>
      <c r="O1538" s="5">
        <f t="shared" ref="O1538:O1601" si="144">E1538/D1538*100</f>
        <v>250.30841666666666</v>
      </c>
      <c r="P1538" s="9">
        <f t="shared" ref="P1538:P1601" si="145">IFERROR(E1538/G1538,0)</f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>
        <v>224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 t="b">
        <v>1</v>
      </c>
      <c r="N1539" t="s">
        <v>8285</v>
      </c>
      <c r="O1539" s="5">
        <f t="shared" si="144"/>
        <v>179.9</v>
      </c>
      <c r="P1539" s="9">
        <f t="shared" si="145"/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RIGHT(N1539,LEN(N1539)-SEARCH("/",N1539,1))</f>
        <v>photobooks</v>
      </c>
      <c r="S1539" s="15">
        <f t="shared" ref="S1539:S1602" si="148">(((K1539/60)/60)/24)+DATE(1970,1,1)</f>
        <v>42552.315127314811</v>
      </c>
      <c r="T1539" s="15">
        <f t="shared" ref="T1539:T1602" si="149">(((J1539/60)/60)/24)+DATE(1970,1,1)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>
        <v>46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 t="b">
        <v>1</v>
      </c>
      <c r="N1540" t="s">
        <v>8285</v>
      </c>
      <c r="O1540" s="5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>
        <v>284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 t="b">
        <v>1</v>
      </c>
      <c r="N1541" t="s">
        <v>8285</v>
      </c>
      <c r="O1541" s="5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>
        <v>98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 t="b">
        <v>1</v>
      </c>
      <c r="N1542" t="s">
        <v>8285</v>
      </c>
      <c r="O1542" s="5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v>2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 t="b">
        <v>0</v>
      </c>
      <c r="N1543" t="s">
        <v>8289</v>
      </c>
      <c r="O1543" s="5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>
        <v>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 t="b">
        <v>0</v>
      </c>
      <c r="N1544" t="s">
        <v>8289</v>
      </c>
      <c r="O1544" s="5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>
        <v>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 t="b">
        <v>0</v>
      </c>
      <c r="N1545" t="s">
        <v>8289</v>
      </c>
      <c r="O1545" s="5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>
        <v>0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 t="b">
        <v>0</v>
      </c>
      <c r="N1546" t="s">
        <v>8289</v>
      </c>
      <c r="O1546" s="5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>
        <v>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 t="b">
        <v>0</v>
      </c>
      <c r="N1547" t="s">
        <v>8289</v>
      </c>
      <c r="O1547" s="5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>
        <v>11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 t="b">
        <v>0</v>
      </c>
      <c r="N1548" t="s">
        <v>8289</v>
      </c>
      <c r="O1548" s="5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>
        <v>0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 t="b">
        <v>0</v>
      </c>
      <c r="N1549" t="s">
        <v>8289</v>
      </c>
      <c r="O1549" s="5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>
        <v>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 t="b">
        <v>0</v>
      </c>
      <c r="N1550" t="s">
        <v>8289</v>
      </c>
      <c r="O1550" s="5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>
        <v>6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 t="b">
        <v>0</v>
      </c>
      <c r="N1551" t="s">
        <v>8289</v>
      </c>
      <c r="O1551" s="5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>
        <v>7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 t="b">
        <v>0</v>
      </c>
      <c r="N1552" t="s">
        <v>8289</v>
      </c>
      <c r="O1552" s="5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>
        <v>0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 t="b">
        <v>0</v>
      </c>
      <c r="N1553" t="s">
        <v>8289</v>
      </c>
      <c r="O1553" s="5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>
        <v>16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 t="b">
        <v>0</v>
      </c>
      <c r="N1554" t="s">
        <v>8289</v>
      </c>
      <c r="O1554" s="5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>
        <v>0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 t="b">
        <v>0</v>
      </c>
      <c r="N1555" t="s">
        <v>8289</v>
      </c>
      <c r="O1555" s="5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 t="b">
        <v>0</v>
      </c>
      <c r="N1556" t="s">
        <v>8289</v>
      </c>
      <c r="O1556" s="5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>
        <v>0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 t="b">
        <v>0</v>
      </c>
      <c r="N1557" t="s">
        <v>8289</v>
      </c>
      <c r="O1557" s="5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>
        <v>12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 t="b">
        <v>0</v>
      </c>
      <c r="N1558" t="s">
        <v>8289</v>
      </c>
      <c r="O1558" s="5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>
        <v>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 t="b">
        <v>0</v>
      </c>
      <c r="N1559" t="s">
        <v>8289</v>
      </c>
      <c r="O1559" s="5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>
        <v>3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 t="b">
        <v>0</v>
      </c>
      <c r="N1560" t="s">
        <v>8289</v>
      </c>
      <c r="O1560" s="5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v>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 t="b">
        <v>0</v>
      </c>
      <c r="N1561" t="s">
        <v>8289</v>
      </c>
      <c r="O1561" s="5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>
        <v>4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 t="b">
        <v>0</v>
      </c>
      <c r="N1562" t="s">
        <v>8289</v>
      </c>
      <c r="O1562" s="5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>
        <v>1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 t="b">
        <v>0</v>
      </c>
      <c r="N1563" t="s">
        <v>8290</v>
      </c>
      <c r="O1563" s="5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>
        <v>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 t="b">
        <v>0</v>
      </c>
      <c r="N1564" t="s">
        <v>8290</v>
      </c>
      <c r="O1564" s="5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>
        <v>2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 t="b">
        <v>0</v>
      </c>
      <c r="N1565" t="s">
        <v>8290</v>
      </c>
      <c r="O1565" s="5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>
        <v>1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 t="b">
        <v>0</v>
      </c>
      <c r="N1566" t="s">
        <v>8290</v>
      </c>
      <c r="O1566" s="5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>
        <v>1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 t="b">
        <v>0</v>
      </c>
      <c r="N1567" t="s">
        <v>8290</v>
      </c>
      <c r="O1567" s="5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v>59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 t="b">
        <v>0</v>
      </c>
      <c r="N1568" t="s">
        <v>8290</v>
      </c>
      <c r="O1568" s="5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>
        <v>13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 t="b">
        <v>0</v>
      </c>
      <c r="N1569" t="s">
        <v>8290</v>
      </c>
      <c r="O1569" s="5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v>22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 t="b">
        <v>0</v>
      </c>
      <c r="N1570" t="s">
        <v>8290</v>
      </c>
      <c r="O1570" s="5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 t="b">
        <v>0</v>
      </c>
      <c r="N1571" t="s">
        <v>8290</v>
      </c>
      <c r="O1571" s="5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>
        <v>52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 t="b">
        <v>0</v>
      </c>
      <c r="N1572" t="s">
        <v>8290</v>
      </c>
      <c r="O1572" s="5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v>4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 t="b">
        <v>0</v>
      </c>
      <c r="N1573" t="s">
        <v>8290</v>
      </c>
      <c r="O1573" s="5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>
        <v>3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 t="b">
        <v>0</v>
      </c>
      <c r="N1574" t="s">
        <v>8290</v>
      </c>
      <c r="O1574" s="5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>
        <v>3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 t="b">
        <v>0</v>
      </c>
      <c r="N1575" t="s">
        <v>8290</v>
      </c>
      <c r="O1575" s="5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>
        <v>6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 t="b">
        <v>0</v>
      </c>
      <c r="N1576" t="s">
        <v>8290</v>
      </c>
      <c r="O1576" s="5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>
        <v>35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 t="b">
        <v>0</v>
      </c>
      <c r="N1577" t="s">
        <v>8290</v>
      </c>
      <c r="O1577" s="5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>
        <v>10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 t="b">
        <v>0</v>
      </c>
      <c r="N1578" t="s">
        <v>8290</v>
      </c>
      <c r="O1578" s="5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>
        <v>2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 t="b">
        <v>0</v>
      </c>
      <c r="N1579" t="s">
        <v>8290</v>
      </c>
      <c r="O1579" s="5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>
        <v>4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 t="b">
        <v>0</v>
      </c>
      <c r="N1580" t="s">
        <v>8290</v>
      </c>
      <c r="O1580" s="5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>
        <v>2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 t="b">
        <v>0</v>
      </c>
      <c r="N1581" t="s">
        <v>8290</v>
      </c>
      <c r="O1581" s="5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>
        <v>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 t="b">
        <v>0</v>
      </c>
      <c r="N1582" t="s">
        <v>8290</v>
      </c>
      <c r="O1582" s="5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>
        <v>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 t="b">
        <v>0</v>
      </c>
      <c r="N1583" t="s">
        <v>8291</v>
      </c>
      <c r="O1583" s="5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>
        <v>3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 t="b">
        <v>0</v>
      </c>
      <c r="N1584" t="s">
        <v>8291</v>
      </c>
      <c r="O1584" s="5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v>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 t="b">
        <v>0</v>
      </c>
      <c r="N1585" t="s">
        <v>8291</v>
      </c>
      <c r="O1585" s="5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>
        <v>0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 t="b">
        <v>0</v>
      </c>
      <c r="N1586" t="s">
        <v>8291</v>
      </c>
      <c r="O1586" s="5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>
        <v>12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 t="b">
        <v>0</v>
      </c>
      <c r="N1587" t="s">
        <v>8291</v>
      </c>
      <c r="O1587" s="5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>
        <v>0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 t="b">
        <v>0</v>
      </c>
      <c r="N1588" t="s">
        <v>8291</v>
      </c>
      <c r="O1588" s="5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>
        <v>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 t="b">
        <v>0</v>
      </c>
      <c r="N1589" t="s">
        <v>8291</v>
      </c>
      <c r="O1589" s="5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>
        <v>0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 t="b">
        <v>0</v>
      </c>
      <c r="N1590" t="s">
        <v>8291</v>
      </c>
      <c r="O1590" s="5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>
        <v>0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 t="b">
        <v>0</v>
      </c>
      <c r="N1591" t="s">
        <v>8291</v>
      </c>
      <c r="O1591" s="5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v>2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 t="b">
        <v>0</v>
      </c>
      <c r="N1592" t="s">
        <v>8291</v>
      </c>
      <c r="O1592" s="5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v>92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 t="b">
        <v>0</v>
      </c>
      <c r="N1593" t="s">
        <v>8291</v>
      </c>
      <c r="O1593" s="5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>
        <v>0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 t="b">
        <v>0</v>
      </c>
      <c r="N1594" t="s">
        <v>8291</v>
      </c>
      <c r="O1594" s="5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v>3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 t="b">
        <v>0</v>
      </c>
      <c r="N1595" t="s">
        <v>8291</v>
      </c>
      <c r="O1595" s="5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>
        <v>10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 t="b">
        <v>0</v>
      </c>
      <c r="N1596" t="s">
        <v>8291</v>
      </c>
      <c r="O1596" s="5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v>7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 t="b">
        <v>0</v>
      </c>
      <c r="N1597" t="s">
        <v>8291</v>
      </c>
      <c r="O1597" s="5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>
        <v>3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 t="b">
        <v>0</v>
      </c>
      <c r="N1598" t="s">
        <v>8291</v>
      </c>
      <c r="O1598" s="5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 t="b">
        <v>0</v>
      </c>
      <c r="N1599" t="s">
        <v>8291</v>
      </c>
      <c r="O1599" s="5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>
        <v>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 t="b">
        <v>0</v>
      </c>
      <c r="N1600" t="s">
        <v>8291</v>
      </c>
      <c r="O1600" s="5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>
        <v>0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 t="b">
        <v>0</v>
      </c>
      <c r="N1601" t="s">
        <v>8291</v>
      </c>
      <c r="O1601" s="5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>
        <v>9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 t="b">
        <v>0</v>
      </c>
      <c r="N1602" t="s">
        <v>8291</v>
      </c>
      <c r="O1602" s="5">
        <f t="shared" ref="O1602:O1665" si="150">E1602/D1602*100</f>
        <v>7.3400000000000007</v>
      </c>
      <c r="P1602" s="9">
        <f t="shared" ref="P1602:P1665" si="151">IFERROR(E1602/G1602,0)</f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>
        <v>56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 t="b">
        <v>1</v>
      </c>
      <c r="N1603" t="s">
        <v>8276</v>
      </c>
      <c r="O1603" s="5">
        <f t="shared" si="150"/>
        <v>108.2492</v>
      </c>
      <c r="P1603" s="9">
        <f t="shared" si="151"/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RIGHT(N1603,LEN(N1603)-SEARCH("/",N1603,1))</f>
        <v>rock</v>
      </c>
      <c r="S1603" s="15">
        <f t="shared" ref="S1603:S1666" si="154">(((K1603/60)/60)/24)+DATE(1970,1,1)</f>
        <v>40638.092974537038</v>
      </c>
      <c r="T1603" s="15">
        <f t="shared" ref="T1603:T1666" si="155">(((J1603/60)/60)/24)+DATE(1970,1,1)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>
        <v>32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 t="b">
        <v>1</v>
      </c>
      <c r="N1604" t="s">
        <v>8276</v>
      </c>
      <c r="O1604" s="5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>
        <v>30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 t="b">
        <v>1</v>
      </c>
      <c r="N1605" t="s">
        <v>8276</v>
      </c>
      <c r="O1605" s="5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>
        <v>70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 t="b">
        <v>1</v>
      </c>
      <c r="N1606" t="s">
        <v>8276</v>
      </c>
      <c r="O1606" s="5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>
        <v>44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 t="b">
        <v>1</v>
      </c>
      <c r="N1607" t="s">
        <v>8276</v>
      </c>
      <c r="O1607" s="5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>
        <v>92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 t="b">
        <v>1</v>
      </c>
      <c r="N1608" t="s">
        <v>8276</v>
      </c>
      <c r="O1608" s="5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>
        <v>205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 t="b">
        <v>1</v>
      </c>
      <c r="N1609" t="s">
        <v>8276</v>
      </c>
      <c r="O1609" s="5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>
        <v>23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 t="b">
        <v>1</v>
      </c>
      <c r="N1610" t="s">
        <v>8276</v>
      </c>
      <c r="O1610" s="5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>
        <v>4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 t="b">
        <v>1</v>
      </c>
      <c r="N1611" t="s">
        <v>8276</v>
      </c>
      <c r="O1611" s="5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>
        <v>112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 t="b">
        <v>1</v>
      </c>
      <c r="N1612" t="s">
        <v>8276</v>
      </c>
      <c r="O1612" s="5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>
        <v>27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 t="b">
        <v>1</v>
      </c>
      <c r="N1613" t="s">
        <v>8276</v>
      </c>
      <c r="O1613" s="5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>
        <v>11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 t="b">
        <v>1</v>
      </c>
      <c r="N1614" t="s">
        <v>8276</v>
      </c>
      <c r="O1614" s="5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>
        <v>26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 t="b">
        <v>1</v>
      </c>
      <c r="N1615" t="s">
        <v>8276</v>
      </c>
      <c r="O1615" s="5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>
        <v>77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 t="b">
        <v>1</v>
      </c>
      <c r="N1616" t="s">
        <v>8276</v>
      </c>
      <c r="O1616" s="5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>
        <v>136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 t="b">
        <v>1</v>
      </c>
      <c r="N1617" t="s">
        <v>8276</v>
      </c>
      <c r="O1617" s="5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>
        <v>157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 t="b">
        <v>1</v>
      </c>
      <c r="N1618" t="s">
        <v>8276</v>
      </c>
      <c r="O1618" s="5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>
        <v>158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 t="b">
        <v>1</v>
      </c>
      <c r="N1619" t="s">
        <v>8276</v>
      </c>
      <c r="O1619" s="5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>
        <v>27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 t="b">
        <v>1</v>
      </c>
      <c r="N1620" t="s">
        <v>8276</v>
      </c>
      <c r="O1620" s="5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>
        <v>23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 t="b">
        <v>1</v>
      </c>
      <c r="N1621" t="s">
        <v>8276</v>
      </c>
      <c r="O1621" s="5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>
        <v>17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 t="b">
        <v>1</v>
      </c>
      <c r="N1622" t="s">
        <v>8276</v>
      </c>
      <c r="O1622" s="5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>
        <v>37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 t="b">
        <v>1</v>
      </c>
      <c r="N1623" t="s">
        <v>8276</v>
      </c>
      <c r="O1623" s="5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>
        <v>65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 t="b">
        <v>1</v>
      </c>
      <c r="N1624" t="s">
        <v>8276</v>
      </c>
      <c r="O1624" s="5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>
        <v>18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 t="b">
        <v>1</v>
      </c>
      <c r="N1625" t="s">
        <v>8276</v>
      </c>
      <c r="O1625" s="5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>
        <v>25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 t="b">
        <v>1</v>
      </c>
      <c r="N1626" t="s">
        <v>8276</v>
      </c>
      <c r="O1626" s="5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>
        <v>104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 t="b">
        <v>1</v>
      </c>
      <c r="N1627" t="s">
        <v>8276</v>
      </c>
      <c r="O1627" s="5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>
        <v>108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 t="b">
        <v>1</v>
      </c>
      <c r="N1628" t="s">
        <v>8276</v>
      </c>
      <c r="O1628" s="5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>
        <v>38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 t="b">
        <v>1</v>
      </c>
      <c r="N1629" t="s">
        <v>8276</v>
      </c>
      <c r="O1629" s="5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>
        <v>88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 t="b">
        <v>1</v>
      </c>
      <c r="N1630" t="s">
        <v>8276</v>
      </c>
      <c r="O1630" s="5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>
        <v>82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 t="b">
        <v>1</v>
      </c>
      <c r="N1631" t="s">
        <v>8276</v>
      </c>
      <c r="O1631" s="5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>
        <v>126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 t="b">
        <v>1</v>
      </c>
      <c r="N1632" t="s">
        <v>8276</v>
      </c>
      <c r="O1632" s="5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>
        <v>133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 t="b">
        <v>1</v>
      </c>
      <c r="N1633" t="s">
        <v>8276</v>
      </c>
      <c r="O1633" s="5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>
        <v>47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 t="b">
        <v>1</v>
      </c>
      <c r="N1634" t="s">
        <v>8276</v>
      </c>
      <c r="O1634" s="5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>
        <v>58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 t="b">
        <v>1</v>
      </c>
      <c r="N1635" t="s">
        <v>8276</v>
      </c>
      <c r="O1635" s="5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>
        <v>32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 t="b">
        <v>1</v>
      </c>
      <c r="N1636" t="s">
        <v>8276</v>
      </c>
      <c r="O1636" s="5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>
        <v>37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 t="b">
        <v>1</v>
      </c>
      <c r="N1637" t="s">
        <v>8276</v>
      </c>
      <c r="O1637" s="5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>
        <v>87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 t="b">
        <v>1</v>
      </c>
      <c r="N1638" t="s">
        <v>8276</v>
      </c>
      <c r="O1638" s="5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>
        <v>15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 t="b">
        <v>1</v>
      </c>
      <c r="N1639" t="s">
        <v>8276</v>
      </c>
      <c r="O1639" s="5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>
        <v>27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 t="b">
        <v>1</v>
      </c>
      <c r="N1640" t="s">
        <v>8276</v>
      </c>
      <c r="O1640" s="5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>
        <v>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 t="b">
        <v>1</v>
      </c>
      <c r="N1641" t="s">
        <v>8276</v>
      </c>
      <c r="O1641" s="5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>
        <v>17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 t="b">
        <v>1</v>
      </c>
      <c r="N1642" t="s">
        <v>8276</v>
      </c>
      <c r="O1642" s="5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>
        <v>26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 t="b">
        <v>1</v>
      </c>
      <c r="N1643" t="s">
        <v>8292</v>
      </c>
      <c r="O1643" s="5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>
        <v>28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 t="b">
        <v>1</v>
      </c>
      <c r="N1644" t="s">
        <v>8292</v>
      </c>
      <c r="O1644" s="5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>
        <v>37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 t="b">
        <v>1</v>
      </c>
      <c r="N1645" t="s">
        <v>8292</v>
      </c>
      <c r="O1645" s="5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>
        <v>128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 t="b">
        <v>1</v>
      </c>
      <c r="N1646" t="s">
        <v>8292</v>
      </c>
      <c r="O1646" s="5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>
        <v>10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 t="b">
        <v>1</v>
      </c>
      <c r="N1647" t="s">
        <v>8292</v>
      </c>
      <c r="O1647" s="5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>
        <v>83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 t="b">
        <v>1</v>
      </c>
      <c r="N1648" t="s">
        <v>8292</v>
      </c>
      <c r="O1648" s="5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>
        <v>46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 t="b">
        <v>1</v>
      </c>
      <c r="N1649" t="s">
        <v>8292</v>
      </c>
      <c r="O1649" s="5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>
        <v>90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 t="b">
        <v>1</v>
      </c>
      <c r="N1650" t="s">
        <v>8292</v>
      </c>
      <c r="O1650" s="5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>
        <v>81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 t="b">
        <v>1</v>
      </c>
      <c r="N1651" t="s">
        <v>8292</v>
      </c>
      <c r="O1651" s="5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>
        <v>32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 t="b">
        <v>1</v>
      </c>
      <c r="N1652" t="s">
        <v>8292</v>
      </c>
      <c r="O1652" s="5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>
        <v>20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 t="b">
        <v>1</v>
      </c>
      <c r="N1653" t="s">
        <v>8292</v>
      </c>
      <c r="O1653" s="5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>
        <v>70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 t="b">
        <v>1</v>
      </c>
      <c r="N1654" t="s">
        <v>8292</v>
      </c>
      <c r="O1654" s="5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>
        <v>168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 t="b">
        <v>1</v>
      </c>
      <c r="N1655" t="s">
        <v>8292</v>
      </c>
      <c r="O1655" s="5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>
        <v>34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 t="b">
        <v>1</v>
      </c>
      <c r="N1656" t="s">
        <v>8292</v>
      </c>
      <c r="O1656" s="5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>
        <v>48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 t="b">
        <v>1</v>
      </c>
      <c r="N1657" t="s">
        <v>8292</v>
      </c>
      <c r="O1657" s="5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>
        <v>48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 t="b">
        <v>1</v>
      </c>
      <c r="N1658" t="s">
        <v>8292</v>
      </c>
      <c r="O1658" s="5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>
        <v>221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 t="b">
        <v>1</v>
      </c>
      <c r="N1659" t="s">
        <v>8292</v>
      </c>
      <c r="O1659" s="5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>
        <v>107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 t="b">
        <v>1</v>
      </c>
      <c r="N1660" t="s">
        <v>8292</v>
      </c>
      <c r="O1660" s="5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>
        <v>45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 t="b">
        <v>1</v>
      </c>
      <c r="N1661" t="s">
        <v>8292</v>
      </c>
      <c r="O1661" s="5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>
        <v>36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 t="b">
        <v>1</v>
      </c>
      <c r="N1662" t="s">
        <v>8292</v>
      </c>
      <c r="O1662" s="5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>
        <v>101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 t="b">
        <v>1</v>
      </c>
      <c r="N1663" t="s">
        <v>8292</v>
      </c>
      <c r="O1663" s="5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>
        <v>62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 t="b">
        <v>1</v>
      </c>
      <c r="N1664" t="s">
        <v>8292</v>
      </c>
      <c r="O1664" s="5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>
        <v>32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 t="b">
        <v>1</v>
      </c>
      <c r="N1665" t="s">
        <v>8292</v>
      </c>
      <c r="O1665" s="5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>
        <v>89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 t="b">
        <v>1</v>
      </c>
      <c r="N1666" t="s">
        <v>8292</v>
      </c>
      <c r="O1666" s="5">
        <f t="shared" ref="O1666:O1729" si="156">E1666/D1666*100</f>
        <v>122.40879999999999</v>
      </c>
      <c r="P1666" s="9">
        <f t="shared" ref="P1666:P1729" si="157">IFERROR(E1666/G1666,0)</f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>
        <v>93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 t="b">
        <v>1</v>
      </c>
      <c r="N1667" t="s">
        <v>8292</v>
      </c>
      <c r="O1667" s="5">
        <f t="shared" si="156"/>
        <v>119.45714285714286</v>
      </c>
      <c r="P1667" s="9">
        <f t="shared" si="157"/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RIGHT(N1667,LEN(N1667)-SEARCH("/",N1667,1))</f>
        <v>pop</v>
      </c>
      <c r="S1667" s="15">
        <f t="shared" ref="S1667:S1730" si="160">(((K1667/60)/60)/24)+DATE(1970,1,1)</f>
        <v>40564.649456018517</v>
      </c>
      <c r="T1667" s="15">
        <f t="shared" ref="T1667:T1730" si="161">(((J1667/60)/60)/24)+DATE(1970,1,1)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>
        <v>98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 t="b">
        <v>1</v>
      </c>
      <c r="N1668" t="s">
        <v>8292</v>
      </c>
      <c r="O1668" s="5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>
        <v>82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 t="b">
        <v>1</v>
      </c>
      <c r="N1669" t="s">
        <v>8292</v>
      </c>
      <c r="O1669" s="5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>
        <v>116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 t="b">
        <v>1</v>
      </c>
      <c r="N1670" t="s">
        <v>8292</v>
      </c>
      <c r="O1670" s="5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>
        <v>52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 t="b">
        <v>1</v>
      </c>
      <c r="N1671" t="s">
        <v>8292</v>
      </c>
      <c r="O1671" s="5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>
        <v>23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 t="b">
        <v>1</v>
      </c>
      <c r="N1672" t="s">
        <v>8292</v>
      </c>
      <c r="O1672" s="5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>
        <v>77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 t="b">
        <v>1</v>
      </c>
      <c r="N1673" t="s">
        <v>8292</v>
      </c>
      <c r="O1673" s="5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>
        <v>49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 t="b">
        <v>1</v>
      </c>
      <c r="N1674" t="s">
        <v>8292</v>
      </c>
      <c r="O1674" s="5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>
        <v>59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 t="b">
        <v>1</v>
      </c>
      <c r="N1675" t="s">
        <v>8292</v>
      </c>
      <c r="O1675" s="5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>
        <v>113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 t="b">
        <v>1</v>
      </c>
      <c r="N1676" t="s">
        <v>8292</v>
      </c>
      <c r="O1676" s="5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>
        <v>34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 t="b">
        <v>1</v>
      </c>
      <c r="N1677" t="s">
        <v>8292</v>
      </c>
      <c r="O1677" s="5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>
        <v>42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 t="b">
        <v>1</v>
      </c>
      <c r="N1678" t="s">
        <v>8292</v>
      </c>
      <c r="O1678" s="5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>
        <v>42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 t="b">
        <v>1</v>
      </c>
      <c r="N1679" t="s">
        <v>8292</v>
      </c>
      <c r="O1679" s="5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>
        <v>49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 t="b">
        <v>1</v>
      </c>
      <c r="N1680" t="s">
        <v>8292</v>
      </c>
      <c r="O1680" s="5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>
        <v>56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 t="b">
        <v>1</v>
      </c>
      <c r="N1681" t="s">
        <v>8292</v>
      </c>
      <c r="O1681" s="5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>
        <v>25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 t="b">
        <v>1</v>
      </c>
      <c r="N1682" t="s">
        <v>8292</v>
      </c>
      <c r="O1682" s="5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v>884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 t="b">
        <v>0</v>
      </c>
      <c r="N1683" t="s">
        <v>8293</v>
      </c>
      <c r="O1683" s="5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>
        <v>0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 t="b">
        <v>0</v>
      </c>
      <c r="N1684" t="s">
        <v>8293</v>
      </c>
      <c r="O1684" s="5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>
        <v>10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 t="b">
        <v>0</v>
      </c>
      <c r="N1685" t="s">
        <v>8293</v>
      </c>
      <c r="O1685" s="5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>
        <v>101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 t="b">
        <v>0</v>
      </c>
      <c r="N1686" t="s">
        <v>8293</v>
      </c>
      <c r="O1686" s="5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>
        <v>15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 t="b">
        <v>0</v>
      </c>
      <c r="N1687" t="s">
        <v>8293</v>
      </c>
      <c r="O1687" s="5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>
        <v>1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 t="b">
        <v>0</v>
      </c>
      <c r="N1688" t="s">
        <v>8293</v>
      </c>
      <c r="O1688" s="5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>
        <v>39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 t="b">
        <v>0</v>
      </c>
      <c r="N1689" t="s">
        <v>8293</v>
      </c>
      <c r="O1689" s="5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>
        <v>7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 t="b">
        <v>0</v>
      </c>
      <c r="N1690" t="s">
        <v>8293</v>
      </c>
      <c r="O1690" s="5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>
        <v>14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 t="b">
        <v>0</v>
      </c>
      <c r="N1691" t="s">
        <v>8293</v>
      </c>
      <c r="O1691" s="5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>
        <v>11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 t="b">
        <v>0</v>
      </c>
      <c r="N1692" t="s">
        <v>8293</v>
      </c>
      <c r="O1692" s="5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v>38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 t="b">
        <v>0</v>
      </c>
      <c r="N1693" t="s">
        <v>8293</v>
      </c>
      <c r="O1693" s="5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>
        <v>15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 t="b">
        <v>0</v>
      </c>
      <c r="N1694" t="s">
        <v>8293</v>
      </c>
      <c r="O1694" s="5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>
        <v>8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 t="b">
        <v>0</v>
      </c>
      <c r="N1695" t="s">
        <v>8293</v>
      </c>
      <c r="O1695" s="5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>
        <v>1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 t="b">
        <v>0</v>
      </c>
      <c r="N1696" t="s">
        <v>8293</v>
      </c>
      <c r="O1696" s="5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v>23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 t="b">
        <v>0</v>
      </c>
      <c r="N1697" t="s">
        <v>8293</v>
      </c>
      <c r="O1697" s="5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 t="b">
        <v>0</v>
      </c>
      <c r="N1698" t="s">
        <v>8293</v>
      </c>
      <c r="O1698" s="5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v>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 t="b">
        <v>0</v>
      </c>
      <c r="N1699" t="s">
        <v>8293</v>
      </c>
      <c r="O1699" s="5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 t="b">
        <v>0</v>
      </c>
      <c r="N1700" t="s">
        <v>8293</v>
      </c>
      <c r="O1700" s="5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>
        <v>4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 t="b">
        <v>0</v>
      </c>
      <c r="N1701" t="s">
        <v>8293</v>
      </c>
      <c r="O1701" s="5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v>79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 t="b">
        <v>0</v>
      </c>
      <c r="N1702" t="s">
        <v>8293</v>
      </c>
      <c r="O1702" s="5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>
        <v>2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 t="b">
        <v>0</v>
      </c>
      <c r="N1703" t="s">
        <v>8293</v>
      </c>
      <c r="O1703" s="5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v>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 t="b">
        <v>0</v>
      </c>
      <c r="N1704" t="s">
        <v>8293</v>
      </c>
      <c r="O1704" s="5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>
        <v>2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 t="b">
        <v>0</v>
      </c>
      <c r="N1705" t="s">
        <v>8293</v>
      </c>
      <c r="O1705" s="5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>
        <v>11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 t="b">
        <v>0</v>
      </c>
      <c r="N1706" t="s">
        <v>8293</v>
      </c>
      <c r="O1706" s="5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>
        <v>0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 t="b">
        <v>0</v>
      </c>
      <c r="N1707" t="s">
        <v>8293</v>
      </c>
      <c r="O1707" s="5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>
        <v>0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 t="b">
        <v>0</v>
      </c>
      <c r="N1708" t="s">
        <v>8293</v>
      </c>
      <c r="O1708" s="5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>
        <v>9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 t="b">
        <v>0</v>
      </c>
      <c r="N1709" t="s">
        <v>8293</v>
      </c>
      <c r="O1709" s="5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>
        <v>0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 t="b">
        <v>0</v>
      </c>
      <c r="N1710" t="s">
        <v>8293</v>
      </c>
      <c r="O1710" s="5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>
        <v>4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 t="b">
        <v>0</v>
      </c>
      <c r="N1711" t="s">
        <v>8293</v>
      </c>
      <c r="O1711" s="5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>
        <v>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 t="b">
        <v>0</v>
      </c>
      <c r="N1712" t="s">
        <v>8293</v>
      </c>
      <c r="O1712" s="5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>
        <v>2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 t="b">
        <v>0</v>
      </c>
      <c r="N1713" t="s">
        <v>8293</v>
      </c>
      <c r="O1713" s="5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>
        <v>0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 t="b">
        <v>0</v>
      </c>
      <c r="N1714" t="s">
        <v>8293</v>
      </c>
      <c r="O1714" s="5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>
        <v>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 t="b">
        <v>0</v>
      </c>
      <c r="N1715" t="s">
        <v>8293</v>
      </c>
      <c r="O1715" s="5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v>17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 t="b">
        <v>0</v>
      </c>
      <c r="N1716" t="s">
        <v>8293</v>
      </c>
      <c r="O1716" s="5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>
        <v>2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 t="b">
        <v>0</v>
      </c>
      <c r="N1717" t="s">
        <v>8293</v>
      </c>
      <c r="O1717" s="5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>
        <v>3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 t="b">
        <v>0</v>
      </c>
      <c r="N1718" t="s">
        <v>8293</v>
      </c>
      <c r="O1718" s="5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>
        <v>41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 t="b">
        <v>0</v>
      </c>
      <c r="N1719" t="s">
        <v>8293</v>
      </c>
      <c r="O1719" s="5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v>2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 t="b">
        <v>0</v>
      </c>
      <c r="N1720" t="s">
        <v>8293</v>
      </c>
      <c r="O1720" s="5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>
        <v>3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 t="b">
        <v>0</v>
      </c>
      <c r="N1721" t="s">
        <v>8293</v>
      </c>
      <c r="O1721" s="5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>
        <v>8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 t="b">
        <v>0</v>
      </c>
      <c r="N1722" t="s">
        <v>8293</v>
      </c>
      <c r="O1722" s="5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>
        <v>0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 t="b">
        <v>0</v>
      </c>
      <c r="N1723" t="s">
        <v>8293</v>
      </c>
      <c r="O1723" s="5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>
        <v>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 t="b">
        <v>0</v>
      </c>
      <c r="N1724" t="s">
        <v>8293</v>
      </c>
      <c r="O1724" s="5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>
        <v>3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 t="b">
        <v>0</v>
      </c>
      <c r="N1725" t="s">
        <v>8293</v>
      </c>
      <c r="O1725" s="5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>
        <v>4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 t="b">
        <v>0</v>
      </c>
      <c r="N1726" t="s">
        <v>8293</v>
      </c>
      <c r="O1726" s="5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>
        <v>9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 t="b">
        <v>0</v>
      </c>
      <c r="N1727" t="s">
        <v>8293</v>
      </c>
      <c r="O1727" s="5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>
        <v>16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 t="b">
        <v>0</v>
      </c>
      <c r="N1728" t="s">
        <v>8293</v>
      </c>
      <c r="O1728" s="5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>
        <v>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 t="b">
        <v>0</v>
      </c>
      <c r="N1729" t="s">
        <v>8293</v>
      </c>
      <c r="O1729" s="5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>
        <v>7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 t="b">
        <v>0</v>
      </c>
      <c r="N1730" t="s">
        <v>8293</v>
      </c>
      <c r="O1730" s="5">
        <f t="shared" ref="O1730:O1793" si="162">E1730/D1730*100</f>
        <v>68.400000000000006</v>
      </c>
      <c r="P1730" s="9">
        <f t="shared" ref="P1730:P1793" si="163">IFERROR(E1730/G1730,0)</f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>
        <v>0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 t="b">
        <v>0</v>
      </c>
      <c r="N1731" t="s">
        <v>8293</v>
      </c>
      <c r="O1731" s="5">
        <f t="shared" si="162"/>
        <v>0</v>
      </c>
      <c r="P1731" s="9">
        <f t="shared" si="163"/>
        <v>0</v>
      </c>
      <c r="Q1731" t="str">
        <f t="shared" ref="Q1731:Q1794" si="164">LEFT(N1731,FIND("/",N1731)-1)</f>
        <v>music</v>
      </c>
      <c r="R1731" t="str">
        <f t="shared" ref="R1731:R1794" si="165">RIGHT(N1731,LEN(N1731)-SEARCH("/",N1731,1))</f>
        <v>faith</v>
      </c>
      <c r="S1731" s="15">
        <f t="shared" ref="S1731:S1794" si="166">(((K1731/60)/60)/24)+DATE(1970,1,1)</f>
        <v>42471.052152777775</v>
      </c>
      <c r="T1731" s="15">
        <f t="shared" ref="T1731:T1794" si="167">(((J1731/60)/60)/24)+DATE(1970,1,1)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>
        <v>0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 t="b">
        <v>0</v>
      </c>
      <c r="N1732" t="s">
        <v>8293</v>
      </c>
      <c r="O1732" s="5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>
        <v>0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 t="b">
        <v>0</v>
      </c>
      <c r="N1733" t="s">
        <v>8293</v>
      </c>
      <c r="O1733" s="5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>
        <v>0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 t="b">
        <v>0</v>
      </c>
      <c r="N1734" t="s">
        <v>8293</v>
      </c>
      <c r="O1734" s="5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>
        <v>0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 t="b">
        <v>0</v>
      </c>
      <c r="N1735" t="s">
        <v>8293</v>
      </c>
      <c r="O1735" s="5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>
        <v>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 t="b">
        <v>0</v>
      </c>
      <c r="N1736" t="s">
        <v>8293</v>
      </c>
      <c r="O1736" s="5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>
        <v>2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 t="b">
        <v>0</v>
      </c>
      <c r="N1737" t="s">
        <v>8293</v>
      </c>
      <c r="O1737" s="5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>
        <v>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 t="b">
        <v>0</v>
      </c>
      <c r="N1738" t="s">
        <v>8293</v>
      </c>
      <c r="O1738" s="5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>
        <v>15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 t="b">
        <v>0</v>
      </c>
      <c r="N1739" t="s">
        <v>8293</v>
      </c>
      <c r="O1739" s="5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>
        <v>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 t="b">
        <v>0</v>
      </c>
      <c r="N1740" t="s">
        <v>8293</v>
      </c>
      <c r="O1740" s="5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>
        <v>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 t="b">
        <v>0</v>
      </c>
      <c r="N1741" t="s">
        <v>8293</v>
      </c>
      <c r="O1741" s="5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>
        <v>0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 t="b">
        <v>0</v>
      </c>
      <c r="N1742" t="s">
        <v>8293</v>
      </c>
      <c r="O1742" s="5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>
        <v>52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 t="b">
        <v>1</v>
      </c>
      <c r="N1743" t="s">
        <v>8285</v>
      </c>
      <c r="O1743" s="5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>
        <v>34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 t="b">
        <v>1</v>
      </c>
      <c r="N1744" t="s">
        <v>8285</v>
      </c>
      <c r="O1744" s="5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>
        <v>67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 t="b">
        <v>1</v>
      </c>
      <c r="N1745" t="s">
        <v>8285</v>
      </c>
      <c r="O1745" s="5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>
        <v>70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 t="b">
        <v>1</v>
      </c>
      <c r="N1746" t="s">
        <v>8285</v>
      </c>
      <c r="O1746" s="5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>
        <v>89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 t="b">
        <v>1</v>
      </c>
      <c r="N1747" t="s">
        <v>8285</v>
      </c>
      <c r="O1747" s="5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>
        <v>107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 t="b">
        <v>1</v>
      </c>
      <c r="N1748" t="s">
        <v>8285</v>
      </c>
      <c r="O1748" s="5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>
        <v>159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 t="b">
        <v>1</v>
      </c>
      <c r="N1749" t="s">
        <v>8285</v>
      </c>
      <c r="O1749" s="5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>
        <v>181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 t="b">
        <v>1</v>
      </c>
      <c r="N1750" t="s">
        <v>8285</v>
      </c>
      <c r="O1750" s="5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>
        <v>131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 t="b">
        <v>1</v>
      </c>
      <c r="N1751" t="s">
        <v>8285</v>
      </c>
      <c r="O1751" s="5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>
        <v>125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 t="b">
        <v>1</v>
      </c>
      <c r="N1752" t="s">
        <v>8285</v>
      </c>
      <c r="O1752" s="5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>
        <v>61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 t="b">
        <v>1</v>
      </c>
      <c r="N1753" t="s">
        <v>8285</v>
      </c>
      <c r="O1753" s="5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>
        <v>90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 t="b">
        <v>1</v>
      </c>
      <c r="N1754" t="s">
        <v>8285</v>
      </c>
      <c r="O1754" s="5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>
        <v>35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 t="b">
        <v>1</v>
      </c>
      <c r="N1755" t="s">
        <v>8285</v>
      </c>
      <c r="O1755" s="5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>
        <v>90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 t="b">
        <v>1</v>
      </c>
      <c r="N1756" t="s">
        <v>8285</v>
      </c>
      <c r="O1756" s="5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>
        <v>4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 t="b">
        <v>1</v>
      </c>
      <c r="N1757" t="s">
        <v>8285</v>
      </c>
      <c r="O1757" s="5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>
        <v>120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 t="b">
        <v>1</v>
      </c>
      <c r="N1758" t="s">
        <v>8285</v>
      </c>
      <c r="O1758" s="5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>
        <v>14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 t="b">
        <v>1</v>
      </c>
      <c r="N1759" t="s">
        <v>8285</v>
      </c>
      <c r="O1759" s="5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>
        <v>27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 t="b">
        <v>1</v>
      </c>
      <c r="N1760" t="s">
        <v>8285</v>
      </c>
      <c r="O1760" s="5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>
        <v>49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 t="b">
        <v>1</v>
      </c>
      <c r="N1761" t="s">
        <v>8285</v>
      </c>
      <c r="O1761" s="5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>
        <v>102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 t="b">
        <v>1</v>
      </c>
      <c r="N1762" t="s">
        <v>8285</v>
      </c>
      <c r="O1762" s="5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>
        <v>3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 t="b">
        <v>1</v>
      </c>
      <c r="N1763" t="s">
        <v>8285</v>
      </c>
      <c r="O1763" s="5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>
        <v>25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 t="b">
        <v>1</v>
      </c>
      <c r="N1764" t="s">
        <v>8285</v>
      </c>
      <c r="O1764" s="5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>
        <v>118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 t="b">
        <v>1</v>
      </c>
      <c r="N1765" t="s">
        <v>8285</v>
      </c>
      <c r="O1765" s="5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v>39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 t="b">
        <v>0</v>
      </c>
      <c r="N1766" t="s">
        <v>8285</v>
      </c>
      <c r="O1766" s="5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v>103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 t="b">
        <v>0</v>
      </c>
      <c r="N1767" t="s">
        <v>8285</v>
      </c>
      <c r="O1767" s="5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>
        <v>0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 t="b">
        <v>0</v>
      </c>
      <c r="N1768" t="s">
        <v>8285</v>
      </c>
      <c r="O1768" s="5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>
        <v>39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 t="b">
        <v>0</v>
      </c>
      <c r="N1769" t="s">
        <v>8285</v>
      </c>
      <c r="O1769" s="5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>
        <v>15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 t="b">
        <v>0</v>
      </c>
      <c r="N1770" t="s">
        <v>8285</v>
      </c>
      <c r="O1770" s="5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v>22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 t="b">
        <v>0</v>
      </c>
      <c r="N1771" t="s">
        <v>8285</v>
      </c>
      <c r="O1771" s="5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v>92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 t="b">
        <v>0</v>
      </c>
      <c r="N1772" t="s">
        <v>8285</v>
      </c>
      <c r="O1772" s="5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>
        <v>25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 t="b">
        <v>0</v>
      </c>
      <c r="N1773" t="s">
        <v>8285</v>
      </c>
      <c r="O1773" s="5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>
        <v>19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 t="b">
        <v>0</v>
      </c>
      <c r="N1774" t="s">
        <v>8285</v>
      </c>
      <c r="O1774" s="5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v>19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 t="b">
        <v>0</v>
      </c>
      <c r="N1775" t="s">
        <v>8285</v>
      </c>
      <c r="O1775" s="5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>
        <v>13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 t="b">
        <v>0</v>
      </c>
      <c r="N1776" t="s">
        <v>8285</v>
      </c>
      <c r="O1776" s="5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v>124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 t="b">
        <v>0</v>
      </c>
      <c r="N1777" t="s">
        <v>8285</v>
      </c>
      <c r="O1777" s="5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>
        <v>4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 t="b">
        <v>0</v>
      </c>
      <c r="N1778" t="s">
        <v>8285</v>
      </c>
      <c r="O1778" s="5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>
        <v>10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 t="b">
        <v>0</v>
      </c>
      <c r="N1779" t="s">
        <v>8285</v>
      </c>
      <c r="O1779" s="5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v>15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 t="b">
        <v>0</v>
      </c>
      <c r="N1780" t="s">
        <v>8285</v>
      </c>
      <c r="O1780" s="5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v>38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 t="b">
        <v>0</v>
      </c>
      <c r="N1781" t="s">
        <v>8285</v>
      </c>
      <c r="O1781" s="5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v>152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 t="b">
        <v>0</v>
      </c>
      <c r="N1782" t="s">
        <v>8285</v>
      </c>
      <c r="O1782" s="5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>
        <v>24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 t="b">
        <v>0</v>
      </c>
      <c r="N1783" t="s">
        <v>8285</v>
      </c>
      <c r="O1783" s="5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v>76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 t="b">
        <v>0</v>
      </c>
      <c r="N1784" t="s">
        <v>8285</v>
      </c>
      <c r="O1784" s="5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v>185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 t="b">
        <v>0</v>
      </c>
      <c r="N1785" t="s">
        <v>8285</v>
      </c>
      <c r="O1785" s="5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>
        <v>33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 t="b">
        <v>0</v>
      </c>
      <c r="N1786" t="s">
        <v>8285</v>
      </c>
      <c r="O1786" s="5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v>108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 t="b">
        <v>0</v>
      </c>
      <c r="N1787" t="s">
        <v>8285</v>
      </c>
      <c r="O1787" s="5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>
        <v>29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 t="b">
        <v>0</v>
      </c>
      <c r="N1788" t="s">
        <v>8285</v>
      </c>
      <c r="O1788" s="5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>
        <v>24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 t="b">
        <v>0</v>
      </c>
      <c r="N1789" t="s">
        <v>8285</v>
      </c>
      <c r="O1789" s="5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>
        <v>4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 t="b">
        <v>0</v>
      </c>
      <c r="N1790" t="s">
        <v>8285</v>
      </c>
      <c r="O1790" s="5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>
        <v>4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 t="b">
        <v>0</v>
      </c>
      <c r="N1791" t="s">
        <v>8285</v>
      </c>
      <c r="O1791" s="5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v>15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 t="b">
        <v>0</v>
      </c>
      <c r="N1792" t="s">
        <v>8285</v>
      </c>
      <c r="O1792" s="5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>
        <v>4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 t="b">
        <v>0</v>
      </c>
      <c r="N1793" t="s">
        <v>8285</v>
      </c>
      <c r="O1793" s="5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v>139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 t="b">
        <v>0</v>
      </c>
      <c r="N1794" t="s">
        <v>8285</v>
      </c>
      <c r="O1794" s="5">
        <f t="shared" ref="O1794:O1857" si="168">E1794/D1794*100</f>
        <v>61.124000000000002</v>
      </c>
      <c r="P1794" s="9">
        <f t="shared" ref="P1794:P1857" si="169">IFERROR(E1794/G1794,0)</f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>
        <v>2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 t="b">
        <v>0</v>
      </c>
      <c r="N1795" t="s">
        <v>8285</v>
      </c>
      <c r="O1795" s="5">
        <f t="shared" si="168"/>
        <v>1.3333333333333335</v>
      </c>
      <c r="P1795" s="9">
        <f t="shared" si="169"/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RIGHT(N1795,LEN(N1795)-SEARCH("/",N1795,1))</f>
        <v>photobooks</v>
      </c>
      <c r="S1795" s="15">
        <f t="shared" ref="S1795:S1858" si="172">(((K1795/60)/60)/24)+DATE(1970,1,1)</f>
        <v>41940.89166666667</v>
      </c>
      <c r="T1795" s="15">
        <f t="shared" ref="T1795:T1858" si="173">(((J1795/60)/60)/24)+DATE(1970,1,1)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>
        <v>18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 t="b">
        <v>0</v>
      </c>
      <c r="N1796" t="s">
        <v>8285</v>
      </c>
      <c r="O1796" s="5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v>81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 t="b">
        <v>0</v>
      </c>
      <c r="N1797" t="s">
        <v>8285</v>
      </c>
      <c r="O1797" s="5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v>86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 t="b">
        <v>0</v>
      </c>
      <c r="N1798" t="s">
        <v>8285</v>
      </c>
      <c r="O1798" s="5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>
        <v>140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 t="b">
        <v>0</v>
      </c>
      <c r="N1799" t="s">
        <v>8285</v>
      </c>
      <c r="O1799" s="5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v>37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 t="b">
        <v>0</v>
      </c>
      <c r="N1800" t="s">
        <v>8285</v>
      </c>
      <c r="O1800" s="5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>
        <v>6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 t="b">
        <v>0</v>
      </c>
      <c r="N1801" t="s">
        <v>8285</v>
      </c>
      <c r="O1801" s="5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v>113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 t="b">
        <v>0</v>
      </c>
      <c r="N1802" t="s">
        <v>8285</v>
      </c>
      <c r="O1802" s="5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v>37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 t="b">
        <v>0</v>
      </c>
      <c r="N1803" t="s">
        <v>8285</v>
      </c>
      <c r="O1803" s="5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>
        <v>18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 t="b">
        <v>0</v>
      </c>
      <c r="N1804" t="s">
        <v>8285</v>
      </c>
      <c r="O1804" s="5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v>75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 t="b">
        <v>0</v>
      </c>
      <c r="N1805" t="s">
        <v>8285</v>
      </c>
      <c r="O1805" s="5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v>52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 t="b">
        <v>0</v>
      </c>
      <c r="N1806" t="s">
        <v>8285</v>
      </c>
      <c r="O1806" s="5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v>122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 t="b">
        <v>0</v>
      </c>
      <c r="N1807" t="s">
        <v>8285</v>
      </c>
      <c r="O1807" s="5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v>8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 t="b">
        <v>0</v>
      </c>
      <c r="N1808" t="s">
        <v>8285</v>
      </c>
      <c r="O1808" s="5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>
        <v>8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 t="b">
        <v>0</v>
      </c>
      <c r="N1809" t="s">
        <v>8285</v>
      </c>
      <c r="O1809" s="5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v>96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 t="b">
        <v>0</v>
      </c>
      <c r="N1810" t="s">
        <v>8285</v>
      </c>
      <c r="O1810" s="5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>
        <v>9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 t="b">
        <v>0</v>
      </c>
      <c r="N1811" t="s">
        <v>8285</v>
      </c>
      <c r="O1811" s="5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>
        <v>2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 t="b">
        <v>0</v>
      </c>
      <c r="N1812" t="s">
        <v>8285</v>
      </c>
      <c r="O1812" s="5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v>26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 t="b">
        <v>0</v>
      </c>
      <c r="N1813" t="s">
        <v>8285</v>
      </c>
      <c r="O1813" s="5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>
        <v>23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 t="b">
        <v>0</v>
      </c>
      <c r="N1814" t="s">
        <v>8285</v>
      </c>
      <c r="O1814" s="5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>
        <v>0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 t="b">
        <v>0</v>
      </c>
      <c r="N1815" t="s">
        <v>8285</v>
      </c>
      <c r="O1815" s="5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v>140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 t="b">
        <v>0</v>
      </c>
      <c r="N1816" t="s">
        <v>8285</v>
      </c>
      <c r="O1816" s="5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>
        <v>0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 t="b">
        <v>0</v>
      </c>
      <c r="N1817" t="s">
        <v>8285</v>
      </c>
      <c r="O1817" s="5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v>6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 t="b">
        <v>0</v>
      </c>
      <c r="N1818" t="s">
        <v>8285</v>
      </c>
      <c r="O1818" s="5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v>100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 t="b">
        <v>0</v>
      </c>
      <c r="N1819" t="s">
        <v>8285</v>
      </c>
      <c r="O1819" s="5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 t="b">
        <v>0</v>
      </c>
      <c r="N1820" t="s">
        <v>8285</v>
      </c>
      <c r="O1820" s="5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>
        <v>4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 t="b">
        <v>0</v>
      </c>
      <c r="N1821" t="s">
        <v>8285</v>
      </c>
      <c r="O1821" s="5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v>8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 t="b">
        <v>0</v>
      </c>
      <c r="N1822" t="s">
        <v>8285</v>
      </c>
      <c r="O1822" s="5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>
        <v>57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 t="b">
        <v>1</v>
      </c>
      <c r="N1823" t="s">
        <v>8276</v>
      </c>
      <c r="O1823" s="5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>
        <v>11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 t="b">
        <v>1</v>
      </c>
      <c r="N1824" t="s">
        <v>8276</v>
      </c>
      <c r="O1824" s="5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>
        <v>33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 t="b">
        <v>1</v>
      </c>
      <c r="N1825" t="s">
        <v>8276</v>
      </c>
      <c r="O1825" s="5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>
        <v>40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 t="b">
        <v>1</v>
      </c>
      <c r="N1826" t="s">
        <v>8276</v>
      </c>
      <c r="O1826" s="5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>
        <v>50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 t="b">
        <v>1</v>
      </c>
      <c r="N1827" t="s">
        <v>8276</v>
      </c>
      <c r="O1827" s="5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>
        <v>38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 t="b">
        <v>1</v>
      </c>
      <c r="N1828" t="s">
        <v>8276</v>
      </c>
      <c r="O1828" s="5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>
        <v>96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 t="b">
        <v>1</v>
      </c>
      <c r="N1829" t="s">
        <v>8276</v>
      </c>
      <c r="O1829" s="5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>
        <v>48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 t="b">
        <v>1</v>
      </c>
      <c r="N1830" t="s">
        <v>8276</v>
      </c>
      <c r="O1830" s="5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>
        <v>33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 t="b">
        <v>1</v>
      </c>
      <c r="N1831" t="s">
        <v>8276</v>
      </c>
      <c r="O1831" s="5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>
        <v>226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 t="b">
        <v>1</v>
      </c>
      <c r="N1832" t="s">
        <v>8276</v>
      </c>
      <c r="O1832" s="5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>
        <v>14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 t="b">
        <v>1</v>
      </c>
      <c r="N1833" t="s">
        <v>8276</v>
      </c>
      <c r="O1833" s="5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>
        <v>20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 t="b">
        <v>1</v>
      </c>
      <c r="N1834" t="s">
        <v>8276</v>
      </c>
      <c r="O1834" s="5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>
        <v>25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 t="b">
        <v>1</v>
      </c>
      <c r="N1835" t="s">
        <v>8276</v>
      </c>
      <c r="O1835" s="5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>
        <v>90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 t="b">
        <v>1</v>
      </c>
      <c r="N1836" t="s">
        <v>8276</v>
      </c>
      <c r="O1836" s="5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>
        <v>11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 t="b">
        <v>1</v>
      </c>
      <c r="N1837" t="s">
        <v>8276</v>
      </c>
      <c r="O1837" s="5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>
        <v>55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 t="b">
        <v>1</v>
      </c>
      <c r="N1838" t="s">
        <v>8276</v>
      </c>
      <c r="O1838" s="5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>
        <v>30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 t="b">
        <v>1</v>
      </c>
      <c r="N1839" t="s">
        <v>8276</v>
      </c>
      <c r="O1839" s="5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>
        <v>28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 t="b">
        <v>1</v>
      </c>
      <c r="N1840" t="s">
        <v>8276</v>
      </c>
      <c r="O1840" s="5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>
        <v>45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 t="b">
        <v>1</v>
      </c>
      <c r="N1841" t="s">
        <v>8276</v>
      </c>
      <c r="O1841" s="5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>
        <v>13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 t="b">
        <v>1</v>
      </c>
      <c r="N1842" t="s">
        <v>8276</v>
      </c>
      <c r="O1842" s="5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>
        <v>40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 t="b">
        <v>1</v>
      </c>
      <c r="N1843" t="s">
        <v>8276</v>
      </c>
      <c r="O1843" s="5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>
        <v>21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 t="b">
        <v>1</v>
      </c>
      <c r="N1844" t="s">
        <v>8276</v>
      </c>
      <c r="O1844" s="5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>
        <v>134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 t="b">
        <v>1</v>
      </c>
      <c r="N1845" t="s">
        <v>8276</v>
      </c>
      <c r="O1845" s="5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>
        <v>20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 t="b">
        <v>1</v>
      </c>
      <c r="N1846" t="s">
        <v>8276</v>
      </c>
      <c r="O1846" s="5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>
        <v>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 t="b">
        <v>1</v>
      </c>
      <c r="N1847" t="s">
        <v>8276</v>
      </c>
      <c r="O1847" s="5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>
        <v>209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 t="b">
        <v>1</v>
      </c>
      <c r="N1848" t="s">
        <v>8276</v>
      </c>
      <c r="O1848" s="5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>
        <v>38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 t="b">
        <v>1</v>
      </c>
      <c r="N1849" t="s">
        <v>8276</v>
      </c>
      <c r="O1849" s="5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>
        <v>24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 t="b">
        <v>1</v>
      </c>
      <c r="N1850" t="s">
        <v>8276</v>
      </c>
      <c r="O1850" s="5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>
        <v>8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 t="b">
        <v>1</v>
      </c>
      <c r="N1851" t="s">
        <v>8276</v>
      </c>
      <c r="O1851" s="5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>
        <v>179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 t="b">
        <v>1</v>
      </c>
      <c r="N1852" t="s">
        <v>8276</v>
      </c>
      <c r="O1852" s="5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>
        <v>26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 t="b">
        <v>1</v>
      </c>
      <c r="N1853" t="s">
        <v>8276</v>
      </c>
      <c r="O1853" s="5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>
        <v>131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 t="b">
        <v>1</v>
      </c>
      <c r="N1854" t="s">
        <v>8276</v>
      </c>
      <c r="O1854" s="5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>
        <v>14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 t="b">
        <v>1</v>
      </c>
      <c r="N1855" t="s">
        <v>8276</v>
      </c>
      <c r="O1855" s="5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>
        <v>174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 t="b">
        <v>1</v>
      </c>
      <c r="N1856" t="s">
        <v>8276</v>
      </c>
      <c r="O1856" s="5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>
        <v>191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 t="b">
        <v>1</v>
      </c>
      <c r="N1857" t="s">
        <v>8276</v>
      </c>
      <c r="O1857" s="5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>
        <v>38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 t="b">
        <v>1</v>
      </c>
      <c r="N1858" t="s">
        <v>8276</v>
      </c>
      <c r="O1858" s="5">
        <f t="shared" ref="O1858:O1921" si="174">E1858/D1858*100</f>
        <v>101.25</v>
      </c>
      <c r="P1858" s="9">
        <f t="shared" ref="P1858:P1921" si="175">IFERROR(E1858/G1858,0)</f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>
        <v>22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 t="b">
        <v>1</v>
      </c>
      <c r="N1859" t="s">
        <v>8276</v>
      </c>
      <c r="O1859" s="5">
        <f t="shared" si="174"/>
        <v>100</v>
      </c>
      <c r="P1859" s="9">
        <f t="shared" si="175"/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RIGHT(N1859,LEN(N1859)-SEARCH("/",N1859,1))</f>
        <v>rock</v>
      </c>
      <c r="S1859" s="15">
        <f t="shared" ref="S1859:S1922" si="178">(((K1859/60)/60)/24)+DATE(1970,1,1)</f>
        <v>41864.76866898148</v>
      </c>
      <c r="T1859" s="15">
        <f t="shared" ref="T1859:T1922" si="179">(((J1859/60)/60)/24)+DATE(1970,1,1)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>
        <v>149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 t="b">
        <v>1</v>
      </c>
      <c r="N1860" t="s">
        <v>8276</v>
      </c>
      <c r="O1860" s="5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>
        <v>56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 t="b">
        <v>1</v>
      </c>
      <c r="N1861" t="s">
        <v>8276</v>
      </c>
      <c r="O1861" s="5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>
        <v>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 t="b">
        <v>1</v>
      </c>
      <c r="N1862" t="s">
        <v>8276</v>
      </c>
      <c r="O1862" s="5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 t="b">
        <v>0</v>
      </c>
      <c r="N1863" t="s">
        <v>8283</v>
      </c>
      <c r="O1863" s="5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v>16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 t="b">
        <v>0</v>
      </c>
      <c r="N1864" t="s">
        <v>8283</v>
      </c>
      <c r="O1864" s="5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>
        <v>2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 t="b">
        <v>0</v>
      </c>
      <c r="N1865" t="s">
        <v>8283</v>
      </c>
      <c r="O1865" s="5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>
        <v>48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 t="b">
        <v>0</v>
      </c>
      <c r="N1866" t="s">
        <v>8283</v>
      </c>
      <c r="O1866" s="5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v>2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 t="b">
        <v>0</v>
      </c>
      <c r="N1867" t="s">
        <v>8283</v>
      </c>
      <c r="O1867" s="5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v>2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 t="b">
        <v>0</v>
      </c>
      <c r="N1868" t="s">
        <v>8283</v>
      </c>
      <c r="O1868" s="5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v>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 t="b">
        <v>0</v>
      </c>
      <c r="N1869" t="s">
        <v>8283</v>
      </c>
      <c r="O1869" s="5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v>17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 t="b">
        <v>0</v>
      </c>
      <c r="N1870" t="s">
        <v>8283</v>
      </c>
      <c r="O1870" s="5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>
        <v>0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 t="b">
        <v>0</v>
      </c>
      <c r="N1871" t="s">
        <v>8283</v>
      </c>
      <c r="O1871" s="5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>
        <v>11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 t="b">
        <v>0</v>
      </c>
      <c r="N1872" t="s">
        <v>8283</v>
      </c>
      <c r="O1872" s="5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>
        <v>95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 t="b">
        <v>0</v>
      </c>
      <c r="N1873" t="s">
        <v>8283</v>
      </c>
      <c r="O1873" s="5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v>13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 t="b">
        <v>0</v>
      </c>
      <c r="N1874" t="s">
        <v>8283</v>
      </c>
      <c r="O1874" s="5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>
        <v>2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 t="b">
        <v>0</v>
      </c>
      <c r="N1875" t="s">
        <v>8283</v>
      </c>
      <c r="O1875" s="5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v>2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 t="b">
        <v>0</v>
      </c>
      <c r="N1876" t="s">
        <v>8283</v>
      </c>
      <c r="O1876" s="5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>
        <v>3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 t="b">
        <v>0</v>
      </c>
      <c r="N1877" t="s">
        <v>8283</v>
      </c>
      <c r="O1877" s="5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>
        <v>0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 t="b">
        <v>0</v>
      </c>
      <c r="N1878" t="s">
        <v>8283</v>
      </c>
      <c r="O1878" s="5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>
        <v>0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 t="b">
        <v>0</v>
      </c>
      <c r="N1879" t="s">
        <v>8283</v>
      </c>
      <c r="O1879" s="5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>
        <v>0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 t="b">
        <v>0</v>
      </c>
      <c r="N1880" t="s">
        <v>8283</v>
      </c>
      <c r="O1880" s="5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>
        <v>2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 t="b">
        <v>0</v>
      </c>
      <c r="N1881" t="s">
        <v>8283</v>
      </c>
      <c r="O1881" s="5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>
        <v>24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 t="b">
        <v>0</v>
      </c>
      <c r="N1882" t="s">
        <v>8283</v>
      </c>
      <c r="O1882" s="5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>
        <v>70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 t="b">
        <v>1</v>
      </c>
      <c r="N1883" t="s">
        <v>8279</v>
      </c>
      <c r="O1883" s="5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>
        <v>81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 t="b">
        <v>1</v>
      </c>
      <c r="N1884" t="s">
        <v>8279</v>
      </c>
      <c r="O1884" s="5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>
        <v>32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 t="b">
        <v>1</v>
      </c>
      <c r="N1885" t="s">
        <v>8279</v>
      </c>
      <c r="O1885" s="5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>
        <v>26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 t="b">
        <v>1</v>
      </c>
      <c r="N1886" t="s">
        <v>8279</v>
      </c>
      <c r="O1886" s="5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>
        <v>105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 t="b">
        <v>1</v>
      </c>
      <c r="N1887" t="s">
        <v>8279</v>
      </c>
      <c r="O1887" s="5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>
        <v>29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 t="b">
        <v>1</v>
      </c>
      <c r="N1888" t="s">
        <v>8279</v>
      </c>
      <c r="O1888" s="5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>
        <v>8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 t="b">
        <v>1</v>
      </c>
      <c r="N1889" t="s">
        <v>8279</v>
      </c>
      <c r="O1889" s="5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>
        <v>89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 t="b">
        <v>1</v>
      </c>
      <c r="N1890" t="s">
        <v>8279</v>
      </c>
      <c r="O1890" s="5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>
        <v>44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 t="b">
        <v>1</v>
      </c>
      <c r="N1891" t="s">
        <v>8279</v>
      </c>
      <c r="O1891" s="5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>
        <v>246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 t="b">
        <v>1</v>
      </c>
      <c r="N1892" t="s">
        <v>8279</v>
      </c>
      <c r="O1892" s="5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>
        <v>120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 t="b">
        <v>1</v>
      </c>
      <c r="N1893" t="s">
        <v>8279</v>
      </c>
      <c r="O1893" s="5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>
        <v>26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 t="b">
        <v>1</v>
      </c>
      <c r="N1894" t="s">
        <v>8279</v>
      </c>
      <c r="O1894" s="5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>
        <v>45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 t="b">
        <v>1</v>
      </c>
      <c r="N1895" t="s">
        <v>8279</v>
      </c>
      <c r="O1895" s="5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>
        <v>20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 t="b">
        <v>1</v>
      </c>
      <c r="N1896" t="s">
        <v>8279</v>
      </c>
      <c r="O1896" s="5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>
        <v>47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 t="b">
        <v>1</v>
      </c>
      <c r="N1897" t="s">
        <v>8279</v>
      </c>
      <c r="O1897" s="5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>
        <v>13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 t="b">
        <v>1</v>
      </c>
      <c r="N1898" t="s">
        <v>8279</v>
      </c>
      <c r="O1898" s="5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>
        <v>183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 t="b">
        <v>1</v>
      </c>
      <c r="N1899" t="s">
        <v>8279</v>
      </c>
      <c r="O1899" s="5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>
        <v>21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 t="b">
        <v>1</v>
      </c>
      <c r="N1900" t="s">
        <v>8279</v>
      </c>
      <c r="O1900" s="5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>
        <v>42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 t="b">
        <v>1</v>
      </c>
      <c r="N1901" t="s">
        <v>8279</v>
      </c>
      <c r="O1901" s="5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>
        <v>54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 t="b">
        <v>1</v>
      </c>
      <c r="N1902" t="s">
        <v>8279</v>
      </c>
      <c r="O1902" s="5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v>25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 t="b">
        <v>0</v>
      </c>
      <c r="N1903" t="s">
        <v>8294</v>
      </c>
      <c r="O1903" s="5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>
        <v>3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 t="b">
        <v>0</v>
      </c>
      <c r="N1904" t="s">
        <v>8294</v>
      </c>
      <c r="O1904" s="5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>
        <v>41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 t="b">
        <v>0</v>
      </c>
      <c r="N1905" t="s">
        <v>8294</v>
      </c>
      <c r="O1905" s="5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v>2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 t="b">
        <v>0</v>
      </c>
      <c r="N1906" t="s">
        <v>8294</v>
      </c>
      <c r="O1906" s="5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v>4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 t="b">
        <v>0</v>
      </c>
      <c r="N1907" t="s">
        <v>8294</v>
      </c>
      <c r="O1907" s="5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v>99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 t="b">
        <v>0</v>
      </c>
      <c r="N1908" t="s">
        <v>8294</v>
      </c>
      <c r="O1908" s="5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v>4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 t="b">
        <v>0</v>
      </c>
      <c r="N1909" t="s">
        <v>8294</v>
      </c>
      <c r="O1909" s="5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v>4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 t="b">
        <v>0</v>
      </c>
      <c r="N1910" t="s">
        <v>8294</v>
      </c>
      <c r="O1910" s="5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v>38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 t="b">
        <v>0</v>
      </c>
      <c r="N1911" t="s">
        <v>8294</v>
      </c>
      <c r="O1911" s="5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v>285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 t="b">
        <v>0</v>
      </c>
      <c r="N1912" t="s">
        <v>8294</v>
      </c>
      <c r="O1912" s="5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v>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 t="b">
        <v>0</v>
      </c>
      <c r="N1913" t="s">
        <v>8294</v>
      </c>
      <c r="O1913" s="5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>
        <v>42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 t="b">
        <v>0</v>
      </c>
      <c r="N1914" t="s">
        <v>8294</v>
      </c>
      <c r="O1914" s="5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v>26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 t="b">
        <v>0</v>
      </c>
      <c r="N1915" t="s">
        <v>8294</v>
      </c>
      <c r="O1915" s="5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>
        <v>2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 t="b">
        <v>0</v>
      </c>
      <c r="N1916" t="s">
        <v>8294</v>
      </c>
      <c r="O1916" s="5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>
        <v>4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 t="b">
        <v>0</v>
      </c>
      <c r="N1917" t="s">
        <v>8294</v>
      </c>
      <c r="O1917" s="5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v>6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 t="b">
        <v>0</v>
      </c>
      <c r="N1918" t="s">
        <v>8294</v>
      </c>
      <c r="O1918" s="5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v>70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 t="b">
        <v>0</v>
      </c>
      <c r="N1919" t="s">
        <v>8294</v>
      </c>
      <c r="O1919" s="5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v>9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 t="b">
        <v>0</v>
      </c>
      <c r="N1920" t="s">
        <v>8294</v>
      </c>
      <c r="O1920" s="5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>
        <v>8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 t="b">
        <v>0</v>
      </c>
      <c r="N1921" t="s">
        <v>8294</v>
      </c>
      <c r="O1921" s="5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>
        <v>105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 t="b">
        <v>0</v>
      </c>
      <c r="N1922" t="s">
        <v>8294</v>
      </c>
      <c r="O1922" s="5">
        <f t="shared" ref="O1922:O1985" si="180">E1922/D1922*100</f>
        <v>43.03</v>
      </c>
      <c r="P1922" s="9">
        <f t="shared" ref="P1922:P1985" si="181">IFERROR(E1922/G1922,0)</f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>
        <v>38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 t="b">
        <v>1</v>
      </c>
      <c r="N1923" t="s">
        <v>8279</v>
      </c>
      <c r="O1923" s="5">
        <f t="shared" si="180"/>
        <v>136.80000000000001</v>
      </c>
      <c r="P1923" s="9">
        <f t="shared" si="181"/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RIGHT(N1923,LEN(N1923)-SEARCH("/",N1923,1))</f>
        <v>indie rock</v>
      </c>
      <c r="S1923" s="15">
        <f t="shared" ref="S1923:S1986" si="184">(((K1923/60)/60)/24)+DATE(1970,1,1)</f>
        <v>41074.221562500003</v>
      </c>
      <c r="T1923" s="15">
        <f t="shared" ref="T1923:T1986" si="185">(((J1923/60)/60)/24)+DATE(1970,1,1)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>
        <v>64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 t="b">
        <v>1</v>
      </c>
      <c r="N1924" t="s">
        <v>8279</v>
      </c>
      <c r="O1924" s="5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>
        <v>13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 t="b">
        <v>1</v>
      </c>
      <c r="N1925" t="s">
        <v>8279</v>
      </c>
      <c r="O1925" s="5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>
        <v>33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 t="b">
        <v>1</v>
      </c>
      <c r="N1926" t="s">
        <v>8279</v>
      </c>
      <c r="O1926" s="5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>
        <v>52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 t="b">
        <v>1</v>
      </c>
      <c r="N1927" t="s">
        <v>8279</v>
      </c>
      <c r="O1927" s="5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>
        <v>107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 t="b">
        <v>1</v>
      </c>
      <c r="N1928" t="s">
        <v>8279</v>
      </c>
      <c r="O1928" s="5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>
        <v>11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 t="b">
        <v>1</v>
      </c>
      <c r="N1929" t="s">
        <v>8279</v>
      </c>
      <c r="O1929" s="5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>
        <v>34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 t="b">
        <v>1</v>
      </c>
      <c r="N1930" t="s">
        <v>8279</v>
      </c>
      <c r="O1930" s="5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>
        <v>75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 t="b">
        <v>1</v>
      </c>
      <c r="N1931" t="s">
        <v>8279</v>
      </c>
      <c r="O1931" s="5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>
        <v>26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 t="b">
        <v>1</v>
      </c>
      <c r="N1932" t="s">
        <v>8279</v>
      </c>
      <c r="O1932" s="5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>
        <v>50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 t="b">
        <v>1</v>
      </c>
      <c r="N1933" t="s">
        <v>8279</v>
      </c>
      <c r="O1933" s="5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>
        <v>80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 t="b">
        <v>1</v>
      </c>
      <c r="N1934" t="s">
        <v>8279</v>
      </c>
      <c r="O1934" s="5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>
        <v>110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 t="b">
        <v>1</v>
      </c>
      <c r="N1935" t="s">
        <v>8279</v>
      </c>
      <c r="O1935" s="5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>
        <v>77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 t="b">
        <v>1</v>
      </c>
      <c r="N1936" t="s">
        <v>8279</v>
      </c>
      <c r="O1936" s="5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>
        <v>50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 t="b">
        <v>1</v>
      </c>
      <c r="N1937" t="s">
        <v>8279</v>
      </c>
      <c r="O1937" s="5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>
        <v>145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 t="b">
        <v>1</v>
      </c>
      <c r="N1938" t="s">
        <v>8279</v>
      </c>
      <c r="O1938" s="5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>
        <v>29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 t="b">
        <v>1</v>
      </c>
      <c r="N1939" t="s">
        <v>8279</v>
      </c>
      <c r="O1939" s="5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>
        <v>114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 t="b">
        <v>1</v>
      </c>
      <c r="N1940" t="s">
        <v>8279</v>
      </c>
      <c r="O1940" s="5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>
        <v>96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 t="b">
        <v>1</v>
      </c>
      <c r="N1941" t="s">
        <v>8279</v>
      </c>
      <c r="O1941" s="5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>
        <v>31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 t="b">
        <v>1</v>
      </c>
      <c r="N1942" t="s">
        <v>8279</v>
      </c>
      <c r="O1942" s="5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>
        <v>4883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 t="b">
        <v>1</v>
      </c>
      <c r="N1943" t="s">
        <v>8295</v>
      </c>
      <c r="O1943" s="5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>
        <v>95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 t="b">
        <v>1</v>
      </c>
      <c r="N1944" t="s">
        <v>8295</v>
      </c>
      <c r="O1944" s="5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>
        <v>2478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 t="b">
        <v>1</v>
      </c>
      <c r="N1945" t="s">
        <v>8295</v>
      </c>
      <c r="O1945" s="5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>
        <v>1789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 t="b">
        <v>1</v>
      </c>
      <c r="N1946" t="s">
        <v>8295</v>
      </c>
      <c r="O1946" s="5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>
        <v>680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 t="b">
        <v>1</v>
      </c>
      <c r="N1947" t="s">
        <v>8295</v>
      </c>
      <c r="O1947" s="5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>
        <v>70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 t="b">
        <v>1</v>
      </c>
      <c r="N1948" t="s">
        <v>8295</v>
      </c>
      <c r="O1948" s="5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>
        <v>23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 t="b">
        <v>1</v>
      </c>
      <c r="N1949" t="s">
        <v>8295</v>
      </c>
      <c r="O1949" s="5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>
        <v>4245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 t="b">
        <v>1</v>
      </c>
      <c r="N1950" t="s">
        <v>8295</v>
      </c>
      <c r="O1950" s="5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>
        <v>943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 t="b">
        <v>1</v>
      </c>
      <c r="N1951" t="s">
        <v>8295</v>
      </c>
      <c r="O1951" s="5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>
        <v>1876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 t="b">
        <v>1</v>
      </c>
      <c r="N1952" t="s">
        <v>8295</v>
      </c>
      <c r="O1952" s="5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>
        <v>834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 t="b">
        <v>1</v>
      </c>
      <c r="N1953" t="s">
        <v>8295</v>
      </c>
      <c r="O1953" s="5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>
        <v>682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 t="b">
        <v>1</v>
      </c>
      <c r="N1954" t="s">
        <v>8295</v>
      </c>
      <c r="O1954" s="5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>
        <v>147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 t="b">
        <v>1</v>
      </c>
      <c r="N1955" t="s">
        <v>8295</v>
      </c>
      <c r="O1955" s="5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>
        <v>415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 t="b">
        <v>1</v>
      </c>
      <c r="N1956" t="s">
        <v>8295</v>
      </c>
      <c r="O1956" s="5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>
        <v>290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 t="b">
        <v>1</v>
      </c>
      <c r="N1957" t="s">
        <v>8295</v>
      </c>
      <c r="O1957" s="5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>
        <v>365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 t="b">
        <v>1</v>
      </c>
      <c r="N1958" t="s">
        <v>8295</v>
      </c>
      <c r="O1958" s="5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>
        <v>660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 t="b">
        <v>1</v>
      </c>
      <c r="N1959" t="s">
        <v>8295</v>
      </c>
      <c r="O1959" s="5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>
        <v>1356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 t="b">
        <v>1</v>
      </c>
      <c r="N1960" t="s">
        <v>8295</v>
      </c>
      <c r="O1960" s="5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>
        <v>424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 t="b">
        <v>1</v>
      </c>
      <c r="N1961" t="s">
        <v>8295</v>
      </c>
      <c r="O1961" s="5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>
        <v>33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 t="b">
        <v>1</v>
      </c>
      <c r="N1962" t="s">
        <v>8295</v>
      </c>
      <c r="O1962" s="5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>
        <v>1633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 t="b">
        <v>1</v>
      </c>
      <c r="N1963" t="s">
        <v>8295</v>
      </c>
      <c r="O1963" s="5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>
        <v>306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 t="b">
        <v>1</v>
      </c>
      <c r="N1964" t="s">
        <v>8295</v>
      </c>
      <c r="O1964" s="5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>
        <v>205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 t="b">
        <v>1</v>
      </c>
      <c r="N1965" t="s">
        <v>8295</v>
      </c>
      <c r="O1965" s="5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>
        <v>1281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 t="b">
        <v>1</v>
      </c>
      <c r="N1966" t="s">
        <v>8295</v>
      </c>
      <c r="O1966" s="5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>
        <v>103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 t="b">
        <v>1</v>
      </c>
      <c r="N1967" t="s">
        <v>8295</v>
      </c>
      <c r="O1967" s="5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>
        <v>1513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 t="b">
        <v>1</v>
      </c>
      <c r="N1968" t="s">
        <v>8295</v>
      </c>
      <c r="O1968" s="5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>
        <v>405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 t="b">
        <v>1</v>
      </c>
      <c r="N1969" t="s">
        <v>8295</v>
      </c>
      <c r="O1969" s="5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>
        <v>510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 t="b">
        <v>1</v>
      </c>
      <c r="N1970" t="s">
        <v>8295</v>
      </c>
      <c r="O1970" s="5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>
        <v>1887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 t="b">
        <v>1</v>
      </c>
      <c r="N1971" t="s">
        <v>8295</v>
      </c>
      <c r="O1971" s="5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>
        <v>701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 t="b">
        <v>1</v>
      </c>
      <c r="N1972" t="s">
        <v>8295</v>
      </c>
      <c r="O1972" s="5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>
        <v>3863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 t="b">
        <v>1</v>
      </c>
      <c r="N1973" t="s">
        <v>8295</v>
      </c>
      <c r="O1973" s="5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>
        <v>238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 t="b">
        <v>1</v>
      </c>
      <c r="N1974" t="s">
        <v>8295</v>
      </c>
      <c r="O1974" s="5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>
        <v>2051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 t="b">
        <v>1</v>
      </c>
      <c r="N1975" t="s">
        <v>8295</v>
      </c>
      <c r="O1975" s="5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>
        <v>402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 t="b">
        <v>1</v>
      </c>
      <c r="N1976" t="s">
        <v>8295</v>
      </c>
      <c r="O1976" s="5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>
        <v>253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 t="b">
        <v>1</v>
      </c>
      <c r="N1977" t="s">
        <v>8295</v>
      </c>
      <c r="O1977" s="5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>
        <v>473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 t="b">
        <v>1</v>
      </c>
      <c r="N1978" t="s">
        <v>8295</v>
      </c>
      <c r="O1978" s="5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>
        <v>821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 t="b">
        <v>1</v>
      </c>
      <c r="N1979" t="s">
        <v>8295</v>
      </c>
      <c r="O1979" s="5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>
        <v>388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 t="b">
        <v>1</v>
      </c>
      <c r="N1980" t="s">
        <v>8295</v>
      </c>
      <c r="O1980" s="5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>
        <v>813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 t="b">
        <v>1</v>
      </c>
      <c r="N1981" t="s">
        <v>8295</v>
      </c>
      <c r="O1981" s="5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>
        <v>1945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 t="b">
        <v>1</v>
      </c>
      <c r="N1982" t="s">
        <v>8295</v>
      </c>
      <c r="O1982" s="5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>
        <v>12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 t="b">
        <v>0</v>
      </c>
      <c r="N1983" t="s">
        <v>8296</v>
      </c>
      <c r="O1983" s="5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 t="b">
        <v>0</v>
      </c>
      <c r="N1984" t="s">
        <v>8296</v>
      </c>
      <c r="O1984" s="5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v>16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 t="b">
        <v>0</v>
      </c>
      <c r="N1985" t="s">
        <v>8296</v>
      </c>
      <c r="O1985" s="5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v>7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 t="b">
        <v>0</v>
      </c>
      <c r="N1986" t="s">
        <v>8296</v>
      </c>
      <c r="O1986" s="5">
        <f t="shared" ref="O1986:O2049" si="186">E1986/D1986*100</f>
        <v>21.146666666666665</v>
      </c>
      <c r="P1986" s="9">
        <f t="shared" ref="P1986:P2049" si="187">IFERROR(E1986/G1986,0)</f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>
        <v>4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 t="b">
        <v>0</v>
      </c>
      <c r="N1987" t="s">
        <v>8296</v>
      </c>
      <c r="O1987" s="5">
        <f t="shared" si="186"/>
        <v>3.1875</v>
      </c>
      <c r="P1987" s="9">
        <f t="shared" si="187"/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RIGHT(N1987,LEN(N1987)-SEARCH("/",N1987,1))</f>
        <v>people</v>
      </c>
      <c r="S1987" s="15">
        <f t="shared" ref="S1987:S2050" si="190">(((K1987/60)/60)/24)+DATE(1970,1,1)</f>
        <v>42555.698738425926</v>
      </c>
      <c r="T1987" s="15">
        <f t="shared" ref="T1987:T2050" si="191">(((J1987/60)/60)/24)+DATE(1970,1,1)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>
        <v>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 t="b">
        <v>0</v>
      </c>
      <c r="N1988" t="s">
        <v>8296</v>
      </c>
      <c r="O1988" s="5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>
        <v>28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 t="b">
        <v>0</v>
      </c>
      <c r="N1989" t="s">
        <v>8296</v>
      </c>
      <c r="O1989" s="5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>
        <v>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 t="b">
        <v>0</v>
      </c>
      <c r="N1990" t="s">
        <v>8296</v>
      </c>
      <c r="O1990" s="5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>
        <v>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 t="b">
        <v>0</v>
      </c>
      <c r="N1991" t="s">
        <v>8296</v>
      </c>
      <c r="O1991" s="5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>
        <v>5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 t="b">
        <v>0</v>
      </c>
      <c r="N1992" t="s">
        <v>8296</v>
      </c>
      <c r="O1992" s="5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>
        <v>3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 t="b">
        <v>0</v>
      </c>
      <c r="N1993" t="s">
        <v>8296</v>
      </c>
      <c r="O1993" s="5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>
        <v>2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 t="b">
        <v>0</v>
      </c>
      <c r="N1994" t="s">
        <v>8296</v>
      </c>
      <c r="O1994" s="5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>
        <v>0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 t="b">
        <v>0</v>
      </c>
      <c r="N1995" t="s">
        <v>8296</v>
      </c>
      <c r="O1995" s="5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>
        <v>0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 t="b">
        <v>0</v>
      </c>
      <c r="N1996" t="s">
        <v>8296</v>
      </c>
      <c r="O1996" s="5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>
        <v>3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 t="b">
        <v>0</v>
      </c>
      <c r="N1997" t="s">
        <v>8296</v>
      </c>
      <c r="O1997" s="5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 t="b">
        <v>0</v>
      </c>
      <c r="N1998" t="s">
        <v>8296</v>
      </c>
      <c r="O1998" s="5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>
        <v>0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 t="b">
        <v>0</v>
      </c>
      <c r="N1999" t="s">
        <v>8296</v>
      </c>
      <c r="O1999" s="5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>
        <v>3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 t="b">
        <v>0</v>
      </c>
      <c r="N2000" t="s">
        <v>8296</v>
      </c>
      <c r="O2000" s="5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v>7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 t="b">
        <v>0</v>
      </c>
      <c r="N2001" t="s">
        <v>8296</v>
      </c>
      <c r="O2001" s="5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>
        <v>25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 t="b">
        <v>0</v>
      </c>
      <c r="N2002" t="s">
        <v>8296</v>
      </c>
      <c r="O2002" s="5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>
        <v>1637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 t="b">
        <v>1</v>
      </c>
      <c r="N2003" t="s">
        <v>8295</v>
      </c>
      <c r="O2003" s="5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>
        <v>1375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 t="b">
        <v>1</v>
      </c>
      <c r="N2004" t="s">
        <v>8295</v>
      </c>
      <c r="O2004" s="5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>
        <v>17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 t="b">
        <v>1</v>
      </c>
      <c r="N2005" t="s">
        <v>8295</v>
      </c>
      <c r="O2005" s="5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>
        <v>354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 t="b">
        <v>1</v>
      </c>
      <c r="N2006" t="s">
        <v>8295</v>
      </c>
      <c r="O2006" s="5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>
        <v>191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 t="b">
        <v>1</v>
      </c>
      <c r="N2007" t="s">
        <v>8295</v>
      </c>
      <c r="O2007" s="5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>
        <v>303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 t="b">
        <v>1</v>
      </c>
      <c r="N2008" t="s">
        <v>8295</v>
      </c>
      <c r="O2008" s="5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>
        <v>137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 t="b">
        <v>1</v>
      </c>
      <c r="N2009" t="s">
        <v>8295</v>
      </c>
      <c r="O2009" s="5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>
        <v>41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 t="b">
        <v>1</v>
      </c>
      <c r="N2010" t="s">
        <v>8295</v>
      </c>
      <c r="O2010" s="5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>
        <v>398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 t="b">
        <v>1</v>
      </c>
      <c r="N2011" t="s">
        <v>8295</v>
      </c>
      <c r="O2011" s="5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>
        <v>1737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 t="b">
        <v>1</v>
      </c>
      <c r="N2012" t="s">
        <v>8295</v>
      </c>
      <c r="O2012" s="5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>
        <v>971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 t="b">
        <v>1</v>
      </c>
      <c r="N2013" t="s">
        <v>8295</v>
      </c>
      <c r="O2013" s="5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>
        <v>183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 t="b">
        <v>1</v>
      </c>
      <c r="N2014" t="s">
        <v>8295</v>
      </c>
      <c r="O2014" s="5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>
        <v>4562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 t="b">
        <v>1</v>
      </c>
      <c r="N2015" t="s">
        <v>8295</v>
      </c>
      <c r="O2015" s="5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>
        <v>26457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 t="b">
        <v>1</v>
      </c>
      <c r="N2016" t="s">
        <v>8295</v>
      </c>
      <c r="O2016" s="5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>
        <v>162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 t="b">
        <v>1</v>
      </c>
      <c r="N2017" t="s">
        <v>8295</v>
      </c>
      <c r="O2017" s="5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>
        <v>479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 t="b">
        <v>1</v>
      </c>
      <c r="N2018" t="s">
        <v>8295</v>
      </c>
      <c r="O2018" s="5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>
        <v>426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 t="b">
        <v>1</v>
      </c>
      <c r="N2019" t="s">
        <v>8295</v>
      </c>
      <c r="O2019" s="5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>
        <v>450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 t="b">
        <v>1</v>
      </c>
      <c r="N2020" t="s">
        <v>8295</v>
      </c>
      <c r="O2020" s="5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>
        <v>1780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 t="b">
        <v>1</v>
      </c>
      <c r="N2021" t="s">
        <v>8295</v>
      </c>
      <c r="O2021" s="5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>
        <v>122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 t="b">
        <v>1</v>
      </c>
      <c r="N2022" t="s">
        <v>8295</v>
      </c>
      <c r="O2022" s="5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>
        <v>95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 t="b">
        <v>1</v>
      </c>
      <c r="N2023" t="s">
        <v>8295</v>
      </c>
      <c r="O2023" s="5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>
        <v>325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 t="b">
        <v>1</v>
      </c>
      <c r="N2024" t="s">
        <v>8295</v>
      </c>
      <c r="O2024" s="5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>
        <v>353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 t="b">
        <v>1</v>
      </c>
      <c r="N2025" t="s">
        <v>8295</v>
      </c>
      <c r="O2025" s="5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>
        <v>105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 t="b">
        <v>1</v>
      </c>
      <c r="N2026" t="s">
        <v>8295</v>
      </c>
      <c r="O2026" s="5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>
        <v>729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 t="b">
        <v>1</v>
      </c>
      <c r="N2027" t="s">
        <v>8295</v>
      </c>
      <c r="O2027" s="5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>
        <v>454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 t="b">
        <v>1</v>
      </c>
      <c r="N2028" t="s">
        <v>8295</v>
      </c>
      <c r="O2028" s="5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>
        <v>539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 t="b">
        <v>1</v>
      </c>
      <c r="N2029" t="s">
        <v>8295</v>
      </c>
      <c r="O2029" s="5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>
        <v>79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 t="b">
        <v>1</v>
      </c>
      <c r="N2030" t="s">
        <v>8295</v>
      </c>
      <c r="O2030" s="5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>
        <v>94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 t="b">
        <v>1</v>
      </c>
      <c r="N2031" t="s">
        <v>8295</v>
      </c>
      <c r="O2031" s="5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>
        <v>625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 t="b">
        <v>1</v>
      </c>
      <c r="N2032" t="s">
        <v>8295</v>
      </c>
      <c r="O2032" s="5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>
        <v>508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 t="b">
        <v>1</v>
      </c>
      <c r="N2033" t="s">
        <v>8295</v>
      </c>
      <c r="O2033" s="5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>
        <v>531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 t="b">
        <v>1</v>
      </c>
      <c r="N2034" t="s">
        <v>8295</v>
      </c>
      <c r="O2034" s="5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>
        <v>158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 t="b">
        <v>1</v>
      </c>
      <c r="N2035" t="s">
        <v>8295</v>
      </c>
      <c r="O2035" s="5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>
        <v>508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 t="b">
        <v>1</v>
      </c>
      <c r="N2036" t="s">
        <v>8295</v>
      </c>
      <c r="O2036" s="5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>
        <v>644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 t="b">
        <v>1</v>
      </c>
      <c r="N2037" t="s">
        <v>8295</v>
      </c>
      <c r="O2037" s="5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>
        <v>848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 t="b">
        <v>1</v>
      </c>
      <c r="N2038" t="s">
        <v>8295</v>
      </c>
      <c r="O2038" s="5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>
        <v>429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 t="b">
        <v>1</v>
      </c>
      <c r="N2039" t="s">
        <v>8295</v>
      </c>
      <c r="O2039" s="5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>
        <v>204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 t="b">
        <v>1</v>
      </c>
      <c r="N2040" t="s">
        <v>8295</v>
      </c>
      <c r="O2040" s="5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>
        <v>379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 t="b">
        <v>1</v>
      </c>
      <c r="N2041" t="s">
        <v>8295</v>
      </c>
      <c r="O2041" s="5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>
        <v>271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 t="b">
        <v>1</v>
      </c>
      <c r="N2042" t="s">
        <v>8295</v>
      </c>
      <c r="O2042" s="5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>
        <v>120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 t="b">
        <v>1</v>
      </c>
      <c r="N2043" t="s">
        <v>8295</v>
      </c>
      <c r="O2043" s="5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>
        <v>140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 t="b">
        <v>1</v>
      </c>
      <c r="N2044" t="s">
        <v>8295</v>
      </c>
      <c r="O2044" s="5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>
        <v>193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 t="b">
        <v>1</v>
      </c>
      <c r="N2045" t="s">
        <v>8295</v>
      </c>
      <c r="O2045" s="5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>
        <v>180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 t="b">
        <v>1</v>
      </c>
      <c r="N2046" t="s">
        <v>8295</v>
      </c>
      <c r="O2046" s="5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>
        <v>263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 t="b">
        <v>1</v>
      </c>
      <c r="N2047" t="s">
        <v>8295</v>
      </c>
      <c r="O2047" s="5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>
        <v>217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 t="b">
        <v>1</v>
      </c>
      <c r="N2048" t="s">
        <v>8295</v>
      </c>
      <c r="O2048" s="5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>
        <v>443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 t="b">
        <v>1</v>
      </c>
      <c r="N2049" t="s">
        <v>8295</v>
      </c>
      <c r="O2049" s="5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>
        <v>1373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 t="b">
        <v>1</v>
      </c>
      <c r="N2050" t="s">
        <v>8295</v>
      </c>
      <c r="O2050" s="5">
        <f t="shared" ref="O2050:O2113" si="192">E2050/D2050*100</f>
        <v>148.33229411764705</v>
      </c>
      <c r="P2050" s="9">
        <f t="shared" ref="P2050:P2113" si="193">IFERROR(E2050/G2050,0)</f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>
        <v>742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 t="b">
        <v>1</v>
      </c>
      <c r="N2051" t="s">
        <v>8295</v>
      </c>
      <c r="O2051" s="5">
        <f t="shared" si="192"/>
        <v>120.19070000000001</v>
      </c>
      <c r="P2051" s="9">
        <f t="shared" si="193"/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RIGHT(N2051,LEN(N2051)-SEARCH("/",N2051,1))</f>
        <v>hardware</v>
      </c>
      <c r="S2051" s="15">
        <f t="shared" ref="S2051:S2114" si="196">(((K2051/60)/60)/24)+DATE(1970,1,1)</f>
        <v>41575.527349537035</v>
      </c>
      <c r="T2051" s="15">
        <f t="shared" ref="T2051:T2114" si="197">(((J2051/60)/60)/24)+DATE(1970,1,1)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>
        <v>170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 t="b">
        <v>1</v>
      </c>
      <c r="N2052" t="s">
        <v>8295</v>
      </c>
      <c r="O2052" s="5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>
        <v>242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 t="b">
        <v>1</v>
      </c>
      <c r="N2053" t="s">
        <v>8295</v>
      </c>
      <c r="O2053" s="5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>
        <v>541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 t="b">
        <v>1</v>
      </c>
      <c r="N2054" t="s">
        <v>8295</v>
      </c>
      <c r="O2054" s="5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>
        <v>121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 t="b">
        <v>1</v>
      </c>
      <c r="N2055" t="s">
        <v>8295</v>
      </c>
      <c r="O2055" s="5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>
        <v>621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 t="b">
        <v>1</v>
      </c>
      <c r="N2056" t="s">
        <v>8295</v>
      </c>
      <c r="O2056" s="5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>
        <v>101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 t="b">
        <v>1</v>
      </c>
      <c r="N2057" t="s">
        <v>8295</v>
      </c>
      <c r="O2057" s="5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>
        <v>554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 t="b">
        <v>1</v>
      </c>
      <c r="N2058" t="s">
        <v>8295</v>
      </c>
      <c r="O2058" s="5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>
        <v>666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 t="b">
        <v>1</v>
      </c>
      <c r="N2059" t="s">
        <v>8295</v>
      </c>
      <c r="O2059" s="5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>
        <v>410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 t="b">
        <v>1</v>
      </c>
      <c r="N2060" t="s">
        <v>8295</v>
      </c>
      <c r="O2060" s="5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>
        <v>375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 t="b">
        <v>1</v>
      </c>
      <c r="N2061" t="s">
        <v>8295</v>
      </c>
      <c r="O2061" s="5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>
        <v>1364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 t="b">
        <v>1</v>
      </c>
      <c r="N2062" t="s">
        <v>8295</v>
      </c>
      <c r="O2062" s="5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>
        <v>35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 t="b">
        <v>1</v>
      </c>
      <c r="N2063" t="s">
        <v>8295</v>
      </c>
      <c r="O2063" s="5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>
        <v>203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 t="b">
        <v>1</v>
      </c>
      <c r="N2064" t="s">
        <v>8295</v>
      </c>
      <c r="O2064" s="5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>
        <v>49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 t="b">
        <v>1</v>
      </c>
      <c r="N2065" t="s">
        <v>8295</v>
      </c>
      <c r="O2065" s="5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>
        <v>5812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 t="b">
        <v>1</v>
      </c>
      <c r="N2066" t="s">
        <v>8295</v>
      </c>
      <c r="O2066" s="5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>
        <v>1556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 t="b">
        <v>1</v>
      </c>
      <c r="N2067" t="s">
        <v>8295</v>
      </c>
      <c r="O2067" s="5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>
        <v>65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 t="b">
        <v>1</v>
      </c>
      <c r="N2068" t="s">
        <v>8295</v>
      </c>
      <c r="O2068" s="5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>
        <v>10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 t="b">
        <v>1</v>
      </c>
      <c r="N2069" t="s">
        <v>8295</v>
      </c>
      <c r="O2069" s="5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>
        <v>76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 t="b">
        <v>1</v>
      </c>
      <c r="N2070" t="s">
        <v>8295</v>
      </c>
      <c r="O2070" s="5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>
        <v>263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 t="b">
        <v>1</v>
      </c>
      <c r="N2071" t="s">
        <v>8295</v>
      </c>
      <c r="O2071" s="5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>
        <v>1530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 t="b">
        <v>1</v>
      </c>
      <c r="N2072" t="s">
        <v>8295</v>
      </c>
      <c r="O2072" s="5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>
        <v>278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 t="b">
        <v>1</v>
      </c>
      <c r="N2073" t="s">
        <v>8295</v>
      </c>
      <c r="O2073" s="5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>
        <v>350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 t="b">
        <v>1</v>
      </c>
      <c r="N2074" t="s">
        <v>8295</v>
      </c>
      <c r="O2074" s="5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>
        <v>470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 t="b">
        <v>1</v>
      </c>
      <c r="N2075" t="s">
        <v>8295</v>
      </c>
      <c r="O2075" s="5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>
        <v>3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 t="b">
        <v>1</v>
      </c>
      <c r="N2076" t="s">
        <v>8295</v>
      </c>
      <c r="O2076" s="5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>
        <v>8200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 t="b">
        <v>1</v>
      </c>
      <c r="N2077" t="s">
        <v>8295</v>
      </c>
      <c r="O2077" s="5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>
        <v>8359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 t="b">
        <v>1</v>
      </c>
      <c r="N2078" t="s">
        <v>8295</v>
      </c>
      <c r="O2078" s="5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>
        <v>188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 t="b">
        <v>1</v>
      </c>
      <c r="N2079" t="s">
        <v>8295</v>
      </c>
      <c r="O2079" s="5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>
        <v>48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 t="b">
        <v>1</v>
      </c>
      <c r="N2080" t="s">
        <v>8295</v>
      </c>
      <c r="O2080" s="5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>
        <v>607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 t="b">
        <v>1</v>
      </c>
      <c r="N2081" t="s">
        <v>8295</v>
      </c>
      <c r="O2081" s="5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>
        <v>50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 t="b">
        <v>1</v>
      </c>
      <c r="N2082" t="s">
        <v>8295</v>
      </c>
      <c r="O2082" s="5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>
        <v>55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 t="b">
        <v>1</v>
      </c>
      <c r="N2083" t="s">
        <v>8279</v>
      </c>
      <c r="O2083" s="5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>
        <v>38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 t="b">
        <v>1</v>
      </c>
      <c r="N2084" t="s">
        <v>8279</v>
      </c>
      <c r="O2084" s="5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>
        <v>25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 t="b">
        <v>1</v>
      </c>
      <c r="N2085" t="s">
        <v>8279</v>
      </c>
      <c r="O2085" s="5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>
        <v>46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 t="b">
        <v>1</v>
      </c>
      <c r="N2086" t="s">
        <v>8279</v>
      </c>
      <c r="O2086" s="5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>
        <v>83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 t="b">
        <v>1</v>
      </c>
      <c r="N2087" t="s">
        <v>8279</v>
      </c>
      <c r="O2087" s="5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>
        <v>35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 t="b">
        <v>1</v>
      </c>
      <c r="N2088" t="s">
        <v>8279</v>
      </c>
      <c r="O2088" s="5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>
        <v>25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 t="b">
        <v>1</v>
      </c>
      <c r="N2089" t="s">
        <v>8279</v>
      </c>
      <c r="O2089" s="5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>
        <v>75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 t="b">
        <v>1</v>
      </c>
      <c r="N2090" t="s">
        <v>8279</v>
      </c>
      <c r="O2090" s="5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>
        <v>62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 t="b">
        <v>1</v>
      </c>
      <c r="N2091" t="s">
        <v>8279</v>
      </c>
      <c r="O2091" s="5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>
        <v>160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 t="b">
        <v>1</v>
      </c>
      <c r="N2092" t="s">
        <v>8279</v>
      </c>
      <c r="O2092" s="5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>
        <v>246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 t="b">
        <v>1</v>
      </c>
      <c r="N2093" t="s">
        <v>8279</v>
      </c>
      <c r="O2093" s="5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>
        <v>55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 t="b">
        <v>1</v>
      </c>
      <c r="N2094" t="s">
        <v>8279</v>
      </c>
      <c r="O2094" s="5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>
        <v>23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 t="b">
        <v>1</v>
      </c>
      <c r="N2095" t="s">
        <v>8279</v>
      </c>
      <c r="O2095" s="5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>
        <v>72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 t="b">
        <v>1</v>
      </c>
      <c r="N2096" t="s">
        <v>8279</v>
      </c>
      <c r="O2096" s="5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>
        <v>22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 t="b">
        <v>1</v>
      </c>
      <c r="N2097" t="s">
        <v>8279</v>
      </c>
      <c r="O2097" s="5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>
        <v>14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 t="b">
        <v>1</v>
      </c>
      <c r="N2098" t="s">
        <v>8279</v>
      </c>
      <c r="O2098" s="5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>
        <v>38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 t="b">
        <v>1</v>
      </c>
      <c r="N2099" t="s">
        <v>8279</v>
      </c>
      <c r="O2099" s="5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>
        <v>32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 t="b">
        <v>1</v>
      </c>
      <c r="N2100" t="s">
        <v>8279</v>
      </c>
      <c r="O2100" s="5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>
        <v>63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 t="b">
        <v>1</v>
      </c>
      <c r="N2101" t="s">
        <v>8279</v>
      </c>
      <c r="O2101" s="5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>
        <v>27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 t="b">
        <v>1</v>
      </c>
      <c r="N2102" t="s">
        <v>8279</v>
      </c>
      <c r="O2102" s="5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>
        <v>44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 t="b">
        <v>1</v>
      </c>
      <c r="N2103" t="s">
        <v>8279</v>
      </c>
      <c r="O2103" s="5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>
        <v>38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 t="b">
        <v>1</v>
      </c>
      <c r="N2104" t="s">
        <v>8279</v>
      </c>
      <c r="O2104" s="5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>
        <v>115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 t="b">
        <v>1</v>
      </c>
      <c r="N2105" t="s">
        <v>8279</v>
      </c>
      <c r="O2105" s="5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>
        <v>37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 t="b">
        <v>1</v>
      </c>
      <c r="N2106" t="s">
        <v>8279</v>
      </c>
      <c r="O2106" s="5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>
        <v>99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 t="b">
        <v>1</v>
      </c>
      <c r="N2107" t="s">
        <v>8279</v>
      </c>
      <c r="O2107" s="5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>
        <v>44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 t="b">
        <v>1</v>
      </c>
      <c r="N2108" t="s">
        <v>8279</v>
      </c>
      <c r="O2108" s="5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>
        <v>58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 t="b">
        <v>1</v>
      </c>
      <c r="N2109" t="s">
        <v>8279</v>
      </c>
      <c r="O2109" s="5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>
        <v>191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 t="b">
        <v>1</v>
      </c>
      <c r="N2110" t="s">
        <v>8279</v>
      </c>
      <c r="O2110" s="5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>
        <v>40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 t="b">
        <v>1</v>
      </c>
      <c r="N2111" t="s">
        <v>8279</v>
      </c>
      <c r="O2111" s="5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>
        <v>38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 t="b">
        <v>1</v>
      </c>
      <c r="N2112" t="s">
        <v>8279</v>
      </c>
      <c r="O2112" s="5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>
        <v>39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 t="b">
        <v>1</v>
      </c>
      <c r="N2113" t="s">
        <v>8279</v>
      </c>
      <c r="O2113" s="5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>
        <v>11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 t="b">
        <v>1</v>
      </c>
      <c r="N2114" t="s">
        <v>8279</v>
      </c>
      <c r="O2114" s="5">
        <f t="shared" ref="O2114:O2177" si="198">E2114/D2114*100</f>
        <v>100</v>
      </c>
      <c r="P2114" s="9">
        <f t="shared" ref="P2114:P2177" si="199">IFERROR(E2114/G2114,0)</f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>
        <v>107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 t="b">
        <v>1</v>
      </c>
      <c r="N2115" t="s">
        <v>8279</v>
      </c>
      <c r="O2115" s="5">
        <f t="shared" si="198"/>
        <v>104.85714285714285</v>
      </c>
      <c r="P2115" s="9">
        <f t="shared" si="199"/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RIGHT(N2115,LEN(N2115)-SEARCH("/",N2115,1))</f>
        <v>indie rock</v>
      </c>
      <c r="S2115" s="15">
        <f t="shared" ref="S2115:S2178" si="202">(((K2115/60)/60)/24)+DATE(1970,1,1)</f>
        <v>41870.86546296296</v>
      </c>
      <c r="T2115" s="15">
        <f t="shared" ref="T2115:T2178" si="203">(((J2115/60)/60)/24)+DATE(1970,1,1)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>
        <v>147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 t="b">
        <v>1</v>
      </c>
      <c r="N2116" t="s">
        <v>8279</v>
      </c>
      <c r="O2116" s="5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>
        <v>36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 t="b">
        <v>1</v>
      </c>
      <c r="N2117" t="s">
        <v>8279</v>
      </c>
      <c r="O2117" s="5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>
        <v>92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 t="b">
        <v>1</v>
      </c>
      <c r="N2118" t="s">
        <v>8279</v>
      </c>
      <c r="O2118" s="5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>
        <v>35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 t="b">
        <v>1</v>
      </c>
      <c r="N2119" t="s">
        <v>8279</v>
      </c>
      <c r="O2119" s="5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>
        <v>17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 t="b">
        <v>1</v>
      </c>
      <c r="N2120" t="s">
        <v>8279</v>
      </c>
      <c r="O2120" s="5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>
        <v>22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 t="b">
        <v>1</v>
      </c>
      <c r="N2121" t="s">
        <v>8279</v>
      </c>
      <c r="O2121" s="5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>
        <v>69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 t="b">
        <v>1</v>
      </c>
      <c r="N2122" t="s">
        <v>8279</v>
      </c>
      <c r="O2122" s="5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v>10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 t="b">
        <v>0</v>
      </c>
      <c r="N2123" t="s">
        <v>8282</v>
      </c>
      <c r="O2123" s="5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v>3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 t="b">
        <v>0</v>
      </c>
      <c r="N2124" t="s">
        <v>8282</v>
      </c>
      <c r="O2124" s="5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>
        <v>5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 t="b">
        <v>0</v>
      </c>
      <c r="N2125" t="s">
        <v>8282</v>
      </c>
      <c r="O2125" s="5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>
        <v>5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 t="b">
        <v>0</v>
      </c>
      <c r="N2126" t="s">
        <v>8282</v>
      </c>
      <c r="O2126" s="5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v>27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 t="b">
        <v>0</v>
      </c>
      <c r="N2127" t="s">
        <v>8282</v>
      </c>
      <c r="O2127" s="5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v>2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 t="b">
        <v>0</v>
      </c>
      <c r="N2128" t="s">
        <v>8282</v>
      </c>
      <c r="O2128" s="5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v>236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 t="b">
        <v>0</v>
      </c>
      <c r="N2129" t="s">
        <v>8282</v>
      </c>
      <c r="O2129" s="5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v>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 t="b">
        <v>0</v>
      </c>
      <c r="N2130" t="s">
        <v>8282</v>
      </c>
      <c r="O2130" s="5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>
        <v>12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 t="b">
        <v>0</v>
      </c>
      <c r="N2131" t="s">
        <v>8282</v>
      </c>
      <c r="O2131" s="5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v>4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 t="b">
        <v>0</v>
      </c>
      <c r="N2132" t="s">
        <v>8282</v>
      </c>
      <c r="O2132" s="5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>
        <v>3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 t="b">
        <v>0</v>
      </c>
      <c r="N2133" t="s">
        <v>8282</v>
      </c>
      <c r="O2133" s="5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v>99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 t="b">
        <v>0</v>
      </c>
      <c r="N2134" t="s">
        <v>8282</v>
      </c>
      <c r="O2134" s="5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>
        <v>3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 t="b">
        <v>0</v>
      </c>
      <c r="N2135" t="s">
        <v>8282</v>
      </c>
      <c r="O2135" s="5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>
        <v>3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 t="b">
        <v>0</v>
      </c>
      <c r="N2136" t="s">
        <v>8282</v>
      </c>
      <c r="O2136" s="5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>
        <v>22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 t="b">
        <v>0</v>
      </c>
      <c r="N2137" t="s">
        <v>8282</v>
      </c>
      <c r="O2137" s="5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v>4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 t="b">
        <v>0</v>
      </c>
      <c r="N2138" t="s">
        <v>8282</v>
      </c>
      <c r="O2138" s="5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v>534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 t="b">
        <v>0</v>
      </c>
      <c r="N2139" t="s">
        <v>8282</v>
      </c>
      <c r="O2139" s="5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>
        <v>12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 t="b">
        <v>0</v>
      </c>
      <c r="N2140" t="s">
        <v>8282</v>
      </c>
      <c r="O2140" s="5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v>56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 t="b">
        <v>0</v>
      </c>
      <c r="N2141" t="s">
        <v>8282</v>
      </c>
      <c r="O2141" s="5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v>11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 t="b">
        <v>0</v>
      </c>
      <c r="N2142" t="s">
        <v>8282</v>
      </c>
      <c r="O2142" s="5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 t="b">
        <v>0</v>
      </c>
      <c r="N2143" t="s">
        <v>8282</v>
      </c>
      <c r="O2143" s="5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v>12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 t="b">
        <v>0</v>
      </c>
      <c r="N2144" t="s">
        <v>8282</v>
      </c>
      <c r="O2144" s="5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>
        <v>5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 t="b">
        <v>0</v>
      </c>
      <c r="N2145" t="s">
        <v>8282</v>
      </c>
      <c r="O2145" s="5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v>24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 t="b">
        <v>0</v>
      </c>
      <c r="N2146" t="s">
        <v>8282</v>
      </c>
      <c r="O2146" s="5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v>89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 t="b">
        <v>0</v>
      </c>
      <c r="N2147" t="s">
        <v>8282</v>
      </c>
      <c r="O2147" s="5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>
        <v>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 t="b">
        <v>0</v>
      </c>
      <c r="N2148" t="s">
        <v>8282</v>
      </c>
      <c r="O2148" s="5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v>55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 t="b">
        <v>0</v>
      </c>
      <c r="N2149" t="s">
        <v>8282</v>
      </c>
      <c r="O2149" s="5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>
        <v>2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 t="b">
        <v>0</v>
      </c>
      <c r="N2150" t="s">
        <v>8282</v>
      </c>
      <c r="O2150" s="5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>
        <v>0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 t="b">
        <v>0</v>
      </c>
      <c r="N2151" t="s">
        <v>8282</v>
      </c>
      <c r="O2151" s="5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v>4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 t="b">
        <v>0</v>
      </c>
      <c r="N2152" t="s">
        <v>8282</v>
      </c>
      <c r="O2152" s="5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v>6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 t="b">
        <v>0</v>
      </c>
      <c r="N2153" t="s">
        <v>8282</v>
      </c>
      <c r="O2153" s="5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v>4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 t="b">
        <v>0</v>
      </c>
      <c r="N2154" t="s">
        <v>8282</v>
      </c>
      <c r="O2154" s="5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v>4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 t="b">
        <v>0</v>
      </c>
      <c r="N2155" t="s">
        <v>8282</v>
      </c>
      <c r="O2155" s="5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>
        <v>2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 t="b">
        <v>0</v>
      </c>
      <c r="N2156" t="s">
        <v>8282</v>
      </c>
      <c r="O2156" s="5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>
        <v>5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 t="b">
        <v>0</v>
      </c>
      <c r="N2157" t="s">
        <v>8282</v>
      </c>
      <c r="O2157" s="5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v>83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 t="b">
        <v>0</v>
      </c>
      <c r="N2158" t="s">
        <v>8282</v>
      </c>
      <c r="O2158" s="5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v>57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 t="b">
        <v>0</v>
      </c>
      <c r="N2159" t="s">
        <v>8282</v>
      </c>
      <c r="O2159" s="5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v>311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 t="b">
        <v>0</v>
      </c>
      <c r="N2160" t="s">
        <v>8282</v>
      </c>
      <c r="O2160" s="5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>
        <v>2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 t="b">
        <v>0</v>
      </c>
      <c r="N2161" t="s">
        <v>8282</v>
      </c>
      <c r="O2161" s="5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>
        <v>16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 t="b">
        <v>0</v>
      </c>
      <c r="N2162" t="s">
        <v>8282</v>
      </c>
      <c r="O2162" s="5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>
        <v>13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 t="b">
        <v>1</v>
      </c>
      <c r="N2163" t="s">
        <v>8276</v>
      </c>
      <c r="O2163" s="5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>
        <v>58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 t="b">
        <v>1</v>
      </c>
      <c r="N2164" t="s">
        <v>8276</v>
      </c>
      <c r="O2164" s="5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>
        <v>44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 t="b">
        <v>1</v>
      </c>
      <c r="N2165" t="s">
        <v>8276</v>
      </c>
      <c r="O2165" s="5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>
        <v>83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 t="b">
        <v>1</v>
      </c>
      <c r="N2166" t="s">
        <v>8276</v>
      </c>
      <c r="O2166" s="5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>
        <v>117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 t="b">
        <v>1</v>
      </c>
      <c r="N2167" t="s">
        <v>8276</v>
      </c>
      <c r="O2167" s="5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>
        <v>32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 t="b">
        <v>1</v>
      </c>
      <c r="N2168" t="s">
        <v>8276</v>
      </c>
      <c r="O2168" s="5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>
        <v>8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 t="b">
        <v>1</v>
      </c>
      <c r="N2169" t="s">
        <v>8276</v>
      </c>
      <c r="O2169" s="5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>
        <v>340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 t="b">
        <v>1</v>
      </c>
      <c r="N2170" t="s">
        <v>8276</v>
      </c>
      <c r="O2170" s="5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>
        <v>7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 t="b">
        <v>1</v>
      </c>
      <c r="N2171" t="s">
        <v>8276</v>
      </c>
      <c r="O2171" s="5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>
        <v>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 t="b">
        <v>1</v>
      </c>
      <c r="N2172" t="s">
        <v>8276</v>
      </c>
      <c r="O2172" s="5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>
        <v>47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 t="b">
        <v>1</v>
      </c>
      <c r="N2173" t="s">
        <v>8276</v>
      </c>
      <c r="O2173" s="5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>
        <v>13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 t="b">
        <v>1</v>
      </c>
      <c r="N2174" t="s">
        <v>8276</v>
      </c>
      <c r="O2174" s="5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>
        <v>90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 t="b">
        <v>1</v>
      </c>
      <c r="N2175" t="s">
        <v>8276</v>
      </c>
      <c r="O2175" s="5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>
        <v>63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 t="b">
        <v>1</v>
      </c>
      <c r="N2176" t="s">
        <v>8276</v>
      </c>
      <c r="O2176" s="5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>
        <v>26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 t="b">
        <v>1</v>
      </c>
      <c r="N2177" t="s">
        <v>8276</v>
      </c>
      <c r="O2177" s="5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>
        <v>71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 t="b">
        <v>1</v>
      </c>
      <c r="N2178" t="s">
        <v>8276</v>
      </c>
      <c r="O2178" s="5">
        <f t="shared" ref="O2178:O2241" si="204">E2178/D2178*100</f>
        <v>126.02</v>
      </c>
      <c r="P2178" s="9">
        <f t="shared" ref="P2178:P2241" si="205">IFERROR(E2178/G2178,0)</f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>
        <v>38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 t="b">
        <v>1</v>
      </c>
      <c r="N2179" t="s">
        <v>8276</v>
      </c>
      <c r="O2179" s="5">
        <f t="shared" si="204"/>
        <v>100.12</v>
      </c>
      <c r="P2179" s="9">
        <f t="shared" si="205"/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RIGHT(N2179,LEN(N2179)-SEARCH("/",N2179,1))</f>
        <v>rock</v>
      </c>
      <c r="S2179" s="15">
        <f t="shared" ref="S2179:S2242" si="208">(((K2179/60)/60)/24)+DATE(1970,1,1)</f>
        <v>42502.250775462962</v>
      </c>
      <c r="T2179" s="15">
        <f t="shared" ref="T2179:T2242" si="209">(((J2179/60)/60)/24)+DATE(1970,1,1)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>
        <v>859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 t="b">
        <v>1</v>
      </c>
      <c r="N2180" t="s">
        <v>8276</v>
      </c>
      <c r="O2180" s="5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>
        <v>21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 t="b">
        <v>1</v>
      </c>
      <c r="N2181" t="s">
        <v>8276</v>
      </c>
      <c r="O2181" s="5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>
        <v>78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 t="b">
        <v>1</v>
      </c>
      <c r="N2182" t="s">
        <v>8276</v>
      </c>
      <c r="O2182" s="5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>
        <v>53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 t="b">
        <v>1</v>
      </c>
      <c r="N2183" t="s">
        <v>8297</v>
      </c>
      <c r="O2183" s="5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>
        <v>356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 t="b">
        <v>1</v>
      </c>
      <c r="N2184" t="s">
        <v>8297</v>
      </c>
      <c r="O2184" s="5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>
        <v>279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 t="b">
        <v>1</v>
      </c>
      <c r="N2185" t="s">
        <v>8297</v>
      </c>
      <c r="O2185" s="5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>
        <v>266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 t="b">
        <v>1</v>
      </c>
      <c r="N2186" t="s">
        <v>8297</v>
      </c>
      <c r="O2186" s="5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>
        <v>623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 t="b">
        <v>1</v>
      </c>
      <c r="N2187" t="s">
        <v>8297</v>
      </c>
      <c r="O2187" s="5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>
        <v>392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 t="b">
        <v>1</v>
      </c>
      <c r="N2188" t="s">
        <v>8297</v>
      </c>
      <c r="O2188" s="5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>
        <v>3562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 t="b">
        <v>1</v>
      </c>
      <c r="N2189" t="s">
        <v>8297</v>
      </c>
      <c r="O2189" s="5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>
        <v>514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 t="b">
        <v>1</v>
      </c>
      <c r="N2190" t="s">
        <v>8297</v>
      </c>
      <c r="O2190" s="5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>
        <v>88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 t="b">
        <v>1</v>
      </c>
      <c r="N2191" t="s">
        <v>8297</v>
      </c>
      <c r="O2191" s="5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>
        <v>537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 t="b">
        <v>1</v>
      </c>
      <c r="N2192" t="s">
        <v>8297</v>
      </c>
      <c r="O2192" s="5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>
        <v>25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 t="b">
        <v>1</v>
      </c>
      <c r="N2193" t="s">
        <v>8297</v>
      </c>
      <c r="O2193" s="5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>
        <v>3238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 t="b">
        <v>1</v>
      </c>
      <c r="N2194" t="s">
        <v>8297</v>
      </c>
      <c r="O2194" s="5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>
        <v>897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 t="b">
        <v>1</v>
      </c>
      <c r="N2195" t="s">
        <v>8297</v>
      </c>
      <c r="O2195" s="5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>
        <v>878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 t="b">
        <v>1</v>
      </c>
      <c r="N2196" t="s">
        <v>8297</v>
      </c>
      <c r="O2196" s="5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>
        <v>115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 t="b">
        <v>1</v>
      </c>
      <c r="N2197" t="s">
        <v>8297</v>
      </c>
      <c r="O2197" s="5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>
        <v>234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 t="b">
        <v>1</v>
      </c>
      <c r="N2198" t="s">
        <v>8297</v>
      </c>
      <c r="O2198" s="5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>
        <v>4330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 t="b">
        <v>1</v>
      </c>
      <c r="N2199" t="s">
        <v>8297</v>
      </c>
      <c r="O2199" s="5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>
        <v>651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 t="b">
        <v>1</v>
      </c>
      <c r="N2200" t="s">
        <v>8297</v>
      </c>
      <c r="O2200" s="5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>
        <v>251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 t="b">
        <v>1</v>
      </c>
      <c r="N2201" t="s">
        <v>8297</v>
      </c>
      <c r="O2201" s="5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>
        <v>263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 t="b">
        <v>1</v>
      </c>
      <c r="N2202" t="s">
        <v>8297</v>
      </c>
      <c r="O2202" s="5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>
        <v>28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 t="b">
        <v>1</v>
      </c>
      <c r="N2203" t="s">
        <v>8280</v>
      </c>
      <c r="O2203" s="5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>
        <v>721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 t="b">
        <v>1</v>
      </c>
      <c r="N2204" t="s">
        <v>8280</v>
      </c>
      <c r="O2204" s="5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>
        <v>50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 t="b">
        <v>1</v>
      </c>
      <c r="N2205" t="s">
        <v>8280</v>
      </c>
      <c r="O2205" s="5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>
        <v>73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 t="b">
        <v>1</v>
      </c>
      <c r="N2206" t="s">
        <v>8280</v>
      </c>
      <c r="O2206" s="5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>
        <v>27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 t="b">
        <v>1</v>
      </c>
      <c r="N2207" t="s">
        <v>8280</v>
      </c>
      <c r="O2207" s="5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>
        <v>34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 t="b">
        <v>1</v>
      </c>
      <c r="N2208" t="s">
        <v>8280</v>
      </c>
      <c r="O2208" s="5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>
        <v>7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 t="b">
        <v>1</v>
      </c>
      <c r="N2209" t="s">
        <v>8280</v>
      </c>
      <c r="O2209" s="5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>
        <v>24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 t="b">
        <v>1</v>
      </c>
      <c r="N2210" t="s">
        <v>8280</v>
      </c>
      <c r="O2210" s="5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>
        <v>15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 t="b">
        <v>1</v>
      </c>
      <c r="N2211" t="s">
        <v>8280</v>
      </c>
      <c r="O2211" s="5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>
        <v>72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 t="b">
        <v>1</v>
      </c>
      <c r="N2212" t="s">
        <v>8280</v>
      </c>
      <c r="O2212" s="5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>
        <v>120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 t="b">
        <v>1</v>
      </c>
      <c r="N2213" t="s">
        <v>8280</v>
      </c>
      <c r="O2213" s="5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>
        <v>123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 t="b">
        <v>1</v>
      </c>
      <c r="N2214" t="s">
        <v>8280</v>
      </c>
      <c r="O2214" s="5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>
        <v>1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 t="b">
        <v>1</v>
      </c>
      <c r="N2215" t="s">
        <v>8280</v>
      </c>
      <c r="O2215" s="5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>
        <v>24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 t="b">
        <v>1</v>
      </c>
      <c r="N2216" t="s">
        <v>8280</v>
      </c>
      <c r="O2216" s="5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>
        <v>33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 t="b">
        <v>1</v>
      </c>
      <c r="N2217" t="s">
        <v>8280</v>
      </c>
      <c r="O2217" s="5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>
        <v>14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 t="b">
        <v>1</v>
      </c>
      <c r="N2218" t="s">
        <v>8280</v>
      </c>
      <c r="O2218" s="5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>
        <v>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 t="b">
        <v>1</v>
      </c>
      <c r="N2219" t="s">
        <v>8280</v>
      </c>
      <c r="O2219" s="5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>
        <v>76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 t="b">
        <v>1</v>
      </c>
      <c r="N2220" t="s">
        <v>8280</v>
      </c>
      <c r="O2220" s="5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>
        <v>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 t="b">
        <v>1</v>
      </c>
      <c r="N2221" t="s">
        <v>8280</v>
      </c>
      <c r="O2221" s="5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>
        <v>69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 t="b">
        <v>1</v>
      </c>
      <c r="N2222" t="s">
        <v>8280</v>
      </c>
      <c r="O2222" s="5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>
        <v>218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 t="b">
        <v>1</v>
      </c>
      <c r="N2223" t="s">
        <v>8297</v>
      </c>
      <c r="O2223" s="5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>
        <v>30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 t="b">
        <v>1</v>
      </c>
      <c r="N2224" t="s">
        <v>8297</v>
      </c>
      <c r="O2224" s="5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>
        <v>100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 t="b">
        <v>1</v>
      </c>
      <c r="N2225" t="s">
        <v>8297</v>
      </c>
      <c r="O2225" s="5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>
        <v>296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 t="b">
        <v>1</v>
      </c>
      <c r="N2226" t="s">
        <v>8297</v>
      </c>
      <c r="O2226" s="5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>
        <v>1204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 t="b">
        <v>1</v>
      </c>
      <c r="N2227" t="s">
        <v>8297</v>
      </c>
      <c r="O2227" s="5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>
        <v>321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 t="b">
        <v>1</v>
      </c>
      <c r="N2228" t="s">
        <v>8297</v>
      </c>
      <c r="O2228" s="5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>
        <v>301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 t="b">
        <v>1</v>
      </c>
      <c r="N2229" t="s">
        <v>8297</v>
      </c>
      <c r="O2229" s="5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>
        <v>144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 t="b">
        <v>1</v>
      </c>
      <c r="N2230" t="s">
        <v>8297</v>
      </c>
      <c r="O2230" s="5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>
        <v>539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 t="b">
        <v>1</v>
      </c>
      <c r="N2231" t="s">
        <v>8297</v>
      </c>
      <c r="O2231" s="5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>
        <v>498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 t="b">
        <v>1</v>
      </c>
      <c r="N2232" t="s">
        <v>8297</v>
      </c>
      <c r="O2232" s="5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>
        <v>1113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 t="b">
        <v>1</v>
      </c>
      <c r="N2233" t="s">
        <v>8297</v>
      </c>
      <c r="O2233" s="5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>
        <v>988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 t="b">
        <v>1</v>
      </c>
      <c r="N2234" t="s">
        <v>8297</v>
      </c>
      <c r="O2234" s="5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>
        <v>391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 t="b">
        <v>1</v>
      </c>
      <c r="N2235" t="s">
        <v>8297</v>
      </c>
      <c r="O2235" s="5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>
        <v>28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 t="b">
        <v>1</v>
      </c>
      <c r="N2236" t="s">
        <v>8297</v>
      </c>
      <c r="O2236" s="5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>
        <v>147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 t="b">
        <v>1</v>
      </c>
      <c r="N2237" t="s">
        <v>8297</v>
      </c>
      <c r="O2237" s="5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>
        <v>680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 t="b">
        <v>1</v>
      </c>
      <c r="N2238" t="s">
        <v>8297</v>
      </c>
      <c r="O2238" s="5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>
        <v>983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 t="b">
        <v>1</v>
      </c>
      <c r="N2239" t="s">
        <v>8297</v>
      </c>
      <c r="O2239" s="5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>
        <v>79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 t="b">
        <v>1</v>
      </c>
      <c r="N2240" t="s">
        <v>8297</v>
      </c>
      <c r="O2240" s="5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>
        <v>426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 t="b">
        <v>1</v>
      </c>
      <c r="N2241" t="s">
        <v>8297</v>
      </c>
      <c r="O2241" s="5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>
        <v>96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 t="b">
        <v>1</v>
      </c>
      <c r="N2242" t="s">
        <v>8297</v>
      </c>
      <c r="O2242" s="5">
        <f t="shared" ref="O2242:O2305" si="210">E2242/D2242*100</f>
        <v>270.68</v>
      </c>
      <c r="P2242" s="9">
        <f t="shared" ref="P2242:P2305" si="211">IFERROR(E2242/G2242,0)</f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>
        <v>163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 t="b">
        <v>1</v>
      </c>
      <c r="N2243" t="s">
        <v>8297</v>
      </c>
      <c r="O2243" s="5">
        <f t="shared" si="210"/>
        <v>806.4</v>
      </c>
      <c r="P2243" s="9">
        <f t="shared" si="211"/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RIGHT(N2243,LEN(N2243)-SEARCH("/",N2243,1))</f>
        <v>tabletop games</v>
      </c>
      <c r="S2243" s="15">
        <f t="shared" ref="S2243:S2306" si="214">(((K2243/60)/60)/24)+DATE(1970,1,1)</f>
        <v>42766.827546296292</v>
      </c>
      <c r="T2243" s="15">
        <f t="shared" ref="T2243:T2306" si="215">(((J2243/60)/60)/24)+DATE(1970,1,1)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>
        <v>2525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 t="b">
        <v>1</v>
      </c>
      <c r="N2244" t="s">
        <v>8297</v>
      </c>
      <c r="O2244" s="5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>
        <v>2035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 t="b">
        <v>1</v>
      </c>
      <c r="N2245" t="s">
        <v>8297</v>
      </c>
      <c r="O2245" s="5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>
        <v>290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 t="b">
        <v>1</v>
      </c>
      <c r="N2246" t="s">
        <v>8297</v>
      </c>
      <c r="O2246" s="5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>
        <v>1980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 t="b">
        <v>1</v>
      </c>
      <c r="N2247" t="s">
        <v>8297</v>
      </c>
      <c r="O2247" s="5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>
        <v>57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 t="b">
        <v>1</v>
      </c>
      <c r="N2248" t="s">
        <v>8297</v>
      </c>
      <c r="O2248" s="5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>
        <v>380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 t="b">
        <v>1</v>
      </c>
      <c r="N2249" t="s">
        <v>8297</v>
      </c>
      <c r="O2249" s="5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>
        <v>128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 t="b">
        <v>1</v>
      </c>
      <c r="N2250" t="s">
        <v>8297</v>
      </c>
      <c r="O2250" s="5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>
        <v>180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 t="b">
        <v>1</v>
      </c>
      <c r="N2251" t="s">
        <v>8297</v>
      </c>
      <c r="O2251" s="5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>
        <v>571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 t="b">
        <v>1</v>
      </c>
      <c r="N2252" t="s">
        <v>8297</v>
      </c>
      <c r="O2252" s="5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>
        <v>480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 t="b">
        <v>1</v>
      </c>
      <c r="N2253" t="s">
        <v>8297</v>
      </c>
      <c r="O2253" s="5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>
        <v>249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 t="b">
        <v>1</v>
      </c>
      <c r="N2254" t="s">
        <v>8297</v>
      </c>
      <c r="O2254" s="5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>
        <v>84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 t="b">
        <v>1</v>
      </c>
      <c r="N2255" t="s">
        <v>8297</v>
      </c>
      <c r="O2255" s="5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>
        <v>197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 t="b">
        <v>1</v>
      </c>
      <c r="N2256" t="s">
        <v>8297</v>
      </c>
      <c r="O2256" s="5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>
        <v>271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 t="b">
        <v>1</v>
      </c>
      <c r="N2257" t="s">
        <v>8297</v>
      </c>
      <c r="O2257" s="5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>
        <v>50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 t="b">
        <v>1</v>
      </c>
      <c r="N2258" t="s">
        <v>8297</v>
      </c>
      <c r="O2258" s="5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>
        <v>169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 t="b">
        <v>1</v>
      </c>
      <c r="N2259" t="s">
        <v>8297</v>
      </c>
      <c r="O2259" s="5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>
        <v>205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 t="b">
        <v>1</v>
      </c>
      <c r="N2260" t="s">
        <v>8297</v>
      </c>
      <c r="O2260" s="5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>
        <v>206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 t="b">
        <v>1</v>
      </c>
      <c r="N2261" t="s">
        <v>8297</v>
      </c>
      <c r="O2261" s="5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>
        <v>84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 t="b">
        <v>1</v>
      </c>
      <c r="N2262" t="s">
        <v>8297</v>
      </c>
      <c r="O2262" s="5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>
        <v>210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 t="b">
        <v>1</v>
      </c>
      <c r="N2263" t="s">
        <v>8297</v>
      </c>
      <c r="O2263" s="5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>
        <v>181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 t="b">
        <v>1</v>
      </c>
      <c r="N2264" t="s">
        <v>8297</v>
      </c>
      <c r="O2264" s="5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>
        <v>60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 t="b">
        <v>1</v>
      </c>
      <c r="N2265" t="s">
        <v>8297</v>
      </c>
      <c r="O2265" s="5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>
        <v>445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 t="b">
        <v>1</v>
      </c>
      <c r="N2266" t="s">
        <v>8297</v>
      </c>
      <c r="O2266" s="5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>
        <v>17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 t="b">
        <v>1</v>
      </c>
      <c r="N2267" t="s">
        <v>8297</v>
      </c>
      <c r="O2267" s="5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>
        <v>194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 t="b">
        <v>1</v>
      </c>
      <c r="N2268" t="s">
        <v>8297</v>
      </c>
      <c r="O2268" s="5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>
        <v>404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 t="b">
        <v>1</v>
      </c>
      <c r="N2269" t="s">
        <v>8297</v>
      </c>
      <c r="O2269" s="5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>
        <v>194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 t="b">
        <v>1</v>
      </c>
      <c r="N2270" t="s">
        <v>8297</v>
      </c>
      <c r="O2270" s="5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>
        <v>902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 t="b">
        <v>1</v>
      </c>
      <c r="N2271" t="s">
        <v>8297</v>
      </c>
      <c r="O2271" s="5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>
        <v>1670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 t="b">
        <v>1</v>
      </c>
      <c r="N2272" t="s">
        <v>8297</v>
      </c>
      <c r="O2272" s="5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>
        <v>1328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 t="b">
        <v>1</v>
      </c>
      <c r="N2273" t="s">
        <v>8297</v>
      </c>
      <c r="O2273" s="5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>
        <v>944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 t="b">
        <v>1</v>
      </c>
      <c r="N2274" t="s">
        <v>8297</v>
      </c>
      <c r="O2274" s="5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>
        <v>147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 t="b">
        <v>1</v>
      </c>
      <c r="N2275" t="s">
        <v>8297</v>
      </c>
      <c r="O2275" s="5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>
        <v>99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 t="b">
        <v>1</v>
      </c>
      <c r="N2276" t="s">
        <v>8297</v>
      </c>
      <c r="O2276" s="5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>
        <v>79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 t="b">
        <v>1</v>
      </c>
      <c r="N2277" t="s">
        <v>8297</v>
      </c>
      <c r="O2277" s="5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>
        <v>75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 t="b">
        <v>1</v>
      </c>
      <c r="N2278" t="s">
        <v>8297</v>
      </c>
      <c r="O2278" s="5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>
        <v>207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 t="b">
        <v>1</v>
      </c>
      <c r="N2279" t="s">
        <v>8297</v>
      </c>
      <c r="O2279" s="5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>
        <v>102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 t="b">
        <v>1</v>
      </c>
      <c r="N2280" t="s">
        <v>8297</v>
      </c>
      <c r="O2280" s="5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>
        <v>32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 t="b">
        <v>1</v>
      </c>
      <c r="N2281" t="s">
        <v>8297</v>
      </c>
      <c r="O2281" s="5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>
        <v>480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 t="b">
        <v>1</v>
      </c>
      <c r="N2282" t="s">
        <v>8297</v>
      </c>
      <c r="O2282" s="5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>
        <v>11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 t="b">
        <v>1</v>
      </c>
      <c r="N2283" t="s">
        <v>8276</v>
      </c>
      <c r="O2283" s="5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>
        <v>12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 t="b">
        <v>1</v>
      </c>
      <c r="N2284" t="s">
        <v>8276</v>
      </c>
      <c r="O2284" s="5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>
        <v>48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 t="b">
        <v>1</v>
      </c>
      <c r="N2285" t="s">
        <v>8276</v>
      </c>
      <c r="O2285" s="5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>
        <v>59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 t="b">
        <v>1</v>
      </c>
      <c r="N2286" t="s">
        <v>8276</v>
      </c>
      <c r="O2286" s="5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>
        <v>79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 t="b">
        <v>1</v>
      </c>
      <c r="N2287" t="s">
        <v>8276</v>
      </c>
      <c r="O2287" s="5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>
        <v>14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 t="b">
        <v>1</v>
      </c>
      <c r="N2288" t="s">
        <v>8276</v>
      </c>
      <c r="O2288" s="5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>
        <v>106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 t="b">
        <v>1</v>
      </c>
      <c r="N2289" t="s">
        <v>8276</v>
      </c>
      <c r="O2289" s="5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>
        <v>25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 t="b">
        <v>1</v>
      </c>
      <c r="N2290" t="s">
        <v>8276</v>
      </c>
      <c r="O2290" s="5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>
        <v>25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 t="b">
        <v>1</v>
      </c>
      <c r="N2291" t="s">
        <v>8276</v>
      </c>
      <c r="O2291" s="5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>
        <v>29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 t="b">
        <v>1</v>
      </c>
      <c r="N2292" t="s">
        <v>8276</v>
      </c>
      <c r="O2292" s="5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>
        <v>43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 t="b">
        <v>1</v>
      </c>
      <c r="N2293" t="s">
        <v>8276</v>
      </c>
      <c r="O2293" s="5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>
        <v>46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 t="b">
        <v>1</v>
      </c>
      <c r="N2294" t="s">
        <v>8276</v>
      </c>
      <c r="O2294" s="5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>
        <v>27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 t="b">
        <v>1</v>
      </c>
      <c r="N2295" t="s">
        <v>8276</v>
      </c>
      <c r="O2295" s="5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>
        <v>112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 t="b">
        <v>1</v>
      </c>
      <c r="N2296" t="s">
        <v>8276</v>
      </c>
      <c r="O2296" s="5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>
        <v>34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 t="b">
        <v>1</v>
      </c>
      <c r="N2297" t="s">
        <v>8276</v>
      </c>
      <c r="O2297" s="5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>
        <v>145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 t="b">
        <v>1</v>
      </c>
      <c r="N2298" t="s">
        <v>8276</v>
      </c>
      <c r="O2298" s="5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>
        <v>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 t="b">
        <v>1</v>
      </c>
      <c r="N2299" t="s">
        <v>8276</v>
      </c>
      <c r="O2299" s="5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>
        <v>288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 t="b">
        <v>1</v>
      </c>
      <c r="N2300" t="s">
        <v>8276</v>
      </c>
      <c r="O2300" s="5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>
        <v>14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 t="b">
        <v>1</v>
      </c>
      <c r="N2301" t="s">
        <v>8276</v>
      </c>
      <c r="O2301" s="5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>
        <v>7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 t="b">
        <v>1</v>
      </c>
      <c r="N2302" t="s">
        <v>8276</v>
      </c>
      <c r="O2302" s="5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>
        <v>211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 t="b">
        <v>1</v>
      </c>
      <c r="N2303" t="s">
        <v>8279</v>
      </c>
      <c r="O2303" s="5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>
        <v>85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 t="b">
        <v>1</v>
      </c>
      <c r="N2304" t="s">
        <v>8279</v>
      </c>
      <c r="O2304" s="5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>
        <v>103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 t="b">
        <v>1</v>
      </c>
      <c r="N2305" t="s">
        <v>8279</v>
      </c>
      <c r="O2305" s="5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>
        <v>113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 t="b">
        <v>1</v>
      </c>
      <c r="N2306" t="s">
        <v>8279</v>
      </c>
      <c r="O2306" s="5">
        <f t="shared" ref="O2306:O2369" si="216">E2306/D2306*100</f>
        <v>100.70033333333335</v>
      </c>
      <c r="P2306" s="9">
        <f t="shared" ref="P2306:P2369" si="217">IFERROR(E2306/G2306,0)</f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>
        <v>167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 t="b">
        <v>1</v>
      </c>
      <c r="N2307" t="s">
        <v>8279</v>
      </c>
      <c r="O2307" s="5">
        <f t="shared" si="216"/>
        <v>101.22777777777779</v>
      </c>
      <c r="P2307" s="9">
        <f t="shared" si="217"/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RIGHT(N2307,LEN(N2307)-SEARCH("/",N2307,1))</f>
        <v>indie rock</v>
      </c>
      <c r="S2307" s="15">
        <f t="shared" ref="S2307:S2370" si="220">(((K2307/60)/60)/24)+DATE(1970,1,1)</f>
        <v>41834.695277777777</v>
      </c>
      <c r="T2307" s="15">
        <f t="shared" ref="T2307:T2370" si="221">(((J2307/60)/60)/24)+DATE(1970,1,1)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>
        <v>73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 t="b">
        <v>1</v>
      </c>
      <c r="N2308" t="s">
        <v>8279</v>
      </c>
      <c r="O2308" s="5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>
        <v>75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 t="b">
        <v>1</v>
      </c>
      <c r="N2309" t="s">
        <v>8279</v>
      </c>
      <c r="O2309" s="5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>
        <v>614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 t="b">
        <v>1</v>
      </c>
      <c r="N2310" t="s">
        <v>8279</v>
      </c>
      <c r="O2310" s="5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>
        <v>107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 t="b">
        <v>1</v>
      </c>
      <c r="N2311" t="s">
        <v>8279</v>
      </c>
      <c r="O2311" s="5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>
        <v>1224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 t="b">
        <v>1</v>
      </c>
      <c r="N2312" t="s">
        <v>8279</v>
      </c>
      <c r="O2312" s="5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>
        <v>104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 t="b">
        <v>1</v>
      </c>
      <c r="N2313" t="s">
        <v>8279</v>
      </c>
      <c r="O2313" s="5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>
        <v>79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 t="b">
        <v>1</v>
      </c>
      <c r="N2314" t="s">
        <v>8279</v>
      </c>
      <c r="O2314" s="5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>
        <v>157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 t="b">
        <v>1</v>
      </c>
      <c r="N2315" t="s">
        <v>8279</v>
      </c>
      <c r="O2315" s="5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>
        <v>50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 t="b">
        <v>1</v>
      </c>
      <c r="N2316" t="s">
        <v>8279</v>
      </c>
      <c r="O2316" s="5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>
        <v>64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 t="b">
        <v>1</v>
      </c>
      <c r="N2317" t="s">
        <v>8279</v>
      </c>
      <c r="O2317" s="5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>
        <v>200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 t="b">
        <v>1</v>
      </c>
      <c r="N2318" t="s">
        <v>8279</v>
      </c>
      <c r="O2318" s="5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>
        <v>22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 t="b">
        <v>1</v>
      </c>
      <c r="N2319" t="s">
        <v>8279</v>
      </c>
      <c r="O2319" s="5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>
        <v>163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 t="b">
        <v>1</v>
      </c>
      <c r="N2320" t="s">
        <v>8279</v>
      </c>
      <c r="O2320" s="5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>
        <v>77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 t="b">
        <v>1</v>
      </c>
      <c r="N2321" t="s">
        <v>8279</v>
      </c>
      <c r="O2321" s="5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>
        <v>89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 t="b">
        <v>1</v>
      </c>
      <c r="N2322" t="s">
        <v>8279</v>
      </c>
      <c r="O2322" s="5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v>64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 t="b">
        <v>0</v>
      </c>
      <c r="N2323" t="s">
        <v>8298</v>
      </c>
      <c r="O2323" s="5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>
        <v>4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 t="b">
        <v>0</v>
      </c>
      <c r="N2324" t="s">
        <v>8298</v>
      </c>
      <c r="O2324" s="5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>
        <v>4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 t="b">
        <v>0</v>
      </c>
      <c r="N2325" t="s">
        <v>8298</v>
      </c>
      <c r="O2325" s="5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>
        <v>61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 t="b">
        <v>0</v>
      </c>
      <c r="N2326" t="s">
        <v>8298</v>
      </c>
      <c r="O2326" s="5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>
        <v>7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 t="b">
        <v>0</v>
      </c>
      <c r="N2327" t="s">
        <v>8298</v>
      </c>
      <c r="O2327" s="5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v>1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 t="b">
        <v>0</v>
      </c>
      <c r="N2328" t="s">
        <v>8298</v>
      </c>
      <c r="O2328" s="5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>
        <v>3355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 t="b">
        <v>1</v>
      </c>
      <c r="N2329" t="s">
        <v>8298</v>
      </c>
      <c r="O2329" s="5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>
        <v>537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 t="b">
        <v>1</v>
      </c>
      <c r="N2330" t="s">
        <v>8298</v>
      </c>
      <c r="O2330" s="5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>
        <v>125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 t="b">
        <v>1</v>
      </c>
      <c r="N2331" t="s">
        <v>8298</v>
      </c>
      <c r="O2331" s="5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>
        <v>163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 t="b">
        <v>1</v>
      </c>
      <c r="N2332" t="s">
        <v>8298</v>
      </c>
      <c r="O2332" s="5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>
        <v>283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 t="b">
        <v>1</v>
      </c>
      <c r="N2333" t="s">
        <v>8298</v>
      </c>
      <c r="O2333" s="5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>
        <v>352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 t="b">
        <v>1</v>
      </c>
      <c r="N2334" t="s">
        <v>8298</v>
      </c>
      <c r="O2334" s="5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>
        <v>94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 t="b">
        <v>1</v>
      </c>
      <c r="N2335" t="s">
        <v>8298</v>
      </c>
      <c r="O2335" s="5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>
        <v>67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 t="b">
        <v>1</v>
      </c>
      <c r="N2336" t="s">
        <v>8298</v>
      </c>
      <c r="O2336" s="5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>
        <v>221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 t="b">
        <v>1</v>
      </c>
      <c r="N2337" t="s">
        <v>8298</v>
      </c>
      <c r="O2337" s="5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>
        <v>2165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 t="b">
        <v>1</v>
      </c>
      <c r="N2338" t="s">
        <v>8298</v>
      </c>
      <c r="O2338" s="5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>
        <v>179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 t="b">
        <v>1</v>
      </c>
      <c r="N2339" t="s">
        <v>8298</v>
      </c>
      <c r="O2339" s="5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>
        <v>123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 t="b">
        <v>1</v>
      </c>
      <c r="N2340" t="s">
        <v>8298</v>
      </c>
      <c r="O2340" s="5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>
        <v>1104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 t="b">
        <v>1</v>
      </c>
      <c r="N2341" t="s">
        <v>8298</v>
      </c>
      <c r="O2341" s="5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>
        <v>403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 t="b">
        <v>1</v>
      </c>
      <c r="N2342" t="s">
        <v>8298</v>
      </c>
      <c r="O2342" s="5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>
        <v>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 t="b">
        <v>0</v>
      </c>
      <c r="N2343" t="s">
        <v>8272</v>
      </c>
      <c r="O2343" s="5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>
        <v>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 t="b">
        <v>0</v>
      </c>
      <c r="N2344" t="s">
        <v>8272</v>
      </c>
      <c r="O2344" s="5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>
        <v>1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 t="b">
        <v>0</v>
      </c>
      <c r="N2345" t="s">
        <v>8272</v>
      </c>
      <c r="O2345" s="5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>
        <v>1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 t="b">
        <v>0</v>
      </c>
      <c r="N2346" t="s">
        <v>8272</v>
      </c>
      <c r="O2346" s="5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>
        <v>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 t="b">
        <v>0</v>
      </c>
      <c r="N2347" t="s">
        <v>8272</v>
      </c>
      <c r="O2347" s="5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v>3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 t="b">
        <v>0</v>
      </c>
      <c r="N2348" t="s">
        <v>8272</v>
      </c>
      <c r="O2348" s="5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>
        <v>1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 t="b">
        <v>0</v>
      </c>
      <c r="N2349" t="s">
        <v>8272</v>
      </c>
      <c r="O2349" s="5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v>5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 t="b">
        <v>0</v>
      </c>
      <c r="N2350" t="s">
        <v>8272</v>
      </c>
      <c r="O2350" s="5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 t="b">
        <v>0</v>
      </c>
      <c r="N2351" t="s">
        <v>8272</v>
      </c>
      <c r="O2351" s="5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 t="b">
        <v>0</v>
      </c>
      <c r="N2352" t="s">
        <v>8272</v>
      </c>
      <c r="O2352" s="5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v>7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 t="b">
        <v>0</v>
      </c>
      <c r="N2353" t="s">
        <v>8272</v>
      </c>
      <c r="O2353" s="5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>
        <v>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 t="b">
        <v>0</v>
      </c>
      <c r="N2354" t="s">
        <v>8272</v>
      </c>
      <c r="O2354" s="5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>
        <v>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 t="b">
        <v>0</v>
      </c>
      <c r="N2355" t="s">
        <v>8272</v>
      </c>
      <c r="O2355" s="5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v>1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 t="b">
        <v>0</v>
      </c>
      <c r="N2356" t="s">
        <v>8272</v>
      </c>
      <c r="O2356" s="5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>
        <v>2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 t="b">
        <v>0</v>
      </c>
      <c r="N2357" t="s">
        <v>8272</v>
      </c>
      <c r="O2357" s="5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>
        <v>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 t="b">
        <v>0</v>
      </c>
      <c r="N2358" t="s">
        <v>8272</v>
      </c>
      <c r="O2358" s="5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 t="b">
        <v>0</v>
      </c>
      <c r="N2359" t="s">
        <v>8272</v>
      </c>
      <c r="O2359" s="5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>
        <v>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 t="b">
        <v>0</v>
      </c>
      <c r="N2360" t="s">
        <v>8272</v>
      </c>
      <c r="O2360" s="5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>
        <v>3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 t="b">
        <v>0</v>
      </c>
      <c r="N2361" t="s">
        <v>8272</v>
      </c>
      <c r="O2361" s="5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>
        <v>1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 t="b">
        <v>0</v>
      </c>
      <c r="N2362" t="s">
        <v>8272</v>
      </c>
      <c r="O2362" s="5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>
        <v>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 t="b">
        <v>0</v>
      </c>
      <c r="N2363" t="s">
        <v>8272</v>
      </c>
      <c r="O2363" s="5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>
        <v>2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 t="b">
        <v>0</v>
      </c>
      <c r="N2364" t="s">
        <v>8272</v>
      </c>
      <c r="O2364" s="5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 t="b">
        <v>0</v>
      </c>
      <c r="N2365" t="s">
        <v>8272</v>
      </c>
      <c r="O2365" s="5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>
        <v>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 t="b">
        <v>0</v>
      </c>
      <c r="N2366" t="s">
        <v>8272</v>
      </c>
      <c r="O2366" s="5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>
        <v>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 t="b">
        <v>0</v>
      </c>
      <c r="N2367" t="s">
        <v>8272</v>
      </c>
      <c r="O2367" s="5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v>27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 t="b">
        <v>0</v>
      </c>
      <c r="N2368" t="s">
        <v>8272</v>
      </c>
      <c r="O2368" s="5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v>14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 t="b">
        <v>0</v>
      </c>
      <c r="N2369" t="s">
        <v>8272</v>
      </c>
      <c r="O2369" s="5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v>2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 t="b">
        <v>0</v>
      </c>
      <c r="N2370" t="s">
        <v>8272</v>
      </c>
      <c r="O2370" s="5">
        <f t="shared" ref="O2370:O2433" si="222">E2370/D2370*100</f>
        <v>0.25</v>
      </c>
      <c r="P2370" s="9">
        <f t="shared" ref="P2370:P2433" si="223">IFERROR(E2370/G2370,0)</f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 t="b">
        <v>0</v>
      </c>
      <c r="N2371" t="s">
        <v>8272</v>
      </c>
      <c r="O2371" s="5">
        <f t="shared" si="222"/>
        <v>0</v>
      </c>
      <c r="P2371" s="9">
        <f t="shared" si="223"/>
        <v>0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RIGHT(N2371,LEN(N2371)-SEARCH("/",N2371,1))</f>
        <v>web</v>
      </c>
      <c r="S2371" s="15">
        <f t="shared" ref="S2371:S2434" si="226">(((K2371/60)/60)/24)+DATE(1970,1,1)</f>
        <v>42380.812627314815</v>
      </c>
      <c r="T2371" s="15">
        <f t="shared" ref="T2371:T2434" si="227">(((J2371/60)/60)/24)+DATE(1970,1,1)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v>4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 t="b">
        <v>0</v>
      </c>
      <c r="N2372" t="s">
        <v>8272</v>
      </c>
      <c r="O2372" s="5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>
        <v>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 t="b">
        <v>0</v>
      </c>
      <c r="N2373" t="s">
        <v>8272</v>
      </c>
      <c r="O2373" s="5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>
        <v>6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 t="b">
        <v>0</v>
      </c>
      <c r="N2374" t="s">
        <v>8272</v>
      </c>
      <c r="O2374" s="5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v>1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 t="b">
        <v>0</v>
      </c>
      <c r="N2375" t="s">
        <v>8272</v>
      </c>
      <c r="O2375" s="5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v>1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 t="b">
        <v>0</v>
      </c>
      <c r="N2376" t="s">
        <v>8272</v>
      </c>
      <c r="O2376" s="5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>
        <v>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 t="b">
        <v>0</v>
      </c>
      <c r="N2377" t="s">
        <v>8272</v>
      </c>
      <c r="O2377" s="5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>
        <v>4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 t="b">
        <v>0</v>
      </c>
      <c r="N2378" t="s">
        <v>8272</v>
      </c>
      <c r="O2378" s="5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>
        <v>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 t="b">
        <v>0</v>
      </c>
      <c r="N2379" t="s">
        <v>8272</v>
      </c>
      <c r="O2379" s="5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 t="b">
        <v>0</v>
      </c>
      <c r="N2380" t="s">
        <v>8272</v>
      </c>
      <c r="O2380" s="5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 t="b">
        <v>0</v>
      </c>
      <c r="N2381" t="s">
        <v>8272</v>
      </c>
      <c r="O2381" s="5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v>3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 t="b">
        <v>0</v>
      </c>
      <c r="N2382" t="s">
        <v>8272</v>
      </c>
      <c r="O2382" s="5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v>7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 t="b">
        <v>0</v>
      </c>
      <c r="N2383" t="s">
        <v>8272</v>
      </c>
      <c r="O2383" s="5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>
        <v>2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 t="b">
        <v>0</v>
      </c>
      <c r="N2384" t="s">
        <v>8272</v>
      </c>
      <c r="O2384" s="5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>
        <v>3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 t="b">
        <v>0</v>
      </c>
      <c r="N2385" t="s">
        <v>8272</v>
      </c>
      <c r="O2385" s="5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>
        <v>8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 t="b">
        <v>0</v>
      </c>
      <c r="N2386" t="s">
        <v>8272</v>
      </c>
      <c r="O2386" s="5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v>7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 t="b">
        <v>0</v>
      </c>
      <c r="N2387" t="s">
        <v>8272</v>
      </c>
      <c r="O2387" s="5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 t="b">
        <v>0</v>
      </c>
      <c r="N2388" t="s">
        <v>8272</v>
      </c>
      <c r="O2388" s="5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v>3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 t="b">
        <v>0</v>
      </c>
      <c r="N2389" t="s">
        <v>8272</v>
      </c>
      <c r="O2389" s="5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v>8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 t="b">
        <v>0</v>
      </c>
      <c r="N2390" t="s">
        <v>8272</v>
      </c>
      <c r="O2390" s="5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v>1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 t="b">
        <v>0</v>
      </c>
      <c r="N2391" t="s">
        <v>8272</v>
      </c>
      <c r="O2391" s="5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 t="b">
        <v>0</v>
      </c>
      <c r="N2392" t="s">
        <v>8272</v>
      </c>
      <c r="O2392" s="5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v>1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 t="b">
        <v>0</v>
      </c>
      <c r="N2393" t="s">
        <v>8272</v>
      </c>
      <c r="O2393" s="5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>
        <v>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 t="b">
        <v>0</v>
      </c>
      <c r="N2394" t="s">
        <v>8272</v>
      </c>
      <c r="O2394" s="5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v>1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 t="b">
        <v>0</v>
      </c>
      <c r="N2395" t="s">
        <v>8272</v>
      </c>
      <c r="O2395" s="5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>
        <v>2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 t="b">
        <v>0</v>
      </c>
      <c r="N2396" t="s">
        <v>8272</v>
      </c>
      <c r="O2396" s="5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 t="b">
        <v>0</v>
      </c>
      <c r="N2397" t="s">
        <v>8272</v>
      </c>
      <c r="O2397" s="5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>
        <v>1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 t="b">
        <v>0</v>
      </c>
      <c r="N2398" t="s">
        <v>8272</v>
      </c>
      <c r="O2398" s="5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 t="b">
        <v>0</v>
      </c>
      <c r="N2399" t="s">
        <v>8272</v>
      </c>
      <c r="O2399" s="5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>
        <v>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 t="b">
        <v>0</v>
      </c>
      <c r="N2400" t="s">
        <v>8272</v>
      </c>
      <c r="O2400" s="5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 t="b">
        <v>0</v>
      </c>
      <c r="N2401" t="s">
        <v>8272</v>
      </c>
      <c r="O2401" s="5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 t="b">
        <v>0</v>
      </c>
      <c r="N2402" t="s">
        <v>8272</v>
      </c>
      <c r="O2402" s="5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v>9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 t="b">
        <v>0</v>
      </c>
      <c r="N2403" t="s">
        <v>8284</v>
      </c>
      <c r="O2403" s="5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v>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 t="b">
        <v>0</v>
      </c>
      <c r="N2404" t="s">
        <v>8284</v>
      </c>
      <c r="O2404" s="5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>
        <v>12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 t="b">
        <v>0</v>
      </c>
      <c r="N2405" t="s">
        <v>8284</v>
      </c>
      <c r="O2405" s="5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 t="b">
        <v>0</v>
      </c>
      <c r="N2406" t="s">
        <v>8284</v>
      </c>
      <c r="O2406" s="5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>
        <v>20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 t="b">
        <v>0</v>
      </c>
      <c r="N2407" t="s">
        <v>8284</v>
      </c>
      <c r="O2407" s="5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>
        <v>16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 t="b">
        <v>0</v>
      </c>
      <c r="N2408" t="s">
        <v>8284</v>
      </c>
      <c r="O2408" s="5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v>33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 t="b">
        <v>0</v>
      </c>
      <c r="N2409" t="s">
        <v>8284</v>
      </c>
      <c r="O2409" s="5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v>2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 t="b">
        <v>0</v>
      </c>
      <c r="N2410" t="s">
        <v>8284</v>
      </c>
      <c r="O2410" s="5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v>6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 t="b">
        <v>0</v>
      </c>
      <c r="N2411" t="s">
        <v>8284</v>
      </c>
      <c r="O2411" s="5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 t="b">
        <v>0</v>
      </c>
      <c r="N2412" t="s">
        <v>8284</v>
      </c>
      <c r="O2412" s="5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v>3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 t="b">
        <v>0</v>
      </c>
      <c r="N2413" t="s">
        <v>8284</v>
      </c>
      <c r="O2413" s="5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>
        <v>0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 t="b">
        <v>0</v>
      </c>
      <c r="N2414" t="s">
        <v>8284</v>
      </c>
      <c r="O2414" s="5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>
        <v>3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 t="b">
        <v>0</v>
      </c>
      <c r="N2415" t="s">
        <v>8284</v>
      </c>
      <c r="O2415" s="5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v>13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 t="b">
        <v>0</v>
      </c>
      <c r="N2416" t="s">
        <v>8284</v>
      </c>
      <c r="O2416" s="5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v>6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 t="b">
        <v>0</v>
      </c>
      <c r="N2417" t="s">
        <v>8284</v>
      </c>
      <c r="O2417" s="5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v>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 t="b">
        <v>0</v>
      </c>
      <c r="N2418" t="s">
        <v>8284</v>
      </c>
      <c r="O2418" s="5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>
        <v>0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 t="b">
        <v>0</v>
      </c>
      <c r="N2419" t="s">
        <v>8284</v>
      </c>
      <c r="O2419" s="5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v>5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 t="b">
        <v>0</v>
      </c>
      <c r="N2420" t="s">
        <v>8284</v>
      </c>
      <c r="O2420" s="5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>
        <v>0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 t="b">
        <v>0</v>
      </c>
      <c r="N2421" t="s">
        <v>8284</v>
      </c>
      <c r="O2421" s="5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v>36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 t="b">
        <v>0</v>
      </c>
      <c r="N2422" t="s">
        <v>8284</v>
      </c>
      <c r="O2422" s="5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>
        <v>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 t="b">
        <v>0</v>
      </c>
      <c r="N2423" t="s">
        <v>8284</v>
      </c>
      <c r="O2423" s="5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>
        <v>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 t="b">
        <v>0</v>
      </c>
      <c r="N2424" t="s">
        <v>8284</v>
      </c>
      <c r="O2424" s="5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v>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 t="b">
        <v>0</v>
      </c>
      <c r="N2425" t="s">
        <v>8284</v>
      </c>
      <c r="O2425" s="5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v>9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 t="b">
        <v>0</v>
      </c>
      <c r="N2426" t="s">
        <v>8284</v>
      </c>
      <c r="O2426" s="5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>
        <v>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 t="b">
        <v>0</v>
      </c>
      <c r="N2427" t="s">
        <v>8284</v>
      </c>
      <c r="O2427" s="5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 t="b">
        <v>0</v>
      </c>
      <c r="N2428" t="s">
        <v>8284</v>
      </c>
      <c r="O2428" s="5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v>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 t="b">
        <v>0</v>
      </c>
      <c r="N2429" t="s">
        <v>8284</v>
      </c>
      <c r="O2429" s="5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v>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 t="b">
        <v>0</v>
      </c>
      <c r="N2430" t="s">
        <v>8284</v>
      </c>
      <c r="O2430" s="5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v>4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 t="b">
        <v>0</v>
      </c>
      <c r="N2431" t="s">
        <v>8284</v>
      </c>
      <c r="O2431" s="5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>
        <v>2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 t="b">
        <v>0</v>
      </c>
      <c r="N2432" t="s">
        <v>8284</v>
      </c>
      <c r="O2432" s="5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v>2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 t="b">
        <v>0</v>
      </c>
      <c r="N2433" t="s">
        <v>8284</v>
      </c>
      <c r="O2433" s="5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v>2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 t="b">
        <v>0</v>
      </c>
      <c r="N2434" t="s">
        <v>8284</v>
      </c>
      <c r="O2434" s="5">
        <f t="shared" ref="O2434:O2497" si="228">E2434/D2434*100</f>
        <v>1.4285714285714287E-2</v>
      </c>
      <c r="P2434" s="9">
        <f t="shared" ref="P2434:P2497" si="229">IFERROR(E2434/G2434,0)</f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>
        <v>0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 t="b">
        <v>0</v>
      </c>
      <c r="N2435" t="s">
        <v>8284</v>
      </c>
      <c r="O2435" s="5">
        <f t="shared" si="228"/>
        <v>0</v>
      </c>
      <c r="P2435" s="9">
        <f t="shared" si="229"/>
        <v>0</v>
      </c>
      <c r="Q2435" t="str">
        <f t="shared" ref="Q2435:Q2498" si="230">LEFT(N2435,FIND("/",N2435)-1)</f>
        <v>food</v>
      </c>
      <c r="R2435" t="str">
        <f t="shared" ref="R2435:R2498" si="231">RIGHT(N2435,LEN(N2435)-SEARCH("/",N2435,1))</f>
        <v>food trucks</v>
      </c>
      <c r="S2435" s="15">
        <f t="shared" ref="S2435:S2498" si="232">(((K2435/60)/60)/24)+DATE(1970,1,1)</f>
        <v>42397.89980324074</v>
      </c>
      <c r="T2435" s="15">
        <f t="shared" ref="T2435:T2498" si="233">(((J2435/60)/60)/24)+DATE(1970,1,1)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v>2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 t="b">
        <v>0</v>
      </c>
      <c r="N2436" t="s">
        <v>8284</v>
      </c>
      <c r="O2436" s="5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v>4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 t="b">
        <v>0</v>
      </c>
      <c r="N2437" t="s">
        <v>8284</v>
      </c>
      <c r="O2437" s="5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v>2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 t="b">
        <v>0</v>
      </c>
      <c r="N2438" t="s">
        <v>8284</v>
      </c>
      <c r="O2438" s="5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>
        <v>0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 t="b">
        <v>0</v>
      </c>
      <c r="N2439" t="s">
        <v>8284</v>
      </c>
      <c r="O2439" s="5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v>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 t="b">
        <v>0</v>
      </c>
      <c r="N2440" t="s">
        <v>8284</v>
      </c>
      <c r="O2440" s="5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>
        <v>0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 t="b">
        <v>0</v>
      </c>
      <c r="N2441" t="s">
        <v>8284</v>
      </c>
      <c r="O2441" s="5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>
        <v>2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 t="b">
        <v>0</v>
      </c>
      <c r="N2442" t="s">
        <v>8284</v>
      </c>
      <c r="O2442" s="5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>
        <v>109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 t="b">
        <v>1</v>
      </c>
      <c r="N2443" t="s">
        <v>8298</v>
      </c>
      <c r="O2443" s="5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>
        <v>372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 t="b">
        <v>1</v>
      </c>
      <c r="N2444" t="s">
        <v>8298</v>
      </c>
      <c r="O2444" s="5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>
        <v>311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 t="b">
        <v>1</v>
      </c>
      <c r="N2445" t="s">
        <v>8298</v>
      </c>
      <c r="O2445" s="5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>
        <v>61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 t="b">
        <v>1</v>
      </c>
      <c r="N2446" t="s">
        <v>8298</v>
      </c>
      <c r="O2446" s="5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>
        <v>115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 t="b">
        <v>1</v>
      </c>
      <c r="N2447" t="s">
        <v>8298</v>
      </c>
      <c r="O2447" s="5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>
        <v>111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 t="b">
        <v>1</v>
      </c>
      <c r="N2448" t="s">
        <v>8298</v>
      </c>
      <c r="O2448" s="5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>
        <v>337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 t="b">
        <v>1</v>
      </c>
      <c r="N2449" t="s">
        <v>8298</v>
      </c>
      <c r="O2449" s="5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>
        <v>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 t="b">
        <v>1</v>
      </c>
      <c r="N2450" t="s">
        <v>8298</v>
      </c>
      <c r="O2450" s="5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>
        <v>120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 t="b">
        <v>1</v>
      </c>
      <c r="N2451" t="s">
        <v>8298</v>
      </c>
      <c r="O2451" s="5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>
        <v>102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 t="b">
        <v>1</v>
      </c>
      <c r="N2452" t="s">
        <v>8298</v>
      </c>
      <c r="O2452" s="5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>
        <v>186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 t="b">
        <v>1</v>
      </c>
      <c r="N2453" t="s">
        <v>8298</v>
      </c>
      <c r="O2453" s="5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>
        <v>15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 t="b">
        <v>1</v>
      </c>
      <c r="N2454" t="s">
        <v>8298</v>
      </c>
      <c r="O2454" s="5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>
        <v>67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 t="b">
        <v>1</v>
      </c>
      <c r="N2455" t="s">
        <v>8298</v>
      </c>
      <c r="O2455" s="5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>
        <v>130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 t="b">
        <v>1</v>
      </c>
      <c r="N2456" t="s">
        <v>8298</v>
      </c>
      <c r="O2456" s="5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>
        <v>16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 t="b">
        <v>1</v>
      </c>
      <c r="N2457" t="s">
        <v>8298</v>
      </c>
      <c r="O2457" s="5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>
        <v>67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 t="b">
        <v>1</v>
      </c>
      <c r="N2458" t="s">
        <v>8298</v>
      </c>
      <c r="O2458" s="5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>
        <v>124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 t="b">
        <v>1</v>
      </c>
      <c r="N2459" t="s">
        <v>8298</v>
      </c>
      <c r="O2459" s="5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>
        <v>80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 t="b">
        <v>1</v>
      </c>
      <c r="N2460" t="s">
        <v>8298</v>
      </c>
      <c r="O2460" s="5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>
        <v>282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 t="b">
        <v>1</v>
      </c>
      <c r="N2461" t="s">
        <v>8298</v>
      </c>
      <c r="O2461" s="5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>
        <v>68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 t="b">
        <v>1</v>
      </c>
      <c r="N2462" t="s">
        <v>8298</v>
      </c>
      <c r="O2462" s="5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>
        <v>86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 t="b">
        <v>1</v>
      </c>
      <c r="N2463" t="s">
        <v>8279</v>
      </c>
      <c r="O2463" s="5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>
        <v>115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 t="b">
        <v>1</v>
      </c>
      <c r="N2464" t="s">
        <v>8279</v>
      </c>
      <c r="O2464" s="5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>
        <v>75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 t="b">
        <v>1</v>
      </c>
      <c r="N2465" t="s">
        <v>8279</v>
      </c>
      <c r="O2465" s="5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>
        <v>43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 t="b">
        <v>1</v>
      </c>
      <c r="N2466" t="s">
        <v>8279</v>
      </c>
      <c r="O2466" s="5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>
        <v>48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 t="b">
        <v>1</v>
      </c>
      <c r="N2467" t="s">
        <v>8279</v>
      </c>
      <c r="O2467" s="5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>
        <v>52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 t="b">
        <v>1</v>
      </c>
      <c r="N2468" t="s">
        <v>8279</v>
      </c>
      <c r="O2468" s="5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>
        <v>43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 t="b">
        <v>1</v>
      </c>
      <c r="N2469" t="s">
        <v>8279</v>
      </c>
      <c r="O2469" s="5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>
        <v>58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 t="b">
        <v>1</v>
      </c>
      <c r="N2470" t="s">
        <v>8279</v>
      </c>
      <c r="O2470" s="5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>
        <v>47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 t="b">
        <v>1</v>
      </c>
      <c r="N2471" t="s">
        <v>8279</v>
      </c>
      <c r="O2471" s="5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>
        <v>36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 t="b">
        <v>1</v>
      </c>
      <c r="N2472" t="s">
        <v>8279</v>
      </c>
      <c r="O2472" s="5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>
        <v>17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 t="b">
        <v>1</v>
      </c>
      <c r="N2473" t="s">
        <v>8279</v>
      </c>
      <c r="O2473" s="5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>
        <v>104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 t="b">
        <v>1</v>
      </c>
      <c r="N2474" t="s">
        <v>8279</v>
      </c>
      <c r="O2474" s="5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>
        <v>47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 t="b">
        <v>1</v>
      </c>
      <c r="N2475" t="s">
        <v>8279</v>
      </c>
      <c r="O2475" s="5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>
        <v>38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 t="b">
        <v>1</v>
      </c>
      <c r="N2476" t="s">
        <v>8279</v>
      </c>
      <c r="O2476" s="5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>
        <v>81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 t="b">
        <v>1</v>
      </c>
      <c r="N2477" t="s">
        <v>8279</v>
      </c>
      <c r="O2477" s="5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>
        <v>55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 t="b">
        <v>1</v>
      </c>
      <c r="N2478" t="s">
        <v>8279</v>
      </c>
      <c r="O2478" s="5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>
        <v>41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 t="b">
        <v>1</v>
      </c>
      <c r="N2479" t="s">
        <v>8279</v>
      </c>
      <c r="O2479" s="5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>
        <v>79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 t="b">
        <v>1</v>
      </c>
      <c r="N2480" t="s">
        <v>8279</v>
      </c>
      <c r="O2480" s="5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>
        <v>16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 t="b">
        <v>1</v>
      </c>
      <c r="N2481" t="s">
        <v>8279</v>
      </c>
      <c r="O2481" s="5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>
        <v>8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 t="b">
        <v>1</v>
      </c>
      <c r="N2482" t="s">
        <v>8279</v>
      </c>
      <c r="O2482" s="5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>
        <v>95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 t="b">
        <v>1</v>
      </c>
      <c r="N2483" t="s">
        <v>8279</v>
      </c>
      <c r="O2483" s="5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>
        <v>25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 t="b">
        <v>1</v>
      </c>
      <c r="N2484" t="s">
        <v>8279</v>
      </c>
      <c r="O2484" s="5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>
        <v>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 t="b">
        <v>1</v>
      </c>
      <c r="N2485" t="s">
        <v>8279</v>
      </c>
      <c r="O2485" s="5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>
        <v>90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 t="b">
        <v>1</v>
      </c>
      <c r="N2486" t="s">
        <v>8279</v>
      </c>
      <c r="O2486" s="5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>
        <v>41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 t="b">
        <v>1</v>
      </c>
      <c r="N2487" t="s">
        <v>8279</v>
      </c>
      <c r="O2487" s="5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>
        <v>30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 t="b">
        <v>1</v>
      </c>
      <c r="N2488" t="s">
        <v>8279</v>
      </c>
      <c r="O2488" s="5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>
        <v>38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 t="b">
        <v>1</v>
      </c>
      <c r="N2489" t="s">
        <v>8279</v>
      </c>
      <c r="O2489" s="5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>
        <v>65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 t="b">
        <v>1</v>
      </c>
      <c r="N2490" t="s">
        <v>8279</v>
      </c>
      <c r="O2490" s="5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>
        <v>75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 t="b">
        <v>1</v>
      </c>
      <c r="N2491" t="s">
        <v>8279</v>
      </c>
      <c r="O2491" s="5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>
        <v>16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 t="b">
        <v>1</v>
      </c>
      <c r="N2492" t="s">
        <v>8279</v>
      </c>
      <c r="O2492" s="5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>
        <v>10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 t="b">
        <v>1</v>
      </c>
      <c r="N2493" t="s">
        <v>8279</v>
      </c>
      <c r="O2493" s="5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>
        <v>27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 t="b">
        <v>1</v>
      </c>
      <c r="N2494" t="s">
        <v>8279</v>
      </c>
      <c r="O2494" s="5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>
        <v>259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 t="b">
        <v>1</v>
      </c>
      <c r="N2495" t="s">
        <v>8279</v>
      </c>
      <c r="O2495" s="5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>
        <v>39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 t="b">
        <v>1</v>
      </c>
      <c r="N2496" t="s">
        <v>8279</v>
      </c>
      <c r="O2496" s="5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>
        <v>42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 t="b">
        <v>1</v>
      </c>
      <c r="N2497" t="s">
        <v>8279</v>
      </c>
      <c r="O2497" s="5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>
        <v>10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 t="b">
        <v>1</v>
      </c>
      <c r="N2498" t="s">
        <v>8279</v>
      </c>
      <c r="O2498" s="5">
        <f t="shared" ref="O2498:O2561" si="234">E2498/D2498*100</f>
        <v>100</v>
      </c>
      <c r="P2498" s="9">
        <f t="shared" ref="P2498:P2561" si="235">IFERROR(E2498/G2498,0)</f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>
        <v>56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 t="b">
        <v>1</v>
      </c>
      <c r="N2499" t="s">
        <v>8279</v>
      </c>
      <c r="O2499" s="5">
        <f t="shared" si="234"/>
        <v>112.7715</v>
      </c>
      <c r="P2499" s="9">
        <f t="shared" si="235"/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RIGHT(N2499,LEN(N2499)-SEARCH("/",N2499,1))</f>
        <v>indie rock</v>
      </c>
      <c r="S2499" s="15">
        <f t="shared" ref="S2499:S2562" si="238">(((K2499/60)/60)/24)+DATE(1970,1,1)</f>
        <v>40730.878912037035</v>
      </c>
      <c r="T2499" s="15">
        <f t="shared" ref="T2499:T2562" si="239">(((J2499/60)/60)/24)+DATE(1970,1,1)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>
        <v>20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 t="b">
        <v>1</v>
      </c>
      <c r="N2500" t="s">
        <v>8279</v>
      </c>
      <c r="O2500" s="5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>
        <v>170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 t="b">
        <v>1</v>
      </c>
      <c r="N2501" t="s">
        <v>8279</v>
      </c>
      <c r="O2501" s="5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>
        <v>29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 t="b">
        <v>1</v>
      </c>
      <c r="N2502" t="s">
        <v>8279</v>
      </c>
      <c r="O2502" s="5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v>7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 t="b">
        <v>0</v>
      </c>
      <c r="N2503" t="s">
        <v>8299</v>
      </c>
      <c r="O2503" s="5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v>5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 t="b">
        <v>0</v>
      </c>
      <c r="N2504" t="s">
        <v>8299</v>
      </c>
      <c r="O2504" s="5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>
        <v>0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 t="b">
        <v>0</v>
      </c>
      <c r="N2505" t="s">
        <v>8299</v>
      </c>
      <c r="O2505" s="5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 t="b">
        <v>0</v>
      </c>
      <c r="N2506" t="s">
        <v>8299</v>
      </c>
      <c r="O2506" s="5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>
        <v>0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 t="b">
        <v>0</v>
      </c>
      <c r="N2507" t="s">
        <v>8299</v>
      </c>
      <c r="O2507" s="5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>
        <v>2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 t="b">
        <v>0</v>
      </c>
      <c r="N2508" t="s">
        <v>8299</v>
      </c>
      <c r="O2508" s="5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 t="b">
        <v>0</v>
      </c>
      <c r="N2509" t="s">
        <v>8299</v>
      </c>
      <c r="O2509" s="5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 t="b">
        <v>0</v>
      </c>
      <c r="N2510" t="s">
        <v>8299</v>
      </c>
      <c r="O2510" s="5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v>28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 t="b">
        <v>0</v>
      </c>
      <c r="N2511" t="s">
        <v>8299</v>
      </c>
      <c r="O2511" s="5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v>2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 t="b">
        <v>0</v>
      </c>
      <c r="N2512" t="s">
        <v>8299</v>
      </c>
      <c r="O2512" s="5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 t="b">
        <v>0</v>
      </c>
      <c r="N2513" t="s">
        <v>8299</v>
      </c>
      <c r="O2513" s="5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>
        <v>0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 t="b">
        <v>0</v>
      </c>
      <c r="N2514" t="s">
        <v>8299</v>
      </c>
      <c r="O2514" s="5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 t="b">
        <v>0</v>
      </c>
      <c r="N2515" t="s">
        <v>8299</v>
      </c>
      <c r="O2515" s="5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v>4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 t="b">
        <v>0</v>
      </c>
      <c r="N2516" t="s">
        <v>8299</v>
      </c>
      <c r="O2516" s="5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>
        <v>12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 t="b">
        <v>0</v>
      </c>
      <c r="N2517" t="s">
        <v>8299</v>
      </c>
      <c r="O2517" s="5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 t="b">
        <v>0</v>
      </c>
      <c r="N2518" t="s">
        <v>8299</v>
      </c>
      <c r="O2518" s="5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v>33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 t="b">
        <v>0</v>
      </c>
      <c r="N2519" t="s">
        <v>8299</v>
      </c>
      <c r="O2519" s="5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>
        <v>0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 t="b">
        <v>0</v>
      </c>
      <c r="N2520" t="s">
        <v>8299</v>
      </c>
      <c r="O2520" s="5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v>4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 t="b">
        <v>0</v>
      </c>
      <c r="N2521" t="s">
        <v>8299</v>
      </c>
      <c r="O2521" s="5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 t="b">
        <v>0</v>
      </c>
      <c r="N2522" t="s">
        <v>8299</v>
      </c>
      <c r="O2522" s="5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>
        <v>132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 t="b">
        <v>1</v>
      </c>
      <c r="N2523" t="s">
        <v>8300</v>
      </c>
      <c r="O2523" s="5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>
        <v>27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 t="b">
        <v>1</v>
      </c>
      <c r="N2524" t="s">
        <v>8300</v>
      </c>
      <c r="O2524" s="5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>
        <v>26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 t="b">
        <v>1</v>
      </c>
      <c r="N2525" t="s">
        <v>8300</v>
      </c>
      <c r="O2525" s="5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>
        <v>43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 t="b">
        <v>1</v>
      </c>
      <c r="N2526" t="s">
        <v>8300</v>
      </c>
      <c r="O2526" s="5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>
        <v>80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 t="b">
        <v>1</v>
      </c>
      <c r="N2527" t="s">
        <v>8300</v>
      </c>
      <c r="O2527" s="5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>
        <v>33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 t="b">
        <v>1</v>
      </c>
      <c r="N2528" t="s">
        <v>8300</v>
      </c>
      <c r="O2528" s="5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>
        <v>71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 t="b">
        <v>1</v>
      </c>
      <c r="N2529" t="s">
        <v>8300</v>
      </c>
      <c r="O2529" s="5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>
        <v>81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 t="b">
        <v>1</v>
      </c>
      <c r="N2530" t="s">
        <v>8300</v>
      </c>
      <c r="O2530" s="5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>
        <v>76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 t="b">
        <v>1</v>
      </c>
      <c r="N2531" t="s">
        <v>8300</v>
      </c>
      <c r="O2531" s="5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>
        <v>48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 t="b">
        <v>1</v>
      </c>
      <c r="N2532" t="s">
        <v>8300</v>
      </c>
      <c r="O2532" s="5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>
        <v>61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 t="b">
        <v>1</v>
      </c>
      <c r="N2533" t="s">
        <v>8300</v>
      </c>
      <c r="O2533" s="5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>
        <v>60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 t="b">
        <v>1</v>
      </c>
      <c r="N2534" t="s">
        <v>8300</v>
      </c>
      <c r="O2534" s="5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>
        <v>136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 t="b">
        <v>1</v>
      </c>
      <c r="N2535" t="s">
        <v>8300</v>
      </c>
      <c r="O2535" s="5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>
        <v>14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 t="b">
        <v>1</v>
      </c>
      <c r="N2536" t="s">
        <v>8300</v>
      </c>
      <c r="O2536" s="5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>
        <v>78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 t="b">
        <v>1</v>
      </c>
      <c r="N2537" t="s">
        <v>8300</v>
      </c>
      <c r="O2537" s="5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>
        <v>4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 t="b">
        <v>1</v>
      </c>
      <c r="N2538" t="s">
        <v>8300</v>
      </c>
      <c r="O2538" s="5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>
        <v>11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 t="b">
        <v>1</v>
      </c>
      <c r="N2539" t="s">
        <v>8300</v>
      </c>
      <c r="O2539" s="5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>
        <v>185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 t="b">
        <v>1</v>
      </c>
      <c r="N2540" t="s">
        <v>8300</v>
      </c>
      <c r="O2540" s="5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>
        <v>59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 t="b">
        <v>1</v>
      </c>
      <c r="N2541" t="s">
        <v>8300</v>
      </c>
      <c r="O2541" s="5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>
        <v>27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 t="b">
        <v>1</v>
      </c>
      <c r="N2542" t="s">
        <v>8300</v>
      </c>
      <c r="O2542" s="5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>
        <v>63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 t="b">
        <v>1</v>
      </c>
      <c r="N2543" t="s">
        <v>8300</v>
      </c>
      <c r="O2543" s="5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>
        <v>13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 t="b">
        <v>1</v>
      </c>
      <c r="N2544" t="s">
        <v>8300</v>
      </c>
      <c r="O2544" s="5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>
        <v>13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 t="b">
        <v>1</v>
      </c>
      <c r="N2545" t="s">
        <v>8300</v>
      </c>
      <c r="O2545" s="5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>
        <v>57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 t="b">
        <v>1</v>
      </c>
      <c r="N2546" t="s">
        <v>8300</v>
      </c>
      <c r="O2546" s="5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>
        <v>61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 t="b">
        <v>1</v>
      </c>
      <c r="N2547" t="s">
        <v>8300</v>
      </c>
      <c r="O2547" s="5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>
        <v>65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 t="b">
        <v>1</v>
      </c>
      <c r="N2548" t="s">
        <v>8300</v>
      </c>
      <c r="O2548" s="5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>
        <v>134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 t="b">
        <v>1</v>
      </c>
      <c r="N2549" t="s">
        <v>8300</v>
      </c>
      <c r="O2549" s="5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>
        <v>37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 t="b">
        <v>1</v>
      </c>
      <c r="N2550" t="s">
        <v>8300</v>
      </c>
      <c r="O2550" s="5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>
        <v>37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 t="b">
        <v>1</v>
      </c>
      <c r="N2551" t="s">
        <v>8300</v>
      </c>
      <c r="O2551" s="5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>
        <v>150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 t="b">
        <v>1</v>
      </c>
      <c r="N2552" t="s">
        <v>8300</v>
      </c>
      <c r="O2552" s="5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>
        <v>56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 t="b">
        <v>1</v>
      </c>
      <c r="N2553" t="s">
        <v>8300</v>
      </c>
      <c r="O2553" s="5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>
        <v>18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 t="b">
        <v>1</v>
      </c>
      <c r="N2554" t="s">
        <v>8300</v>
      </c>
      <c r="O2554" s="5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>
        <v>60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 t="b">
        <v>1</v>
      </c>
      <c r="N2555" t="s">
        <v>8300</v>
      </c>
      <c r="O2555" s="5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>
        <v>67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 t="b">
        <v>1</v>
      </c>
      <c r="N2556" t="s">
        <v>8300</v>
      </c>
      <c r="O2556" s="5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>
        <v>35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 t="b">
        <v>1</v>
      </c>
      <c r="N2557" t="s">
        <v>8300</v>
      </c>
      <c r="O2557" s="5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>
        <v>34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 t="b">
        <v>1</v>
      </c>
      <c r="N2558" t="s">
        <v>8300</v>
      </c>
      <c r="O2558" s="5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>
        <v>36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 t="b">
        <v>1</v>
      </c>
      <c r="N2559" t="s">
        <v>8300</v>
      </c>
      <c r="O2559" s="5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>
        <v>18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 t="b">
        <v>1</v>
      </c>
      <c r="N2560" t="s">
        <v>8300</v>
      </c>
      <c r="O2560" s="5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>
        <v>25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 t="b">
        <v>1</v>
      </c>
      <c r="N2561" t="s">
        <v>8300</v>
      </c>
      <c r="O2561" s="5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>
        <v>21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 t="b">
        <v>1</v>
      </c>
      <c r="N2562" t="s">
        <v>8300</v>
      </c>
      <c r="O2562" s="5">
        <f t="shared" ref="O2562:O2625" si="240">E2562/D2562*100</f>
        <v>100.1</v>
      </c>
      <c r="P2562" s="9">
        <f t="shared" ref="P2562:P2625" si="241">IFERROR(E2562/G2562,0)</f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 t="b">
        <v>0</v>
      </c>
      <c r="N2563" t="s">
        <v>8284</v>
      </c>
      <c r="O2563" s="5">
        <f t="shared" si="240"/>
        <v>0</v>
      </c>
      <c r="P2563" s="9">
        <f t="shared" si="241"/>
        <v>0</v>
      </c>
      <c r="Q2563" t="str">
        <f t="shared" ref="Q2563:Q2626" si="242">LEFT(N2563,FIND("/",N2563)-1)</f>
        <v>food</v>
      </c>
      <c r="R2563" t="str">
        <f t="shared" ref="R2563:R2626" si="243">RIGHT(N2563,LEN(N2563)-SEARCH("/",N2563,1))</f>
        <v>food trucks</v>
      </c>
      <c r="S2563" s="15">
        <f t="shared" ref="S2563:S2626" si="244">(((K2563/60)/60)/24)+DATE(1970,1,1)</f>
        <v>42260.528807870374</v>
      </c>
      <c r="T2563" s="15">
        <f t="shared" ref="T2563:T2626" si="245">(((J2563/60)/60)/24)+DATE(1970,1,1)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>
        <v>3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 t="b">
        <v>0</v>
      </c>
      <c r="N2564" t="s">
        <v>8284</v>
      </c>
      <c r="O2564" s="5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 t="b">
        <v>0</v>
      </c>
      <c r="N2565" t="s">
        <v>8284</v>
      </c>
      <c r="O2565" s="5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 t="b">
        <v>0</v>
      </c>
      <c r="N2566" t="s">
        <v>8284</v>
      </c>
      <c r="O2566" s="5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>
        <v>1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 t="b">
        <v>0</v>
      </c>
      <c r="N2567" t="s">
        <v>8284</v>
      </c>
      <c r="O2567" s="5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 t="b">
        <v>0</v>
      </c>
      <c r="N2568" t="s">
        <v>8284</v>
      </c>
      <c r="O2568" s="5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v>2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 t="b">
        <v>0</v>
      </c>
      <c r="N2569" t="s">
        <v>8284</v>
      </c>
      <c r="O2569" s="5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>
        <v>1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 t="b">
        <v>0</v>
      </c>
      <c r="N2570" t="s">
        <v>8284</v>
      </c>
      <c r="O2570" s="5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>
        <v>2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 t="b">
        <v>0</v>
      </c>
      <c r="N2571" t="s">
        <v>8284</v>
      </c>
      <c r="O2571" s="5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>
        <v>2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 t="b">
        <v>0</v>
      </c>
      <c r="N2572" t="s">
        <v>8284</v>
      </c>
      <c r="O2572" s="5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v>4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 t="b">
        <v>0</v>
      </c>
      <c r="N2573" t="s">
        <v>8284</v>
      </c>
      <c r="O2573" s="5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 t="b">
        <v>0</v>
      </c>
      <c r="N2574" t="s">
        <v>8284</v>
      </c>
      <c r="O2574" s="5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>
        <v>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 t="b">
        <v>0</v>
      </c>
      <c r="N2575" t="s">
        <v>8284</v>
      </c>
      <c r="O2575" s="5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>
        <v>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 t="b">
        <v>0</v>
      </c>
      <c r="N2576" t="s">
        <v>8284</v>
      </c>
      <c r="O2576" s="5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 t="b">
        <v>0</v>
      </c>
      <c r="N2577" t="s">
        <v>8284</v>
      </c>
      <c r="O2577" s="5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>
        <v>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 t="b">
        <v>0</v>
      </c>
      <c r="N2578" t="s">
        <v>8284</v>
      </c>
      <c r="O2578" s="5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 t="b">
        <v>0</v>
      </c>
      <c r="N2579" t="s">
        <v>8284</v>
      </c>
      <c r="O2579" s="5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>
        <v>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 t="b">
        <v>0</v>
      </c>
      <c r="N2580" t="s">
        <v>8284</v>
      </c>
      <c r="O2580" s="5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v>12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 t="b">
        <v>0</v>
      </c>
      <c r="N2581" t="s">
        <v>8284</v>
      </c>
      <c r="O2581" s="5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>
        <v>2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 t="b">
        <v>0</v>
      </c>
      <c r="N2582" t="s">
        <v>8284</v>
      </c>
      <c r="O2582" s="5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>
        <v>11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 t="b">
        <v>0</v>
      </c>
      <c r="N2583" t="s">
        <v>8284</v>
      </c>
      <c r="O2583" s="5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v>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 t="b">
        <v>0</v>
      </c>
      <c r="N2584" t="s">
        <v>8284</v>
      </c>
      <c r="O2584" s="5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>
        <v>5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 t="b">
        <v>0</v>
      </c>
      <c r="N2585" t="s">
        <v>8284</v>
      </c>
      <c r="O2585" s="5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>
        <v>0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 t="b">
        <v>0</v>
      </c>
      <c r="N2586" t="s">
        <v>8284</v>
      </c>
      <c r="O2586" s="5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v>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 t="b">
        <v>0</v>
      </c>
      <c r="N2587" t="s">
        <v>8284</v>
      </c>
      <c r="O2587" s="5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>
        <v>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 t="b">
        <v>0</v>
      </c>
      <c r="N2588" t="s">
        <v>8284</v>
      </c>
      <c r="O2588" s="5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v>6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 t="b">
        <v>0</v>
      </c>
      <c r="N2589" t="s">
        <v>8284</v>
      </c>
      <c r="O2589" s="5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>
        <v>8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 t="b">
        <v>0</v>
      </c>
      <c r="N2590" t="s">
        <v>8284</v>
      </c>
      <c r="O2590" s="5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v>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 t="b">
        <v>0</v>
      </c>
      <c r="N2591" t="s">
        <v>8284</v>
      </c>
      <c r="O2591" s="5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>
        <v>0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 t="b">
        <v>0</v>
      </c>
      <c r="N2592" t="s">
        <v>8284</v>
      </c>
      <c r="O2592" s="5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>
        <v>2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 t="b">
        <v>0</v>
      </c>
      <c r="N2593" t="s">
        <v>8284</v>
      </c>
      <c r="O2593" s="5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v>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 t="b">
        <v>0</v>
      </c>
      <c r="N2594" t="s">
        <v>8284</v>
      </c>
      <c r="O2594" s="5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>
        <v>0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 t="b">
        <v>0</v>
      </c>
      <c r="N2595" t="s">
        <v>8284</v>
      </c>
      <c r="O2595" s="5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v>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 t="b">
        <v>0</v>
      </c>
      <c r="N2596" t="s">
        <v>8284</v>
      </c>
      <c r="O2596" s="5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v>19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 t="b">
        <v>0</v>
      </c>
      <c r="N2597" t="s">
        <v>8284</v>
      </c>
      <c r="O2597" s="5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v>27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 t="b">
        <v>0</v>
      </c>
      <c r="N2598" t="s">
        <v>8284</v>
      </c>
      <c r="O2598" s="5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>
        <v>7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 t="b">
        <v>0</v>
      </c>
      <c r="N2599" t="s">
        <v>8284</v>
      </c>
      <c r="O2599" s="5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>
        <v>14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 t="b">
        <v>0</v>
      </c>
      <c r="N2600" t="s">
        <v>8284</v>
      </c>
      <c r="O2600" s="5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>
        <v>5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 t="b">
        <v>0</v>
      </c>
      <c r="N2601" t="s">
        <v>8284</v>
      </c>
      <c r="O2601" s="5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v>30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 t="b">
        <v>0</v>
      </c>
      <c r="N2602" t="s">
        <v>8284</v>
      </c>
      <c r="O2602" s="5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>
        <v>151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 t="b">
        <v>1</v>
      </c>
      <c r="N2603" t="s">
        <v>8301</v>
      </c>
      <c r="O2603" s="5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>
        <v>489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 t="b">
        <v>1</v>
      </c>
      <c r="N2604" t="s">
        <v>8301</v>
      </c>
      <c r="O2604" s="5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>
        <v>50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 t="b">
        <v>1</v>
      </c>
      <c r="N2605" t="s">
        <v>8301</v>
      </c>
      <c r="O2605" s="5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>
        <v>321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 t="b">
        <v>1</v>
      </c>
      <c r="N2606" t="s">
        <v>8301</v>
      </c>
      <c r="O2606" s="5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>
        <v>1762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 t="b">
        <v>1</v>
      </c>
      <c r="N2607" t="s">
        <v>8301</v>
      </c>
      <c r="O2607" s="5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>
        <v>385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 t="b">
        <v>1</v>
      </c>
      <c r="N2608" t="s">
        <v>8301</v>
      </c>
      <c r="O2608" s="5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>
        <v>398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 t="b">
        <v>1</v>
      </c>
      <c r="N2609" t="s">
        <v>8301</v>
      </c>
      <c r="O2609" s="5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>
        <v>304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 t="b">
        <v>1</v>
      </c>
      <c r="N2610" t="s">
        <v>8301</v>
      </c>
      <c r="O2610" s="5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>
        <v>676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 t="b">
        <v>1</v>
      </c>
      <c r="N2611" t="s">
        <v>8301</v>
      </c>
      <c r="O2611" s="5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>
        <v>577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 t="b">
        <v>1</v>
      </c>
      <c r="N2612" t="s">
        <v>8301</v>
      </c>
      <c r="O2612" s="5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>
        <v>3663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 t="b">
        <v>1</v>
      </c>
      <c r="N2613" t="s">
        <v>8301</v>
      </c>
      <c r="O2613" s="5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>
        <v>294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 t="b">
        <v>1</v>
      </c>
      <c r="N2614" t="s">
        <v>8301</v>
      </c>
      <c r="O2614" s="5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>
        <v>28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 t="b">
        <v>1</v>
      </c>
      <c r="N2615" t="s">
        <v>8301</v>
      </c>
      <c r="O2615" s="5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>
        <v>100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 t="b">
        <v>1</v>
      </c>
      <c r="N2616" t="s">
        <v>8301</v>
      </c>
      <c r="O2616" s="5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>
        <v>72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 t="b">
        <v>1</v>
      </c>
      <c r="N2617" t="s">
        <v>8301</v>
      </c>
      <c r="O2617" s="5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>
        <v>238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 t="b">
        <v>1</v>
      </c>
      <c r="N2618" t="s">
        <v>8301</v>
      </c>
      <c r="O2618" s="5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>
        <v>159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 t="b">
        <v>1</v>
      </c>
      <c r="N2619" t="s">
        <v>8301</v>
      </c>
      <c r="O2619" s="5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>
        <v>77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 t="b">
        <v>1</v>
      </c>
      <c r="N2620" t="s">
        <v>8301</v>
      </c>
      <c r="O2620" s="5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>
        <v>53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 t="b">
        <v>1</v>
      </c>
      <c r="N2621" t="s">
        <v>8301</v>
      </c>
      <c r="O2621" s="5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>
        <v>1251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 t="b">
        <v>1</v>
      </c>
      <c r="N2622" t="s">
        <v>8301</v>
      </c>
      <c r="O2622" s="5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>
        <v>465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 t="b">
        <v>1</v>
      </c>
      <c r="N2623" t="s">
        <v>8301</v>
      </c>
      <c r="O2623" s="5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>
        <v>74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 t="b">
        <v>1</v>
      </c>
      <c r="N2624" t="s">
        <v>8301</v>
      </c>
      <c r="O2624" s="5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>
        <v>62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 t="b">
        <v>1</v>
      </c>
      <c r="N2625" t="s">
        <v>8301</v>
      </c>
      <c r="O2625" s="5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>
        <v>3468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 t="b">
        <v>1</v>
      </c>
      <c r="N2626" t="s">
        <v>8301</v>
      </c>
      <c r="O2626" s="5">
        <f t="shared" ref="O2626:O2689" si="246">E2626/D2626*100</f>
        <v>1379.4206249999997</v>
      </c>
      <c r="P2626" s="9">
        <f t="shared" ref="P2626:P2689" si="247">IFERROR(E2626/G2626,0)</f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>
        <v>52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 t="b">
        <v>1</v>
      </c>
      <c r="N2627" t="s">
        <v>8301</v>
      </c>
      <c r="O2627" s="5">
        <f t="shared" si="246"/>
        <v>956</v>
      </c>
      <c r="P2627" s="9">
        <f t="shared" si="247"/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RIGHT(N2627,LEN(N2627)-SEARCH("/",N2627,1))</f>
        <v>space exploration</v>
      </c>
      <c r="S2627" s="15">
        <f t="shared" ref="S2627:S2690" si="250">(((K2627/60)/60)/24)+DATE(1970,1,1)</f>
        <v>42658.810277777782</v>
      </c>
      <c r="T2627" s="15">
        <f t="shared" ref="T2627:T2690" si="251">(((J2627/60)/60)/24)+DATE(1970,1,1)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>
        <v>50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 t="b">
        <v>1</v>
      </c>
      <c r="N2628" t="s">
        <v>8301</v>
      </c>
      <c r="O2628" s="5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>
        <v>45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 t="b">
        <v>1</v>
      </c>
      <c r="N2629" t="s">
        <v>8301</v>
      </c>
      <c r="O2629" s="5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>
        <v>21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 t="b">
        <v>1</v>
      </c>
      <c r="N2630" t="s">
        <v>8301</v>
      </c>
      <c r="O2630" s="5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>
        <v>100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 t="b">
        <v>1</v>
      </c>
      <c r="N2631" t="s">
        <v>8301</v>
      </c>
      <c r="O2631" s="5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>
        <v>81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 t="b">
        <v>1</v>
      </c>
      <c r="N2632" t="s">
        <v>8301</v>
      </c>
      <c r="O2632" s="5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>
        <v>286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 t="b">
        <v>1</v>
      </c>
      <c r="N2633" t="s">
        <v>8301</v>
      </c>
      <c r="O2633" s="5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>
        <v>42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 t="b">
        <v>1</v>
      </c>
      <c r="N2634" t="s">
        <v>8301</v>
      </c>
      <c r="O2634" s="5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>
        <v>199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 t="b">
        <v>1</v>
      </c>
      <c r="N2635" t="s">
        <v>8301</v>
      </c>
      <c r="O2635" s="5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>
        <v>25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 t="b">
        <v>1</v>
      </c>
      <c r="N2636" t="s">
        <v>8301</v>
      </c>
      <c r="O2636" s="5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>
        <v>84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 t="b">
        <v>1</v>
      </c>
      <c r="N2637" t="s">
        <v>8301</v>
      </c>
      <c r="O2637" s="5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>
        <v>50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 t="b">
        <v>1</v>
      </c>
      <c r="N2638" t="s">
        <v>8301</v>
      </c>
      <c r="O2638" s="5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>
        <v>26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 t="b">
        <v>1</v>
      </c>
      <c r="N2639" t="s">
        <v>8301</v>
      </c>
      <c r="O2639" s="5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>
        <v>14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 t="b">
        <v>1</v>
      </c>
      <c r="N2640" t="s">
        <v>8301</v>
      </c>
      <c r="O2640" s="5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>
        <v>49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 t="b">
        <v>1</v>
      </c>
      <c r="N2641" t="s">
        <v>8301</v>
      </c>
      <c r="O2641" s="5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>
        <v>69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 t="b">
        <v>1</v>
      </c>
      <c r="N2642" t="s">
        <v>8301</v>
      </c>
      <c r="O2642" s="5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>
        <v>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 t="b">
        <v>0</v>
      </c>
      <c r="N2643" t="s">
        <v>8301</v>
      </c>
      <c r="O2643" s="5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 t="b">
        <v>0</v>
      </c>
      <c r="N2644" t="s">
        <v>8301</v>
      </c>
      <c r="O2644" s="5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v>1501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 t="b">
        <v>0</v>
      </c>
      <c r="N2645" t="s">
        <v>8301</v>
      </c>
      <c r="O2645" s="5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v>52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 t="b">
        <v>0</v>
      </c>
      <c r="N2646" t="s">
        <v>8301</v>
      </c>
      <c r="O2646" s="5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v>23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 t="b">
        <v>0</v>
      </c>
      <c r="N2647" t="s">
        <v>8301</v>
      </c>
      <c r="O2647" s="5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v>535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 t="b">
        <v>0</v>
      </c>
      <c r="N2648" t="s">
        <v>8301</v>
      </c>
      <c r="O2648" s="5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>
        <v>3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 t="b">
        <v>0</v>
      </c>
      <c r="N2649" t="s">
        <v>8301</v>
      </c>
      <c r="O2649" s="5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v>6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 t="b">
        <v>0</v>
      </c>
      <c r="N2650" t="s">
        <v>8301</v>
      </c>
      <c r="O2650" s="5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v>3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 t="b">
        <v>0</v>
      </c>
      <c r="N2651" t="s">
        <v>8301</v>
      </c>
      <c r="O2651" s="5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v>5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 t="b">
        <v>0</v>
      </c>
      <c r="N2652" t="s">
        <v>8301</v>
      </c>
      <c r="O2652" s="5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v>17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 t="b">
        <v>0</v>
      </c>
      <c r="N2653" t="s">
        <v>8301</v>
      </c>
      <c r="O2653" s="5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v>11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 t="b">
        <v>0</v>
      </c>
      <c r="N2654" t="s">
        <v>8301</v>
      </c>
      <c r="O2654" s="5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v>70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 t="b">
        <v>0</v>
      </c>
      <c r="N2655" t="s">
        <v>8301</v>
      </c>
      <c r="O2655" s="5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v>6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 t="b">
        <v>0</v>
      </c>
      <c r="N2656" t="s">
        <v>8301</v>
      </c>
      <c r="O2656" s="5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v>43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 t="b">
        <v>0</v>
      </c>
      <c r="N2657" t="s">
        <v>8301</v>
      </c>
      <c r="O2657" s="5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v>152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 t="b">
        <v>0</v>
      </c>
      <c r="N2658" t="s">
        <v>8301</v>
      </c>
      <c r="O2658" s="5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v>59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 t="b">
        <v>0</v>
      </c>
      <c r="N2659" t="s">
        <v>8301</v>
      </c>
      <c r="O2659" s="5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v>4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 t="b">
        <v>0</v>
      </c>
      <c r="N2660" t="s">
        <v>8301</v>
      </c>
      <c r="O2660" s="5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v>10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 t="b">
        <v>0</v>
      </c>
      <c r="N2661" t="s">
        <v>8301</v>
      </c>
      <c r="O2661" s="5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v>5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 t="b">
        <v>0</v>
      </c>
      <c r="N2662" t="s">
        <v>8301</v>
      </c>
      <c r="O2662" s="5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>
        <v>60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 t="b">
        <v>1</v>
      </c>
      <c r="N2663" t="s">
        <v>8302</v>
      </c>
      <c r="O2663" s="5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>
        <v>80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 t="b">
        <v>1</v>
      </c>
      <c r="N2664" t="s">
        <v>8302</v>
      </c>
      <c r="O2664" s="5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>
        <v>56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 t="b">
        <v>1</v>
      </c>
      <c r="N2665" t="s">
        <v>8302</v>
      </c>
      <c r="O2665" s="5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>
        <v>104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 t="b">
        <v>1</v>
      </c>
      <c r="N2666" t="s">
        <v>8302</v>
      </c>
      <c r="O2666" s="5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>
        <v>46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 t="b">
        <v>1</v>
      </c>
      <c r="N2667" t="s">
        <v>8302</v>
      </c>
      <c r="O2667" s="5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>
        <v>206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 t="b">
        <v>1</v>
      </c>
      <c r="N2668" t="s">
        <v>8302</v>
      </c>
      <c r="O2668" s="5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>
        <v>18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 t="b">
        <v>1</v>
      </c>
      <c r="N2669" t="s">
        <v>8302</v>
      </c>
      <c r="O2669" s="5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>
        <v>28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 t="b">
        <v>1</v>
      </c>
      <c r="N2670" t="s">
        <v>8302</v>
      </c>
      <c r="O2670" s="5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>
        <v>11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 t="b">
        <v>1</v>
      </c>
      <c r="N2671" t="s">
        <v>8302</v>
      </c>
      <c r="O2671" s="5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v>60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 t="b">
        <v>0</v>
      </c>
      <c r="N2672" t="s">
        <v>8302</v>
      </c>
      <c r="O2672" s="5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v>84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 t="b">
        <v>0</v>
      </c>
      <c r="N2673" t="s">
        <v>8302</v>
      </c>
      <c r="O2673" s="5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>
        <v>47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 t="b">
        <v>0</v>
      </c>
      <c r="N2674" t="s">
        <v>8302</v>
      </c>
      <c r="O2674" s="5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v>66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 t="b">
        <v>0</v>
      </c>
      <c r="N2675" t="s">
        <v>8302</v>
      </c>
      <c r="O2675" s="5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v>171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 t="b">
        <v>0</v>
      </c>
      <c r="N2676" t="s">
        <v>8302</v>
      </c>
      <c r="O2676" s="5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v>29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 t="b">
        <v>0</v>
      </c>
      <c r="N2677" t="s">
        <v>8302</v>
      </c>
      <c r="O2677" s="5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>
        <v>9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 t="b">
        <v>0</v>
      </c>
      <c r="N2678" t="s">
        <v>8302</v>
      </c>
      <c r="O2678" s="5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v>27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 t="b">
        <v>0</v>
      </c>
      <c r="N2679" t="s">
        <v>8302</v>
      </c>
      <c r="O2679" s="5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v>2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 t="b">
        <v>0</v>
      </c>
      <c r="N2680" t="s">
        <v>8302</v>
      </c>
      <c r="O2680" s="5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v>3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 t="b">
        <v>0</v>
      </c>
      <c r="N2681" t="s">
        <v>8302</v>
      </c>
      <c r="O2681" s="5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v>4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 t="b">
        <v>0</v>
      </c>
      <c r="N2682" t="s">
        <v>8302</v>
      </c>
      <c r="O2682" s="5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>
        <v>2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 t="b">
        <v>0</v>
      </c>
      <c r="N2683" t="s">
        <v>8284</v>
      </c>
      <c r="O2683" s="5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>
        <v>20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 t="b">
        <v>0</v>
      </c>
      <c r="N2684" t="s">
        <v>8284</v>
      </c>
      <c r="O2684" s="5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v>3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 t="b">
        <v>0</v>
      </c>
      <c r="N2685" t="s">
        <v>8284</v>
      </c>
      <c r="O2685" s="5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v>4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 t="b">
        <v>0</v>
      </c>
      <c r="N2686" t="s">
        <v>8284</v>
      </c>
      <c r="O2686" s="5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v>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 t="b">
        <v>0</v>
      </c>
      <c r="N2687" t="s">
        <v>8284</v>
      </c>
      <c r="O2687" s="5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 t="b">
        <v>0</v>
      </c>
      <c r="N2688" t="s">
        <v>8284</v>
      </c>
      <c r="O2688" s="5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 t="b">
        <v>0</v>
      </c>
      <c r="N2689" t="s">
        <v>8284</v>
      </c>
      <c r="O2689" s="5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v>14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 t="b">
        <v>0</v>
      </c>
      <c r="N2690" t="s">
        <v>8284</v>
      </c>
      <c r="O2690" s="5">
        <f t="shared" ref="O2690:O2753" si="252">E2690/D2690*100</f>
        <v>0.14799999999999999</v>
      </c>
      <c r="P2690" s="9">
        <f t="shared" ref="P2690:P2753" si="253">IFERROR(E2690/G2690,0)</f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v>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 t="b">
        <v>0</v>
      </c>
      <c r="N2691" t="s">
        <v>8284</v>
      </c>
      <c r="O2691" s="5">
        <f t="shared" si="252"/>
        <v>2.8571428571428571E-3</v>
      </c>
      <c r="P2691" s="9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RIGHT(N2691,LEN(N2691)-SEARCH("/",N2691,1))</f>
        <v>food trucks</v>
      </c>
      <c r="S2691" s="15">
        <f t="shared" ref="S2691:S2754" si="256">(((K2691/60)/60)/24)+DATE(1970,1,1)</f>
        <v>42551.961689814809</v>
      </c>
      <c r="T2691" s="15">
        <f t="shared" ref="T2691:T2754" si="257">(((J2691/60)/60)/24)+DATE(1970,1,1)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v>118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 t="b">
        <v>0</v>
      </c>
      <c r="N2692" t="s">
        <v>8284</v>
      </c>
      <c r="O2692" s="5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v>2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 t="b">
        <v>0</v>
      </c>
      <c r="N2693" t="s">
        <v>8284</v>
      </c>
      <c r="O2693" s="5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>
        <v>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 t="b">
        <v>0</v>
      </c>
      <c r="N2694" t="s">
        <v>8284</v>
      </c>
      <c r="O2694" s="5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>
        <v>3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 t="b">
        <v>0</v>
      </c>
      <c r="N2695" t="s">
        <v>8284</v>
      </c>
      <c r="O2695" s="5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v>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 t="b">
        <v>0</v>
      </c>
      <c r="N2696" t="s">
        <v>8284</v>
      </c>
      <c r="O2696" s="5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v>3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 t="b">
        <v>0</v>
      </c>
      <c r="N2697" t="s">
        <v>8284</v>
      </c>
      <c r="O2697" s="5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v>38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 t="b">
        <v>0</v>
      </c>
      <c r="N2698" t="s">
        <v>8284</v>
      </c>
      <c r="O2698" s="5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v>52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 t="b">
        <v>0</v>
      </c>
      <c r="N2699" t="s">
        <v>8284</v>
      </c>
      <c r="O2699" s="5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>
        <v>2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 t="b">
        <v>0</v>
      </c>
      <c r="N2700" t="s">
        <v>8284</v>
      </c>
      <c r="O2700" s="5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>
        <v>0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 t="b">
        <v>0</v>
      </c>
      <c r="N2701" t="s">
        <v>8284</v>
      </c>
      <c r="O2701" s="5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>
        <v>4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 t="b">
        <v>0</v>
      </c>
      <c r="N2702" t="s">
        <v>8284</v>
      </c>
      <c r="O2702" s="5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>
        <v>46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 t="b">
        <v>0</v>
      </c>
      <c r="N2703" t="s">
        <v>8303</v>
      </c>
      <c r="O2703" s="5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>
        <v>26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 t="b">
        <v>0</v>
      </c>
      <c r="N2704" t="s">
        <v>8303</v>
      </c>
      <c r="O2704" s="5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v>45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 t="b">
        <v>0</v>
      </c>
      <c r="N2705" t="s">
        <v>8303</v>
      </c>
      <c r="O2705" s="5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v>7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 t="b">
        <v>0</v>
      </c>
      <c r="N2706" t="s">
        <v>8303</v>
      </c>
      <c r="O2706" s="5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v>8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 t="b">
        <v>0</v>
      </c>
      <c r="N2707" t="s">
        <v>8303</v>
      </c>
      <c r="O2707" s="5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>
        <v>263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 t="b">
        <v>1</v>
      </c>
      <c r="N2708" t="s">
        <v>8303</v>
      </c>
      <c r="O2708" s="5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>
        <v>394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 t="b">
        <v>1</v>
      </c>
      <c r="N2709" t="s">
        <v>8303</v>
      </c>
      <c r="O2709" s="5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>
        <v>1049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 t="b">
        <v>1</v>
      </c>
      <c r="N2710" t="s">
        <v>8303</v>
      </c>
      <c r="O2710" s="5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>
        <v>308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 t="b">
        <v>1</v>
      </c>
      <c r="N2711" t="s">
        <v>8303</v>
      </c>
      <c r="O2711" s="5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>
        <v>1088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 t="b">
        <v>1</v>
      </c>
      <c r="N2712" t="s">
        <v>8303</v>
      </c>
      <c r="O2712" s="5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>
        <v>73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 t="b">
        <v>1</v>
      </c>
      <c r="N2713" t="s">
        <v>8303</v>
      </c>
      <c r="O2713" s="5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>
        <v>143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 t="b">
        <v>1</v>
      </c>
      <c r="N2714" t="s">
        <v>8303</v>
      </c>
      <c r="O2714" s="5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>
        <v>1420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 t="b">
        <v>1</v>
      </c>
      <c r="N2715" t="s">
        <v>8303</v>
      </c>
      <c r="O2715" s="5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>
        <v>305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 t="b">
        <v>1</v>
      </c>
      <c r="N2716" t="s">
        <v>8303</v>
      </c>
      <c r="O2716" s="5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>
        <v>551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 t="b">
        <v>1</v>
      </c>
      <c r="N2717" t="s">
        <v>8303</v>
      </c>
      <c r="O2717" s="5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>
        <v>187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 t="b">
        <v>1</v>
      </c>
      <c r="N2718" t="s">
        <v>8303</v>
      </c>
      <c r="O2718" s="5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>
        <v>325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 t="b">
        <v>1</v>
      </c>
      <c r="N2719" t="s">
        <v>8303</v>
      </c>
      <c r="O2719" s="5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>
        <v>148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 t="b">
        <v>1</v>
      </c>
      <c r="N2720" t="s">
        <v>8303</v>
      </c>
      <c r="O2720" s="5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>
        <v>69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 t="b">
        <v>1</v>
      </c>
      <c r="N2721" t="s">
        <v>8303</v>
      </c>
      <c r="O2721" s="5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>
        <v>173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 t="b">
        <v>1</v>
      </c>
      <c r="N2722" t="s">
        <v>8303</v>
      </c>
      <c r="O2722" s="5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>
        <v>269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 t="b">
        <v>1</v>
      </c>
      <c r="N2723" t="s">
        <v>8295</v>
      </c>
      <c r="O2723" s="5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>
        <v>185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 t="b">
        <v>1</v>
      </c>
      <c r="N2724" t="s">
        <v>8295</v>
      </c>
      <c r="O2724" s="5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>
        <v>176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 t="b">
        <v>1</v>
      </c>
      <c r="N2725" t="s">
        <v>8295</v>
      </c>
      <c r="O2725" s="5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>
        <v>1019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 t="b">
        <v>1</v>
      </c>
      <c r="N2726" t="s">
        <v>8295</v>
      </c>
      <c r="O2726" s="5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>
        <v>113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 t="b">
        <v>1</v>
      </c>
      <c r="N2727" t="s">
        <v>8295</v>
      </c>
      <c r="O2727" s="5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>
        <v>404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 t="b">
        <v>1</v>
      </c>
      <c r="N2728" t="s">
        <v>8295</v>
      </c>
      <c r="O2728" s="5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>
        <v>707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 t="b">
        <v>1</v>
      </c>
      <c r="N2729" t="s">
        <v>8295</v>
      </c>
      <c r="O2729" s="5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>
        <v>392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 t="b">
        <v>1</v>
      </c>
      <c r="N2730" t="s">
        <v>8295</v>
      </c>
      <c r="O2730" s="5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>
        <v>23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 t="b">
        <v>1</v>
      </c>
      <c r="N2731" t="s">
        <v>8295</v>
      </c>
      <c r="O2731" s="5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>
        <v>682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 t="b">
        <v>1</v>
      </c>
      <c r="N2732" t="s">
        <v>8295</v>
      </c>
      <c r="O2732" s="5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>
        <v>37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 t="b">
        <v>1</v>
      </c>
      <c r="N2733" t="s">
        <v>8295</v>
      </c>
      <c r="O2733" s="5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>
        <v>146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 t="b">
        <v>1</v>
      </c>
      <c r="N2734" t="s">
        <v>8295</v>
      </c>
      <c r="O2734" s="5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>
        <v>119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 t="b">
        <v>1</v>
      </c>
      <c r="N2735" t="s">
        <v>8295</v>
      </c>
      <c r="O2735" s="5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>
        <v>163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 t="b">
        <v>1</v>
      </c>
      <c r="N2736" t="s">
        <v>8295</v>
      </c>
      <c r="O2736" s="5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>
        <v>339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 t="b">
        <v>1</v>
      </c>
      <c r="N2737" t="s">
        <v>8295</v>
      </c>
      <c r="O2737" s="5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>
        <v>58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 t="b">
        <v>1</v>
      </c>
      <c r="N2738" t="s">
        <v>8295</v>
      </c>
      <c r="O2738" s="5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>
        <v>456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 t="b">
        <v>1</v>
      </c>
      <c r="N2739" t="s">
        <v>8295</v>
      </c>
      <c r="O2739" s="5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>
        <v>15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 t="b">
        <v>1</v>
      </c>
      <c r="N2740" t="s">
        <v>8295</v>
      </c>
      <c r="O2740" s="5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>
        <v>191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 t="b">
        <v>1</v>
      </c>
      <c r="N2741" t="s">
        <v>8295</v>
      </c>
      <c r="O2741" s="5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>
        <v>17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 t="b">
        <v>1</v>
      </c>
      <c r="N2742" t="s">
        <v>8295</v>
      </c>
      <c r="O2742" s="5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>
        <v>4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 t="b">
        <v>0</v>
      </c>
      <c r="N2743" t="s">
        <v>8304</v>
      </c>
      <c r="O2743" s="5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>
        <v>18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 t="b">
        <v>0</v>
      </c>
      <c r="N2744" t="s">
        <v>8304</v>
      </c>
      <c r="O2744" s="5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>
        <v>0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 t="b">
        <v>0</v>
      </c>
      <c r="N2745" t="s">
        <v>8304</v>
      </c>
      <c r="O2745" s="5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v>22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 t="b">
        <v>0</v>
      </c>
      <c r="N2746" t="s">
        <v>8304</v>
      </c>
      <c r="O2746" s="5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>
        <v>49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 t="b">
        <v>0</v>
      </c>
      <c r="N2747" t="s">
        <v>8304</v>
      </c>
      <c r="O2747" s="5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>
        <v>19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 t="b">
        <v>0</v>
      </c>
      <c r="N2748" t="s">
        <v>8304</v>
      </c>
      <c r="O2748" s="5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>
        <v>4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 t="b">
        <v>0</v>
      </c>
      <c r="N2749" t="s">
        <v>8304</v>
      </c>
      <c r="O2749" s="5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>
        <v>4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 t="b">
        <v>0</v>
      </c>
      <c r="N2750" t="s">
        <v>8304</v>
      </c>
      <c r="O2750" s="5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>
        <v>2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 t="b">
        <v>0</v>
      </c>
      <c r="N2751" t="s">
        <v>8304</v>
      </c>
      <c r="O2751" s="5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>
        <v>0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 t="b">
        <v>0</v>
      </c>
      <c r="N2752" t="s">
        <v>8304</v>
      </c>
      <c r="O2752" s="5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>
        <v>0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 t="b">
        <v>0</v>
      </c>
      <c r="N2753" t="s">
        <v>8304</v>
      </c>
      <c r="O2753" s="5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>
        <v>14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 t="b">
        <v>0</v>
      </c>
      <c r="N2754" t="s">
        <v>8304</v>
      </c>
      <c r="O2754" s="5">
        <f t="shared" ref="O2754:O2817" si="258">E2754/D2754*100</f>
        <v>11.458333333333332</v>
      </c>
      <c r="P2754" s="9">
        <f t="shared" ref="P2754:P2817" si="259">IFERROR(E2754/G2754,0)</f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>
        <v>8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 t="b">
        <v>0</v>
      </c>
      <c r="N2755" t="s">
        <v>8304</v>
      </c>
      <c r="O2755" s="5">
        <f t="shared" si="258"/>
        <v>19</v>
      </c>
      <c r="P2755" s="9">
        <f t="shared" si="259"/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RIGHT(N2755,LEN(N2755)-SEARCH("/",N2755,1))</f>
        <v>children's books</v>
      </c>
      <c r="S2755" s="15">
        <f t="shared" ref="S2755:S2818" si="262">(((K2755/60)/60)/24)+DATE(1970,1,1)</f>
        <v>41117.900729166664</v>
      </c>
      <c r="T2755" s="15">
        <f t="shared" ref="T2755:T2818" si="263">(((J2755/60)/60)/24)+DATE(1970,1,1)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>
        <v>0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 t="b">
        <v>0</v>
      </c>
      <c r="N2756" t="s">
        <v>8304</v>
      </c>
      <c r="O2756" s="5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>
        <v>15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 t="b">
        <v>0</v>
      </c>
      <c r="N2757" t="s">
        <v>8304</v>
      </c>
      <c r="O2757" s="5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>
        <v>33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 t="b">
        <v>0</v>
      </c>
      <c r="N2758" t="s">
        <v>8304</v>
      </c>
      <c r="O2758" s="5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>
        <v>2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 t="b">
        <v>0</v>
      </c>
      <c r="N2759" t="s">
        <v>8304</v>
      </c>
      <c r="O2759" s="5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>
        <v>6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 t="b">
        <v>0</v>
      </c>
      <c r="N2760" t="s">
        <v>8304</v>
      </c>
      <c r="O2760" s="5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>
        <v>2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 t="b">
        <v>0</v>
      </c>
      <c r="N2761" t="s">
        <v>8304</v>
      </c>
      <c r="O2761" s="5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>
        <v>0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 t="b">
        <v>0</v>
      </c>
      <c r="N2762" t="s">
        <v>8304</v>
      </c>
      <c r="O2762" s="5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>
        <v>4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 t="b">
        <v>0</v>
      </c>
      <c r="N2763" t="s">
        <v>8304</v>
      </c>
      <c r="O2763" s="5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>
        <v>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 t="b">
        <v>0</v>
      </c>
      <c r="N2764" t="s">
        <v>8304</v>
      </c>
      <c r="O2764" s="5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v>3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 t="b">
        <v>0</v>
      </c>
      <c r="N2765" t="s">
        <v>8304</v>
      </c>
      <c r="O2765" s="5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>
        <v>4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 t="b">
        <v>0</v>
      </c>
      <c r="N2766" t="s">
        <v>8304</v>
      </c>
      <c r="O2766" s="5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>
        <v>0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 t="b">
        <v>0</v>
      </c>
      <c r="N2767" t="s">
        <v>8304</v>
      </c>
      <c r="O2767" s="5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>
        <v>4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 t="b">
        <v>0</v>
      </c>
      <c r="N2768" t="s">
        <v>8304</v>
      </c>
      <c r="O2768" s="5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>
        <v>3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 t="b">
        <v>0</v>
      </c>
      <c r="N2769" t="s">
        <v>8304</v>
      </c>
      <c r="O2769" s="5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>
        <v>34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 t="b">
        <v>0</v>
      </c>
      <c r="N2770" t="s">
        <v>8304</v>
      </c>
      <c r="O2770" s="5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>
        <v>2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 t="b">
        <v>0</v>
      </c>
      <c r="N2771" t="s">
        <v>8304</v>
      </c>
      <c r="O2771" s="5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v>33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 t="b">
        <v>0</v>
      </c>
      <c r="N2772" t="s">
        <v>8304</v>
      </c>
      <c r="O2772" s="5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 t="b">
        <v>0</v>
      </c>
      <c r="N2773" t="s">
        <v>8304</v>
      </c>
      <c r="O2773" s="5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>
        <v>0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 t="b">
        <v>0</v>
      </c>
      <c r="N2774" t="s">
        <v>8304</v>
      </c>
      <c r="O2774" s="5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>
        <v>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 t="b">
        <v>0</v>
      </c>
      <c r="N2775" t="s">
        <v>8304</v>
      </c>
      <c r="O2775" s="5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>
        <v>13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 t="b">
        <v>0</v>
      </c>
      <c r="N2776" t="s">
        <v>8304</v>
      </c>
      <c r="O2776" s="5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>
        <v>2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 t="b">
        <v>0</v>
      </c>
      <c r="N2777" t="s">
        <v>8304</v>
      </c>
      <c r="O2777" s="5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v>36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 t="b">
        <v>0</v>
      </c>
      <c r="N2778" t="s">
        <v>8304</v>
      </c>
      <c r="O2778" s="5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>
        <v>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 t="b">
        <v>0</v>
      </c>
      <c r="N2779" t="s">
        <v>8304</v>
      </c>
      <c r="O2779" s="5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>
        <v>15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 t="b">
        <v>0</v>
      </c>
      <c r="N2780" t="s">
        <v>8304</v>
      </c>
      <c r="O2780" s="5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>
        <v>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 t="b">
        <v>0</v>
      </c>
      <c r="N2781" t="s">
        <v>8304</v>
      </c>
      <c r="O2781" s="5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 t="b">
        <v>0</v>
      </c>
      <c r="N2782" t="s">
        <v>8304</v>
      </c>
      <c r="O2782" s="5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>
        <v>28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 t="b">
        <v>1</v>
      </c>
      <c r="N2783" t="s">
        <v>8271</v>
      </c>
      <c r="O2783" s="5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>
        <v>18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 t="b">
        <v>1</v>
      </c>
      <c r="N2784" t="s">
        <v>8271</v>
      </c>
      <c r="O2784" s="5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>
        <v>61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 t="b">
        <v>1</v>
      </c>
      <c r="N2785" t="s">
        <v>8271</v>
      </c>
      <c r="O2785" s="5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>
        <v>108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 t="b">
        <v>1</v>
      </c>
      <c r="N2786" t="s">
        <v>8271</v>
      </c>
      <c r="O2786" s="5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>
        <v>142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 t="b">
        <v>1</v>
      </c>
      <c r="N2787" t="s">
        <v>8271</v>
      </c>
      <c r="O2787" s="5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>
        <v>74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 t="b">
        <v>1</v>
      </c>
      <c r="N2788" t="s">
        <v>8271</v>
      </c>
      <c r="O2788" s="5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>
        <v>38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 t="b">
        <v>1</v>
      </c>
      <c r="N2789" t="s">
        <v>8271</v>
      </c>
      <c r="O2789" s="5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>
        <v>20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 t="b">
        <v>1</v>
      </c>
      <c r="N2790" t="s">
        <v>8271</v>
      </c>
      <c r="O2790" s="5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>
        <v>24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 t="b">
        <v>1</v>
      </c>
      <c r="N2791" t="s">
        <v>8271</v>
      </c>
      <c r="O2791" s="5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>
        <v>66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 t="b">
        <v>1</v>
      </c>
      <c r="N2792" t="s">
        <v>8271</v>
      </c>
      <c r="O2792" s="5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>
        <v>28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 t="b">
        <v>1</v>
      </c>
      <c r="N2793" t="s">
        <v>8271</v>
      </c>
      <c r="O2793" s="5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>
        <v>24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 t="b">
        <v>1</v>
      </c>
      <c r="N2794" t="s">
        <v>8271</v>
      </c>
      <c r="O2794" s="5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>
        <v>73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 t="b">
        <v>1</v>
      </c>
      <c r="N2795" t="s">
        <v>8271</v>
      </c>
      <c r="O2795" s="5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>
        <v>3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 t="b">
        <v>1</v>
      </c>
      <c r="N2796" t="s">
        <v>8271</v>
      </c>
      <c r="O2796" s="5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>
        <v>20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 t="b">
        <v>1</v>
      </c>
      <c r="N2797" t="s">
        <v>8271</v>
      </c>
      <c r="O2797" s="5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>
        <v>21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 t="b">
        <v>1</v>
      </c>
      <c r="N2798" t="s">
        <v>8271</v>
      </c>
      <c r="O2798" s="5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>
        <v>94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 t="b">
        <v>1</v>
      </c>
      <c r="N2799" t="s">
        <v>8271</v>
      </c>
      <c r="O2799" s="5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>
        <v>139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 t="b">
        <v>1</v>
      </c>
      <c r="N2800" t="s">
        <v>8271</v>
      </c>
      <c r="O2800" s="5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>
        <v>130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 t="b">
        <v>1</v>
      </c>
      <c r="N2801" t="s">
        <v>8271</v>
      </c>
      <c r="O2801" s="5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>
        <v>31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 t="b">
        <v>1</v>
      </c>
      <c r="N2802" t="s">
        <v>8271</v>
      </c>
      <c r="O2802" s="5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>
        <v>13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 t="b">
        <v>1</v>
      </c>
      <c r="N2803" t="s">
        <v>8271</v>
      </c>
      <c r="O2803" s="5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>
        <v>90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 t="b">
        <v>1</v>
      </c>
      <c r="N2804" t="s">
        <v>8271</v>
      </c>
      <c r="O2804" s="5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>
        <v>141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 t="b">
        <v>1</v>
      </c>
      <c r="N2805" t="s">
        <v>8271</v>
      </c>
      <c r="O2805" s="5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>
        <v>23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 t="b">
        <v>1</v>
      </c>
      <c r="N2806" t="s">
        <v>8271</v>
      </c>
      <c r="O2806" s="5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>
        <v>18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 t="b">
        <v>1</v>
      </c>
      <c r="N2807" t="s">
        <v>8271</v>
      </c>
      <c r="O2807" s="5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>
        <v>76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 t="b">
        <v>1</v>
      </c>
      <c r="N2808" t="s">
        <v>8271</v>
      </c>
      <c r="O2808" s="5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>
        <v>93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 t="b">
        <v>1</v>
      </c>
      <c r="N2809" t="s">
        <v>8271</v>
      </c>
      <c r="O2809" s="5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>
        <v>69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 t="b">
        <v>1</v>
      </c>
      <c r="N2810" t="s">
        <v>8271</v>
      </c>
      <c r="O2810" s="5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>
        <v>21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 t="b">
        <v>1</v>
      </c>
      <c r="N2811" t="s">
        <v>8271</v>
      </c>
      <c r="O2811" s="5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>
        <v>57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 t="b">
        <v>1</v>
      </c>
      <c r="N2812" t="s">
        <v>8271</v>
      </c>
      <c r="O2812" s="5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>
        <v>108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 t="b">
        <v>1</v>
      </c>
      <c r="N2813" t="s">
        <v>8271</v>
      </c>
      <c r="O2813" s="5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>
        <v>83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 t="b">
        <v>1</v>
      </c>
      <c r="N2814" t="s">
        <v>8271</v>
      </c>
      <c r="O2814" s="5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>
        <v>96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 t="b">
        <v>1</v>
      </c>
      <c r="N2815" t="s">
        <v>8271</v>
      </c>
      <c r="O2815" s="5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>
        <v>64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 t="b">
        <v>1</v>
      </c>
      <c r="N2816" t="s">
        <v>8271</v>
      </c>
      <c r="O2816" s="5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>
        <v>14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 t="b">
        <v>1</v>
      </c>
      <c r="N2817" t="s">
        <v>8271</v>
      </c>
      <c r="O2817" s="5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>
        <v>169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 t="b">
        <v>1</v>
      </c>
      <c r="N2818" t="s">
        <v>8271</v>
      </c>
      <c r="O2818" s="5">
        <f t="shared" ref="O2818:O2881" si="264">E2818/D2818*100</f>
        <v>141.56666666666666</v>
      </c>
      <c r="P2818" s="9">
        <f t="shared" ref="P2818:P2881" si="265">IFERROR(E2818/G2818,0)</f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>
        <v>33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 t="b">
        <v>1</v>
      </c>
      <c r="N2819" t="s">
        <v>8271</v>
      </c>
      <c r="O2819" s="5">
        <f t="shared" si="264"/>
        <v>130</v>
      </c>
      <c r="P2819" s="9">
        <f t="shared" si="265"/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RIGHT(N2819,LEN(N2819)-SEARCH("/",N2819,1))</f>
        <v>plays</v>
      </c>
      <c r="S2819" s="15">
        <f t="shared" ref="S2819:S2882" si="268">(((K2819/60)/60)/24)+DATE(1970,1,1)</f>
        <v>42023.634976851856</v>
      </c>
      <c r="T2819" s="15">
        <f t="shared" ref="T2819:T2882" si="269">(((J2819/60)/60)/24)+DATE(1970,1,1)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>
        <v>102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 t="b">
        <v>1</v>
      </c>
      <c r="N2820" t="s">
        <v>8271</v>
      </c>
      <c r="O2820" s="5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>
        <v>104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 t="b">
        <v>1</v>
      </c>
      <c r="N2821" t="s">
        <v>8271</v>
      </c>
      <c r="O2821" s="5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>
        <v>20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 t="b">
        <v>1</v>
      </c>
      <c r="N2822" t="s">
        <v>8271</v>
      </c>
      <c r="O2822" s="5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>
        <v>35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 t="b">
        <v>1</v>
      </c>
      <c r="N2823" t="s">
        <v>8271</v>
      </c>
      <c r="O2823" s="5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>
        <v>94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 t="b">
        <v>1</v>
      </c>
      <c r="N2824" t="s">
        <v>8271</v>
      </c>
      <c r="O2824" s="5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>
        <v>14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 t="b">
        <v>1</v>
      </c>
      <c r="N2825" t="s">
        <v>8271</v>
      </c>
      <c r="O2825" s="5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>
        <v>15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 t="b">
        <v>1</v>
      </c>
      <c r="N2826" t="s">
        <v>8271</v>
      </c>
      <c r="O2826" s="5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>
        <v>51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 t="b">
        <v>1</v>
      </c>
      <c r="N2827" t="s">
        <v>8271</v>
      </c>
      <c r="O2827" s="5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>
        <v>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 t="b">
        <v>1</v>
      </c>
      <c r="N2828" t="s">
        <v>8271</v>
      </c>
      <c r="O2828" s="5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>
        <v>23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 t="b">
        <v>1</v>
      </c>
      <c r="N2829" t="s">
        <v>8271</v>
      </c>
      <c r="O2829" s="5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>
        <v>97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 t="b">
        <v>1</v>
      </c>
      <c r="N2830" t="s">
        <v>8271</v>
      </c>
      <c r="O2830" s="5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>
        <v>76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 t="b">
        <v>1</v>
      </c>
      <c r="N2831" t="s">
        <v>8271</v>
      </c>
      <c r="O2831" s="5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>
        <v>11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 t="b">
        <v>1</v>
      </c>
      <c r="N2832" t="s">
        <v>8271</v>
      </c>
      <c r="O2832" s="5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>
        <v>52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 t="b">
        <v>1</v>
      </c>
      <c r="N2833" t="s">
        <v>8271</v>
      </c>
      <c r="O2833" s="5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>
        <v>95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 t="b">
        <v>1</v>
      </c>
      <c r="N2834" t="s">
        <v>8271</v>
      </c>
      <c r="O2834" s="5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>
        <v>35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 t="b">
        <v>1</v>
      </c>
      <c r="N2835" t="s">
        <v>8271</v>
      </c>
      <c r="O2835" s="5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>
        <v>21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 t="b">
        <v>1</v>
      </c>
      <c r="N2836" t="s">
        <v>8271</v>
      </c>
      <c r="O2836" s="5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>
        <v>93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 t="b">
        <v>1</v>
      </c>
      <c r="N2837" t="s">
        <v>8271</v>
      </c>
      <c r="O2837" s="5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>
        <v>11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 t="b">
        <v>1</v>
      </c>
      <c r="N2838" t="s">
        <v>8271</v>
      </c>
      <c r="O2838" s="5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>
        <v>21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 t="b">
        <v>1</v>
      </c>
      <c r="N2839" t="s">
        <v>8271</v>
      </c>
      <c r="O2839" s="5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>
        <v>54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 t="b">
        <v>1</v>
      </c>
      <c r="N2840" t="s">
        <v>8271</v>
      </c>
      <c r="O2840" s="5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>
        <v>31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 t="b">
        <v>1</v>
      </c>
      <c r="N2841" t="s">
        <v>8271</v>
      </c>
      <c r="O2841" s="5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>
        <v>132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 t="b">
        <v>1</v>
      </c>
      <c r="N2842" t="s">
        <v>8271</v>
      </c>
      <c r="O2842" s="5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>
        <v>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 t="b">
        <v>0</v>
      </c>
      <c r="N2843" t="s">
        <v>8271</v>
      </c>
      <c r="O2843" s="5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>
        <v>0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 t="b">
        <v>0</v>
      </c>
      <c r="N2844" t="s">
        <v>8271</v>
      </c>
      <c r="O2844" s="5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>
        <v>0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 t="b">
        <v>0</v>
      </c>
      <c r="N2845" t="s">
        <v>8271</v>
      </c>
      <c r="O2845" s="5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>
        <v>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 t="b">
        <v>0</v>
      </c>
      <c r="N2846" t="s">
        <v>8271</v>
      </c>
      <c r="O2846" s="5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>
        <v>39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 t="b">
        <v>0</v>
      </c>
      <c r="N2847" t="s">
        <v>8271</v>
      </c>
      <c r="O2847" s="5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>
        <v>0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 t="b">
        <v>0</v>
      </c>
      <c r="N2848" t="s">
        <v>8271</v>
      </c>
      <c r="O2848" s="5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>
        <v>0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 t="b">
        <v>0</v>
      </c>
      <c r="N2849" t="s">
        <v>8271</v>
      </c>
      <c r="O2849" s="5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v>3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 t="b">
        <v>0</v>
      </c>
      <c r="N2850" t="s">
        <v>8271</v>
      </c>
      <c r="O2850" s="5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>
        <v>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 t="b">
        <v>0</v>
      </c>
      <c r="N2851" t="s">
        <v>8271</v>
      </c>
      <c r="O2851" s="5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>
        <v>13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 t="b">
        <v>0</v>
      </c>
      <c r="N2852" t="s">
        <v>8271</v>
      </c>
      <c r="O2852" s="5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>
        <v>0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 t="b">
        <v>0</v>
      </c>
      <c r="N2853" t="s">
        <v>8271</v>
      </c>
      <c r="O2853" s="5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>
        <v>6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 t="b">
        <v>0</v>
      </c>
      <c r="N2854" t="s">
        <v>8271</v>
      </c>
      <c r="O2854" s="5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>
        <v>0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 t="b">
        <v>0</v>
      </c>
      <c r="N2855" t="s">
        <v>8271</v>
      </c>
      <c r="O2855" s="5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>
        <v>14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 t="b">
        <v>0</v>
      </c>
      <c r="N2856" t="s">
        <v>8271</v>
      </c>
      <c r="O2856" s="5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>
        <v>5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 t="b">
        <v>0</v>
      </c>
      <c r="N2857" t="s">
        <v>8271</v>
      </c>
      <c r="O2857" s="5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>
        <v>6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 t="b">
        <v>0</v>
      </c>
      <c r="N2858" t="s">
        <v>8271</v>
      </c>
      <c r="O2858" s="5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v>15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 t="b">
        <v>0</v>
      </c>
      <c r="N2859" t="s">
        <v>8271</v>
      </c>
      <c r="O2859" s="5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>
        <v>0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 t="b">
        <v>0</v>
      </c>
      <c r="N2860" t="s">
        <v>8271</v>
      </c>
      <c r="O2860" s="5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>
        <v>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 t="b">
        <v>0</v>
      </c>
      <c r="N2861" t="s">
        <v>8271</v>
      </c>
      <c r="O2861" s="5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>
        <v>9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 t="b">
        <v>0</v>
      </c>
      <c r="N2862" t="s">
        <v>8271</v>
      </c>
      <c r="O2862" s="5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>
        <v>3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 t="b">
        <v>0</v>
      </c>
      <c r="N2863" t="s">
        <v>8271</v>
      </c>
      <c r="O2863" s="5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v>3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 t="b">
        <v>0</v>
      </c>
      <c r="N2864" t="s">
        <v>8271</v>
      </c>
      <c r="O2864" s="5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v>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 t="b">
        <v>0</v>
      </c>
      <c r="N2865" t="s">
        <v>8271</v>
      </c>
      <c r="O2865" s="5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>
        <v>3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 t="b">
        <v>0</v>
      </c>
      <c r="N2866" t="s">
        <v>8271</v>
      </c>
      <c r="O2866" s="5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>
        <v>0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 t="b">
        <v>0</v>
      </c>
      <c r="N2867" t="s">
        <v>8271</v>
      </c>
      <c r="O2867" s="5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>
        <v>2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 t="b">
        <v>0</v>
      </c>
      <c r="N2868" t="s">
        <v>8271</v>
      </c>
      <c r="O2868" s="5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>
        <v>10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 t="b">
        <v>0</v>
      </c>
      <c r="N2869" t="s">
        <v>8271</v>
      </c>
      <c r="O2869" s="5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v>60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 t="b">
        <v>0</v>
      </c>
      <c r="N2870" t="s">
        <v>8271</v>
      </c>
      <c r="O2870" s="5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v>5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 t="b">
        <v>0</v>
      </c>
      <c r="N2871" t="s">
        <v>8271</v>
      </c>
      <c r="O2871" s="5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>
        <v>9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 t="b">
        <v>0</v>
      </c>
      <c r="N2872" t="s">
        <v>8271</v>
      </c>
      <c r="O2872" s="5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>
        <v>13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 t="b">
        <v>0</v>
      </c>
      <c r="N2873" t="s">
        <v>8271</v>
      </c>
      <c r="O2873" s="5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>
        <v>0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 t="b">
        <v>0</v>
      </c>
      <c r="N2874" t="s">
        <v>8271</v>
      </c>
      <c r="O2874" s="5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>
        <v>8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 t="b">
        <v>0</v>
      </c>
      <c r="N2875" t="s">
        <v>8271</v>
      </c>
      <c r="O2875" s="5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>
        <v>3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 t="b">
        <v>0</v>
      </c>
      <c r="N2876" t="s">
        <v>8271</v>
      </c>
      <c r="O2876" s="5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v>3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 t="b">
        <v>0</v>
      </c>
      <c r="N2877" t="s">
        <v>8271</v>
      </c>
      <c r="O2877" s="5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 t="b">
        <v>0</v>
      </c>
      <c r="N2878" t="s">
        <v>8271</v>
      </c>
      <c r="O2878" s="5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>
        <v>6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 t="b">
        <v>0</v>
      </c>
      <c r="N2879" t="s">
        <v>8271</v>
      </c>
      <c r="O2879" s="5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>
        <v>4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 t="b">
        <v>0</v>
      </c>
      <c r="N2880" t="s">
        <v>8271</v>
      </c>
      <c r="O2880" s="5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v>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 t="b">
        <v>0</v>
      </c>
      <c r="N2881" t="s">
        <v>8271</v>
      </c>
      <c r="O2881" s="5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v>29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 t="b">
        <v>0</v>
      </c>
      <c r="N2882" t="s">
        <v>8271</v>
      </c>
      <c r="O2882" s="5">
        <f t="shared" ref="O2882:O2945" si="270">E2882/D2882*100</f>
        <v>23.333333333333332</v>
      </c>
      <c r="P2882" s="9">
        <f t="shared" ref="P2882:P2945" si="271">IFERROR(E2882/G2882,0)</f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>
        <v>0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 t="b">
        <v>0</v>
      </c>
      <c r="N2883" t="s">
        <v>8271</v>
      </c>
      <c r="O2883" s="5">
        <f t="shared" si="270"/>
        <v>0</v>
      </c>
      <c r="P2883" s="9">
        <f t="shared" si="271"/>
        <v>0</v>
      </c>
      <c r="Q2883" t="str">
        <f t="shared" ref="Q2883:Q2946" si="272">LEFT(N2883,FIND("/",N2883)-1)</f>
        <v>theater</v>
      </c>
      <c r="R2883" t="str">
        <f t="shared" ref="R2883:R2946" si="273">RIGHT(N2883,LEN(N2883)-SEARCH("/",N2883,1))</f>
        <v>plays</v>
      </c>
      <c r="S2883" s="15">
        <f t="shared" ref="S2883:S2946" si="274">(((K2883/60)/60)/24)+DATE(1970,1,1)</f>
        <v>41916.597638888888</v>
      </c>
      <c r="T2883" s="15">
        <f t="shared" ref="T2883:T2946" si="275">(((J2883/60)/60)/24)+DATE(1970,1,1)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>
        <v>4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 t="b">
        <v>0</v>
      </c>
      <c r="N2884" t="s">
        <v>8271</v>
      </c>
      <c r="O2884" s="5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>
        <v>5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 t="b">
        <v>0</v>
      </c>
      <c r="N2885" t="s">
        <v>8271</v>
      </c>
      <c r="O2885" s="5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v>4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 t="b">
        <v>0</v>
      </c>
      <c r="N2886" t="s">
        <v>8271</v>
      </c>
      <c r="O2886" s="5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>
        <v>5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 t="b">
        <v>0</v>
      </c>
      <c r="N2887" t="s">
        <v>8271</v>
      </c>
      <c r="O2887" s="5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>
        <v>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 t="b">
        <v>0</v>
      </c>
      <c r="N2888" t="s">
        <v>8271</v>
      </c>
      <c r="O2888" s="5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>
        <v>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 t="b">
        <v>0</v>
      </c>
      <c r="N2889" t="s">
        <v>8271</v>
      </c>
      <c r="O2889" s="5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 t="b">
        <v>0</v>
      </c>
      <c r="N2890" t="s">
        <v>8271</v>
      </c>
      <c r="O2890" s="5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>
        <v>14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 t="b">
        <v>0</v>
      </c>
      <c r="N2891" t="s">
        <v>8271</v>
      </c>
      <c r="O2891" s="5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>
        <v>3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 t="b">
        <v>0</v>
      </c>
      <c r="N2892" t="s">
        <v>8271</v>
      </c>
      <c r="O2892" s="5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>
        <v>10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 t="b">
        <v>0</v>
      </c>
      <c r="N2893" t="s">
        <v>8271</v>
      </c>
      <c r="O2893" s="5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>
        <v>17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 t="b">
        <v>0</v>
      </c>
      <c r="N2894" t="s">
        <v>8271</v>
      </c>
      <c r="O2894" s="5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>
        <v>2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 t="b">
        <v>0</v>
      </c>
      <c r="N2895" t="s">
        <v>8271</v>
      </c>
      <c r="O2895" s="5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 t="b">
        <v>0</v>
      </c>
      <c r="N2896" t="s">
        <v>8271</v>
      </c>
      <c r="O2896" s="5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>
        <v>4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 t="b">
        <v>0</v>
      </c>
      <c r="N2897" t="s">
        <v>8271</v>
      </c>
      <c r="O2897" s="5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>
        <v>12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 t="b">
        <v>0</v>
      </c>
      <c r="N2898" t="s">
        <v>8271</v>
      </c>
      <c r="O2898" s="5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v>3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 t="b">
        <v>0</v>
      </c>
      <c r="N2899" t="s">
        <v>8271</v>
      </c>
      <c r="O2899" s="5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>
        <v>12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 t="b">
        <v>0</v>
      </c>
      <c r="N2900" t="s">
        <v>8271</v>
      </c>
      <c r="O2900" s="5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>
        <v>0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 t="b">
        <v>0</v>
      </c>
      <c r="N2901" t="s">
        <v>8271</v>
      </c>
      <c r="O2901" s="5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>
        <v>7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 t="b">
        <v>0</v>
      </c>
      <c r="N2902" t="s">
        <v>8271</v>
      </c>
      <c r="O2902" s="5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>
        <v>2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 t="b">
        <v>0</v>
      </c>
      <c r="N2903" t="s">
        <v>8271</v>
      </c>
      <c r="O2903" s="5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v>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 t="b">
        <v>0</v>
      </c>
      <c r="N2904" t="s">
        <v>8271</v>
      </c>
      <c r="O2904" s="5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>
        <v>4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 t="b">
        <v>0</v>
      </c>
      <c r="N2905" t="s">
        <v>8271</v>
      </c>
      <c r="O2905" s="5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>
        <v>4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 t="b">
        <v>0</v>
      </c>
      <c r="N2906" t="s">
        <v>8271</v>
      </c>
      <c r="O2906" s="5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>
        <v>17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 t="b">
        <v>0</v>
      </c>
      <c r="N2907" t="s">
        <v>8271</v>
      </c>
      <c r="O2907" s="5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>
        <v>7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 t="b">
        <v>0</v>
      </c>
      <c r="N2908" t="s">
        <v>8271</v>
      </c>
      <c r="O2908" s="5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>
        <v>2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 t="b">
        <v>0</v>
      </c>
      <c r="N2909" t="s">
        <v>8271</v>
      </c>
      <c r="O2909" s="5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>
        <v>5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 t="b">
        <v>0</v>
      </c>
      <c r="N2910" t="s">
        <v>8271</v>
      </c>
      <c r="O2910" s="5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v>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 t="b">
        <v>0</v>
      </c>
      <c r="N2911" t="s">
        <v>8271</v>
      </c>
      <c r="O2911" s="5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v>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 t="b">
        <v>0</v>
      </c>
      <c r="N2912" t="s">
        <v>8271</v>
      </c>
      <c r="O2912" s="5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>
        <v>14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 t="b">
        <v>0</v>
      </c>
      <c r="N2913" t="s">
        <v>8271</v>
      </c>
      <c r="O2913" s="5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v>26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 t="b">
        <v>0</v>
      </c>
      <c r="N2914" t="s">
        <v>8271</v>
      </c>
      <c r="O2914" s="5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>
        <v>2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 t="b">
        <v>0</v>
      </c>
      <c r="N2915" t="s">
        <v>8271</v>
      </c>
      <c r="O2915" s="5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v>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 t="b">
        <v>0</v>
      </c>
      <c r="N2916" t="s">
        <v>8271</v>
      </c>
      <c r="O2916" s="5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>
        <v>3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 t="b">
        <v>0</v>
      </c>
      <c r="N2917" t="s">
        <v>8271</v>
      </c>
      <c r="O2917" s="5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>
        <v>7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 t="b">
        <v>0</v>
      </c>
      <c r="N2918" t="s">
        <v>8271</v>
      </c>
      <c r="O2918" s="5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>
        <v>9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 t="b">
        <v>0</v>
      </c>
      <c r="N2919" t="s">
        <v>8271</v>
      </c>
      <c r="O2919" s="5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>
        <v>20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 t="b">
        <v>0</v>
      </c>
      <c r="N2920" t="s">
        <v>8271</v>
      </c>
      <c r="O2920" s="5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>
        <v>6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 t="b">
        <v>0</v>
      </c>
      <c r="N2921" t="s">
        <v>8271</v>
      </c>
      <c r="O2921" s="5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>
        <v>13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 t="b">
        <v>0</v>
      </c>
      <c r="N2922" t="s">
        <v>8271</v>
      </c>
      <c r="O2922" s="5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>
        <v>3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 t="b">
        <v>1</v>
      </c>
      <c r="N2923" t="s">
        <v>8305</v>
      </c>
      <c r="O2923" s="5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>
        <v>6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 t="b">
        <v>1</v>
      </c>
      <c r="N2924" t="s">
        <v>8305</v>
      </c>
      <c r="O2924" s="5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>
        <v>10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 t="b">
        <v>1</v>
      </c>
      <c r="N2925" t="s">
        <v>8305</v>
      </c>
      <c r="O2925" s="5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>
        <v>147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 t="b">
        <v>1</v>
      </c>
      <c r="N2926" t="s">
        <v>8305</v>
      </c>
      <c r="O2926" s="5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>
        <v>199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 t="b">
        <v>1</v>
      </c>
      <c r="N2927" t="s">
        <v>8305</v>
      </c>
      <c r="O2927" s="5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>
        <v>50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 t="b">
        <v>1</v>
      </c>
      <c r="N2928" t="s">
        <v>8305</v>
      </c>
      <c r="O2928" s="5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>
        <v>21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 t="b">
        <v>1</v>
      </c>
      <c r="N2929" t="s">
        <v>8305</v>
      </c>
      <c r="O2929" s="5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>
        <v>24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 t="b">
        <v>1</v>
      </c>
      <c r="N2930" t="s">
        <v>8305</v>
      </c>
      <c r="O2930" s="5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>
        <v>32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 t="b">
        <v>1</v>
      </c>
      <c r="N2931" t="s">
        <v>8305</v>
      </c>
      <c r="O2931" s="5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>
        <v>62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 t="b">
        <v>1</v>
      </c>
      <c r="N2932" t="s">
        <v>8305</v>
      </c>
      <c r="O2932" s="5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>
        <v>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 t="b">
        <v>1</v>
      </c>
      <c r="N2933" t="s">
        <v>8305</v>
      </c>
      <c r="O2933" s="5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>
        <v>38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 t="b">
        <v>1</v>
      </c>
      <c r="N2934" t="s">
        <v>8305</v>
      </c>
      <c r="O2934" s="5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>
        <v>54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 t="b">
        <v>1</v>
      </c>
      <c r="N2935" t="s">
        <v>8305</v>
      </c>
      <c r="O2935" s="5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>
        <v>37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 t="b">
        <v>1</v>
      </c>
      <c r="N2936" t="s">
        <v>8305</v>
      </c>
      <c r="O2936" s="5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>
        <v>39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 t="b">
        <v>1</v>
      </c>
      <c r="N2937" t="s">
        <v>8305</v>
      </c>
      <c r="O2937" s="5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>
        <v>34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 t="b">
        <v>1</v>
      </c>
      <c r="N2938" t="s">
        <v>8305</v>
      </c>
      <c r="O2938" s="5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>
        <v>55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 t="b">
        <v>1</v>
      </c>
      <c r="N2939" t="s">
        <v>8305</v>
      </c>
      <c r="O2939" s="5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>
        <v>32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 t="b">
        <v>1</v>
      </c>
      <c r="N2940" t="s">
        <v>8305</v>
      </c>
      <c r="O2940" s="5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>
        <v>25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 t="b">
        <v>1</v>
      </c>
      <c r="N2941" t="s">
        <v>8305</v>
      </c>
      <c r="O2941" s="5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>
        <v>33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 t="b">
        <v>1</v>
      </c>
      <c r="N2942" t="s">
        <v>8305</v>
      </c>
      <c r="O2942" s="5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v>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 t="b">
        <v>0</v>
      </c>
      <c r="N2943" t="s">
        <v>8303</v>
      </c>
      <c r="O2943" s="5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v>202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 t="b">
        <v>0</v>
      </c>
      <c r="N2944" t="s">
        <v>8303</v>
      </c>
      <c r="O2944" s="5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>
        <v>0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 t="b">
        <v>0</v>
      </c>
      <c r="N2945" t="s">
        <v>8303</v>
      </c>
      <c r="O2945" s="5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>
        <v>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 t="b">
        <v>0</v>
      </c>
      <c r="N2946" t="s">
        <v>8303</v>
      </c>
      <c r="O2946" s="5">
        <f t="shared" ref="O2946:O3009" si="276">E2946/D2946*100</f>
        <v>1</v>
      </c>
      <c r="P2946" s="9">
        <f t="shared" ref="P2946:P3009" si="277">IFERROR(E2946/G2946,0)</f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 t="b">
        <v>0</v>
      </c>
      <c r="N2947" t="s">
        <v>8303</v>
      </c>
      <c r="O2947" s="5">
        <f t="shared" si="276"/>
        <v>0</v>
      </c>
      <c r="P2947" s="9">
        <f t="shared" si="277"/>
        <v>0</v>
      </c>
      <c r="Q2947" t="str">
        <f t="shared" ref="Q2947:Q3010" si="278">LEFT(N2947,FIND("/",N2947)-1)</f>
        <v>theater</v>
      </c>
      <c r="R2947" t="str">
        <f t="shared" ref="R2947:R3010" si="279">RIGHT(N2947,LEN(N2947)-SEARCH("/",N2947,1))</f>
        <v>spaces</v>
      </c>
      <c r="S2947" s="15">
        <f t="shared" ref="S2947:S3010" si="280">(((K2947/60)/60)/24)+DATE(1970,1,1)</f>
        <v>42118.139583333337</v>
      </c>
      <c r="T2947" s="15">
        <f t="shared" ref="T2947:T3010" si="281">(((J2947/60)/60)/24)+DATE(1970,1,1)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>
        <v>2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 t="b">
        <v>0</v>
      </c>
      <c r="N2948" t="s">
        <v>8303</v>
      </c>
      <c r="O2948" s="5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v>13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 t="b">
        <v>0</v>
      </c>
      <c r="N2949" t="s">
        <v>8303</v>
      </c>
      <c r="O2949" s="5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v>9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 t="b">
        <v>0</v>
      </c>
      <c r="N2950" t="s">
        <v>8303</v>
      </c>
      <c r="O2950" s="5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>
        <v>2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 t="b">
        <v>0</v>
      </c>
      <c r="N2951" t="s">
        <v>8303</v>
      </c>
      <c r="O2951" s="5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 t="b">
        <v>0</v>
      </c>
      <c r="N2952" t="s">
        <v>8303</v>
      </c>
      <c r="O2952" s="5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v>58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 t="b">
        <v>0</v>
      </c>
      <c r="N2953" t="s">
        <v>8303</v>
      </c>
      <c r="O2953" s="5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v>8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 t="b">
        <v>0</v>
      </c>
      <c r="N2954" t="s">
        <v>8303</v>
      </c>
      <c r="O2954" s="5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v>3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 t="b">
        <v>0</v>
      </c>
      <c r="N2955" t="s">
        <v>8303</v>
      </c>
      <c r="O2955" s="5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 t="b">
        <v>0</v>
      </c>
      <c r="N2956" t="s">
        <v>8303</v>
      </c>
      <c r="O2956" s="5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>
        <v>11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 t="b">
        <v>0</v>
      </c>
      <c r="N2957" t="s">
        <v>8303</v>
      </c>
      <c r="O2957" s="5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>
        <v>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 t="b">
        <v>0</v>
      </c>
      <c r="N2958" t="s">
        <v>8303</v>
      </c>
      <c r="O2958" s="5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v>3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 t="b">
        <v>0</v>
      </c>
      <c r="N2959" t="s">
        <v>8303</v>
      </c>
      <c r="O2959" s="5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 t="b">
        <v>0</v>
      </c>
      <c r="N2960" t="s">
        <v>8303</v>
      </c>
      <c r="O2960" s="5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>
        <v>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 t="b">
        <v>0</v>
      </c>
      <c r="N2961" t="s">
        <v>8303</v>
      </c>
      <c r="O2961" s="5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 t="b">
        <v>0</v>
      </c>
      <c r="N2962" t="s">
        <v>8303</v>
      </c>
      <c r="O2962" s="5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>
        <v>108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 t="b">
        <v>1</v>
      </c>
      <c r="N2963" t="s">
        <v>8271</v>
      </c>
      <c r="O2963" s="5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>
        <v>20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 t="b">
        <v>1</v>
      </c>
      <c r="N2964" t="s">
        <v>8271</v>
      </c>
      <c r="O2964" s="5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>
        <v>98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 t="b">
        <v>1</v>
      </c>
      <c r="N2965" t="s">
        <v>8271</v>
      </c>
      <c r="O2965" s="5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>
        <v>196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 t="b">
        <v>1</v>
      </c>
      <c r="N2966" t="s">
        <v>8271</v>
      </c>
      <c r="O2966" s="5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>
        <v>39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 t="b">
        <v>1</v>
      </c>
      <c r="N2967" t="s">
        <v>8271</v>
      </c>
      <c r="O2967" s="5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>
        <v>128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 t="b">
        <v>1</v>
      </c>
      <c r="N2968" t="s">
        <v>8271</v>
      </c>
      <c r="O2968" s="5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>
        <v>71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 t="b">
        <v>1</v>
      </c>
      <c r="N2969" t="s">
        <v>8271</v>
      </c>
      <c r="O2969" s="5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>
        <v>47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 t="b">
        <v>1</v>
      </c>
      <c r="N2970" t="s">
        <v>8271</v>
      </c>
      <c r="O2970" s="5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>
        <v>17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 t="b">
        <v>1</v>
      </c>
      <c r="N2971" t="s">
        <v>8271</v>
      </c>
      <c r="O2971" s="5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>
        <v>91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 t="b">
        <v>1</v>
      </c>
      <c r="N2972" t="s">
        <v>8271</v>
      </c>
      <c r="O2972" s="5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>
        <v>43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 t="b">
        <v>1</v>
      </c>
      <c r="N2973" t="s">
        <v>8271</v>
      </c>
      <c r="O2973" s="5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>
        <v>17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 t="b">
        <v>1</v>
      </c>
      <c r="N2974" t="s">
        <v>8271</v>
      </c>
      <c r="O2974" s="5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>
        <v>33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 t="b">
        <v>1</v>
      </c>
      <c r="N2975" t="s">
        <v>8271</v>
      </c>
      <c r="O2975" s="5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>
        <v>87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 t="b">
        <v>1</v>
      </c>
      <c r="N2976" t="s">
        <v>8271</v>
      </c>
      <c r="O2976" s="5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>
        <v>113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 t="b">
        <v>1</v>
      </c>
      <c r="N2977" t="s">
        <v>8271</v>
      </c>
      <c r="O2977" s="5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>
        <v>14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 t="b">
        <v>1</v>
      </c>
      <c r="N2978" t="s">
        <v>8271</v>
      </c>
      <c r="O2978" s="5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>
        <v>30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 t="b">
        <v>1</v>
      </c>
      <c r="N2979" t="s">
        <v>8271</v>
      </c>
      <c r="O2979" s="5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>
        <v>16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 t="b">
        <v>1</v>
      </c>
      <c r="N2980" t="s">
        <v>8271</v>
      </c>
      <c r="O2980" s="5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>
        <v>46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 t="b">
        <v>1</v>
      </c>
      <c r="N2981" t="s">
        <v>8271</v>
      </c>
      <c r="O2981" s="5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>
        <v>24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 t="b">
        <v>1</v>
      </c>
      <c r="N2982" t="s">
        <v>8271</v>
      </c>
      <c r="O2982" s="5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>
        <v>97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 t="b">
        <v>1</v>
      </c>
      <c r="N2983" t="s">
        <v>8303</v>
      </c>
      <c r="O2983" s="5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>
        <v>59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 t="b">
        <v>1</v>
      </c>
      <c r="N2984" t="s">
        <v>8303</v>
      </c>
      <c r="O2984" s="5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>
        <v>1095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 t="b">
        <v>1</v>
      </c>
      <c r="N2985" t="s">
        <v>8303</v>
      </c>
      <c r="O2985" s="5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>
        <v>218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 t="b">
        <v>1</v>
      </c>
      <c r="N2986" t="s">
        <v>8303</v>
      </c>
      <c r="O2986" s="5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>
        <v>111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 t="b">
        <v>1</v>
      </c>
      <c r="N2987" t="s">
        <v>8303</v>
      </c>
      <c r="O2987" s="5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>
        <v>56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 t="b">
        <v>1</v>
      </c>
      <c r="N2988" t="s">
        <v>8303</v>
      </c>
      <c r="O2988" s="5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>
        <v>265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 t="b">
        <v>1</v>
      </c>
      <c r="N2989" t="s">
        <v>8303</v>
      </c>
      <c r="O2989" s="5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>
        <v>28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 t="b">
        <v>1</v>
      </c>
      <c r="N2990" t="s">
        <v>8303</v>
      </c>
      <c r="O2990" s="5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>
        <v>364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 t="b">
        <v>1</v>
      </c>
      <c r="N2991" t="s">
        <v>8303</v>
      </c>
      <c r="O2991" s="5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>
        <v>27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 t="b">
        <v>1</v>
      </c>
      <c r="N2992" t="s">
        <v>8303</v>
      </c>
      <c r="O2992" s="5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>
        <v>93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 t="b">
        <v>1</v>
      </c>
      <c r="N2993" t="s">
        <v>8303</v>
      </c>
      <c r="O2993" s="5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>
        <v>64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 t="b">
        <v>1</v>
      </c>
      <c r="N2994" t="s">
        <v>8303</v>
      </c>
      <c r="O2994" s="5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>
        <v>22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 t="b">
        <v>1</v>
      </c>
      <c r="N2995" t="s">
        <v>8303</v>
      </c>
      <c r="O2995" s="5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>
        <v>59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 t="b">
        <v>1</v>
      </c>
      <c r="N2996" t="s">
        <v>8303</v>
      </c>
      <c r="O2996" s="5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>
        <v>249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 t="b">
        <v>1</v>
      </c>
      <c r="N2997" t="s">
        <v>8303</v>
      </c>
      <c r="O2997" s="5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>
        <v>392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 t="b">
        <v>1</v>
      </c>
      <c r="N2998" t="s">
        <v>8303</v>
      </c>
      <c r="O2998" s="5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>
        <v>115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 t="b">
        <v>1</v>
      </c>
      <c r="N2999" t="s">
        <v>8303</v>
      </c>
      <c r="O2999" s="5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>
        <v>433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 t="b">
        <v>1</v>
      </c>
      <c r="N3000" t="s">
        <v>8303</v>
      </c>
      <c r="O3000" s="5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>
        <v>20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 t="b">
        <v>1</v>
      </c>
      <c r="N3001" t="s">
        <v>8303</v>
      </c>
      <c r="O3001" s="5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>
        <v>8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 t="b">
        <v>1</v>
      </c>
      <c r="N3002" t="s">
        <v>8303</v>
      </c>
      <c r="O3002" s="5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>
        <v>175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 t="b">
        <v>1</v>
      </c>
      <c r="N3003" t="s">
        <v>8303</v>
      </c>
      <c r="O3003" s="5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>
        <v>104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 t="b">
        <v>1</v>
      </c>
      <c r="N3004" t="s">
        <v>8303</v>
      </c>
      <c r="O3004" s="5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>
        <v>17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 t="b">
        <v>1</v>
      </c>
      <c r="N3005" t="s">
        <v>8303</v>
      </c>
      <c r="O3005" s="5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>
        <v>277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 t="b">
        <v>1</v>
      </c>
      <c r="N3006" t="s">
        <v>8303</v>
      </c>
      <c r="O3006" s="5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>
        <v>118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 t="b">
        <v>1</v>
      </c>
      <c r="N3007" t="s">
        <v>8303</v>
      </c>
      <c r="O3007" s="5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>
        <v>97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 t="b">
        <v>1</v>
      </c>
      <c r="N3008" t="s">
        <v>8303</v>
      </c>
      <c r="O3008" s="5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>
        <v>20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 t="b">
        <v>1</v>
      </c>
      <c r="N3009" t="s">
        <v>8303</v>
      </c>
      <c r="O3009" s="5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>
        <v>26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 t="b">
        <v>1</v>
      </c>
      <c r="N3010" t="s">
        <v>8303</v>
      </c>
      <c r="O3010" s="5">
        <f t="shared" ref="O3010:O3073" si="282">E3010/D3010*100</f>
        <v>101.16666666666667</v>
      </c>
      <c r="P3010" s="9">
        <f t="shared" ref="P3010:P3073" si="283">IFERROR(E3010/G3010,0)</f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>
        <v>128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 t="b">
        <v>1</v>
      </c>
      <c r="N3011" t="s">
        <v>8303</v>
      </c>
      <c r="O3011" s="5">
        <f t="shared" si="282"/>
        <v>119.756</v>
      </c>
      <c r="P3011" s="9">
        <f t="shared" si="283"/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RIGHT(N3011,LEN(N3011)-SEARCH("/",N3011,1))</f>
        <v>spaces</v>
      </c>
      <c r="S3011" s="15">
        <f t="shared" ref="S3011:S3074" si="286">(((K3011/60)/60)/24)+DATE(1970,1,1)</f>
        <v>41939.569907407407</v>
      </c>
      <c r="T3011" s="15">
        <f t="shared" ref="T3011:T3074" si="287">(((J3011/60)/60)/24)+DATE(1970,1,1)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>
        <v>15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 t="b">
        <v>1</v>
      </c>
      <c r="N3012" t="s">
        <v>8303</v>
      </c>
      <c r="O3012" s="5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>
        <v>25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 t="b">
        <v>1</v>
      </c>
      <c r="N3013" t="s">
        <v>8303</v>
      </c>
      <c r="O3013" s="5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>
        <v>55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 t="b">
        <v>1</v>
      </c>
      <c r="N3014" t="s">
        <v>8303</v>
      </c>
      <c r="O3014" s="5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>
        <v>107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 t="b">
        <v>1</v>
      </c>
      <c r="N3015" t="s">
        <v>8303</v>
      </c>
      <c r="O3015" s="5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>
        <v>557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 t="b">
        <v>1</v>
      </c>
      <c r="N3016" t="s">
        <v>8303</v>
      </c>
      <c r="O3016" s="5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>
        <v>40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 t="b">
        <v>1</v>
      </c>
      <c r="N3017" t="s">
        <v>8303</v>
      </c>
      <c r="O3017" s="5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>
        <v>36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 t="b">
        <v>1</v>
      </c>
      <c r="N3018" t="s">
        <v>8303</v>
      </c>
      <c r="O3018" s="5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>
        <v>159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 t="b">
        <v>1</v>
      </c>
      <c r="N3019" t="s">
        <v>8303</v>
      </c>
      <c r="O3019" s="5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>
        <v>41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 t="b">
        <v>1</v>
      </c>
      <c r="N3020" t="s">
        <v>8303</v>
      </c>
      <c r="O3020" s="5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>
        <v>226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 t="b">
        <v>1</v>
      </c>
      <c r="N3021" t="s">
        <v>8303</v>
      </c>
      <c r="O3021" s="5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>
        <v>30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 t="b">
        <v>1</v>
      </c>
      <c r="N3022" t="s">
        <v>8303</v>
      </c>
      <c r="O3022" s="5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>
        <v>103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 t="b">
        <v>1</v>
      </c>
      <c r="N3023" t="s">
        <v>8303</v>
      </c>
      <c r="O3023" s="5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>
        <v>62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 t="b">
        <v>1</v>
      </c>
      <c r="N3024" t="s">
        <v>8303</v>
      </c>
      <c r="O3024" s="5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>
        <v>6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 t="b">
        <v>1</v>
      </c>
      <c r="N3025" t="s">
        <v>8303</v>
      </c>
      <c r="O3025" s="5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>
        <v>182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 t="b">
        <v>1</v>
      </c>
      <c r="N3026" t="s">
        <v>8303</v>
      </c>
      <c r="O3026" s="5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>
        <v>145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 t="b">
        <v>1</v>
      </c>
      <c r="N3027" t="s">
        <v>8303</v>
      </c>
      <c r="O3027" s="5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>
        <v>25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 t="b">
        <v>1</v>
      </c>
      <c r="N3028" t="s">
        <v>8303</v>
      </c>
      <c r="O3028" s="5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>
        <v>320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 t="b">
        <v>1</v>
      </c>
      <c r="N3029" t="s">
        <v>8303</v>
      </c>
      <c r="O3029" s="5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>
        <v>99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 t="b">
        <v>1</v>
      </c>
      <c r="N3030" t="s">
        <v>8303</v>
      </c>
      <c r="O3030" s="5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>
        <v>348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 t="b">
        <v>1</v>
      </c>
      <c r="N3031" t="s">
        <v>8303</v>
      </c>
      <c r="O3031" s="5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>
        <v>41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 t="b">
        <v>1</v>
      </c>
      <c r="N3032" t="s">
        <v>8303</v>
      </c>
      <c r="O3032" s="5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>
        <v>29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 t="b">
        <v>1</v>
      </c>
      <c r="N3033" t="s">
        <v>8303</v>
      </c>
      <c r="O3033" s="5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>
        <v>25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 t="b">
        <v>1</v>
      </c>
      <c r="N3034" t="s">
        <v>8303</v>
      </c>
      <c r="O3034" s="5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>
        <v>23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 t="b">
        <v>1</v>
      </c>
      <c r="N3035" t="s">
        <v>8303</v>
      </c>
      <c r="O3035" s="5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>
        <v>1260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 t="b">
        <v>1</v>
      </c>
      <c r="N3036" t="s">
        <v>8303</v>
      </c>
      <c r="O3036" s="5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>
        <v>307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 t="b">
        <v>1</v>
      </c>
      <c r="N3037" t="s">
        <v>8303</v>
      </c>
      <c r="O3037" s="5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>
        <v>329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 t="b">
        <v>1</v>
      </c>
      <c r="N3038" t="s">
        <v>8303</v>
      </c>
      <c r="O3038" s="5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>
        <v>32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 t="b">
        <v>1</v>
      </c>
      <c r="N3039" t="s">
        <v>8303</v>
      </c>
      <c r="O3039" s="5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>
        <v>27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 t="b">
        <v>1</v>
      </c>
      <c r="N3040" t="s">
        <v>8303</v>
      </c>
      <c r="O3040" s="5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>
        <v>236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 t="b">
        <v>1</v>
      </c>
      <c r="N3041" t="s">
        <v>8303</v>
      </c>
      <c r="O3041" s="5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>
        <v>42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 t="b">
        <v>1</v>
      </c>
      <c r="N3042" t="s">
        <v>8303</v>
      </c>
      <c r="O3042" s="5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>
        <v>95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 t="b">
        <v>1</v>
      </c>
      <c r="N3043" t="s">
        <v>8303</v>
      </c>
      <c r="O3043" s="5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>
        <v>37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 t="b">
        <v>1</v>
      </c>
      <c r="N3044" t="s">
        <v>8303</v>
      </c>
      <c r="O3044" s="5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>
        <v>128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 t="b">
        <v>1</v>
      </c>
      <c r="N3045" t="s">
        <v>8303</v>
      </c>
      <c r="O3045" s="5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>
        <v>156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 t="b">
        <v>1</v>
      </c>
      <c r="N3046" t="s">
        <v>8303</v>
      </c>
      <c r="O3046" s="5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>
        <v>64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 t="b">
        <v>1</v>
      </c>
      <c r="N3047" t="s">
        <v>8303</v>
      </c>
      <c r="O3047" s="5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>
        <v>58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 t="b">
        <v>1</v>
      </c>
      <c r="N3048" t="s">
        <v>8303</v>
      </c>
      <c r="O3048" s="5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>
        <v>20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 t="b">
        <v>1</v>
      </c>
      <c r="N3049" t="s">
        <v>8303</v>
      </c>
      <c r="O3049" s="5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>
        <v>47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 t="b">
        <v>1</v>
      </c>
      <c r="N3050" t="s">
        <v>8303</v>
      </c>
      <c r="O3050" s="5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>
        <v>54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 t="b">
        <v>1</v>
      </c>
      <c r="N3051" t="s">
        <v>8303</v>
      </c>
      <c r="O3051" s="5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>
        <v>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 t="b">
        <v>1</v>
      </c>
      <c r="N3052" t="s">
        <v>8303</v>
      </c>
      <c r="O3052" s="5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>
        <v>35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 t="b">
        <v>0</v>
      </c>
      <c r="N3053" t="s">
        <v>8303</v>
      </c>
      <c r="O3053" s="5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v>2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 t="b">
        <v>0</v>
      </c>
      <c r="N3054" t="s">
        <v>8303</v>
      </c>
      <c r="O3054" s="5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>
        <v>3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 t="b">
        <v>0</v>
      </c>
      <c r="N3055" t="s">
        <v>8303</v>
      </c>
      <c r="O3055" s="5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>
        <v>0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 t="b">
        <v>0</v>
      </c>
      <c r="N3056" t="s">
        <v>8303</v>
      </c>
      <c r="O3056" s="5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v>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 t="b">
        <v>0</v>
      </c>
      <c r="N3057" t="s">
        <v>8303</v>
      </c>
      <c r="O3057" s="5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 t="b">
        <v>0</v>
      </c>
      <c r="N3058" t="s">
        <v>8303</v>
      </c>
      <c r="O3058" s="5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 t="b">
        <v>0</v>
      </c>
      <c r="N3059" t="s">
        <v>8303</v>
      </c>
      <c r="O3059" s="5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v>3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 t="b">
        <v>0</v>
      </c>
      <c r="N3060" t="s">
        <v>8303</v>
      </c>
      <c r="O3060" s="5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v>11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 t="b">
        <v>0</v>
      </c>
      <c r="N3061" t="s">
        <v>8303</v>
      </c>
      <c r="O3061" s="5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v>6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 t="b">
        <v>0</v>
      </c>
      <c r="N3062" t="s">
        <v>8303</v>
      </c>
      <c r="O3062" s="5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 t="b">
        <v>0</v>
      </c>
      <c r="N3063" t="s">
        <v>8303</v>
      </c>
      <c r="O3063" s="5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>
        <v>67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 t="b">
        <v>0</v>
      </c>
      <c r="N3064" t="s">
        <v>8303</v>
      </c>
      <c r="O3064" s="5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>
        <v>23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 t="b">
        <v>0</v>
      </c>
      <c r="N3065" t="s">
        <v>8303</v>
      </c>
      <c r="O3065" s="5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v>72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 t="b">
        <v>0</v>
      </c>
      <c r="N3066" t="s">
        <v>8303</v>
      </c>
      <c r="O3066" s="5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v>2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 t="b">
        <v>0</v>
      </c>
      <c r="N3067" t="s">
        <v>8303</v>
      </c>
      <c r="O3067" s="5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v>15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 t="b">
        <v>0</v>
      </c>
      <c r="N3068" t="s">
        <v>8303</v>
      </c>
      <c r="O3068" s="5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>
        <v>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 t="b">
        <v>0</v>
      </c>
      <c r="N3069" t="s">
        <v>8303</v>
      </c>
      <c r="O3069" s="5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v>2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 t="b">
        <v>0</v>
      </c>
      <c r="N3070" t="s">
        <v>8303</v>
      </c>
      <c r="O3070" s="5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>
        <v>7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 t="b">
        <v>0</v>
      </c>
      <c r="N3071" t="s">
        <v>8303</v>
      </c>
      <c r="O3071" s="5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>
        <v>16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 t="b">
        <v>0</v>
      </c>
      <c r="N3072" t="s">
        <v>8303</v>
      </c>
      <c r="O3072" s="5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v>117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 t="b">
        <v>0</v>
      </c>
      <c r="N3073" t="s">
        <v>8303</v>
      </c>
      <c r="O3073" s="5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v>2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 t="b">
        <v>0</v>
      </c>
      <c r="N3074" t="s">
        <v>8303</v>
      </c>
      <c r="O3074" s="5">
        <f t="shared" ref="O3074:O3137" si="288">E3074/D3074*100</f>
        <v>1.6666666666666666E-2</v>
      </c>
      <c r="P3074" s="9">
        <f t="shared" ref="P3074:P3137" si="289">IFERROR(E3074/G3074,0)</f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v>7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 t="b">
        <v>0</v>
      </c>
      <c r="N3075" t="s">
        <v>8303</v>
      </c>
      <c r="O3075" s="5">
        <f t="shared" si="288"/>
        <v>2.3035714285714284E-2</v>
      </c>
      <c r="P3075" s="9">
        <f t="shared" si="289"/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RIGHT(N3075,LEN(N3075)-SEARCH("/",N3075,1))</f>
        <v>spaces</v>
      </c>
      <c r="S3075" s="15">
        <f t="shared" ref="S3075:S3138" si="292">(((K3075/60)/60)/24)+DATE(1970,1,1)</f>
        <v>42111.684027777781</v>
      </c>
      <c r="T3075" s="15">
        <f t="shared" ref="T3075:T3138" si="293">(((J3075/60)/60)/24)+DATE(1970,1,1)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v>3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 t="b">
        <v>0</v>
      </c>
      <c r="N3076" t="s">
        <v>8303</v>
      </c>
      <c r="O3076" s="5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v>20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 t="b">
        <v>0</v>
      </c>
      <c r="N3077" t="s">
        <v>8303</v>
      </c>
      <c r="O3077" s="5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>
        <v>50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 t="b">
        <v>0</v>
      </c>
      <c r="N3078" t="s">
        <v>8303</v>
      </c>
      <c r="O3078" s="5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v>2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 t="b">
        <v>0</v>
      </c>
      <c r="N3079" t="s">
        <v>8303</v>
      </c>
      <c r="O3079" s="5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v>3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 t="b">
        <v>0</v>
      </c>
      <c r="N3080" t="s">
        <v>8303</v>
      </c>
      <c r="O3080" s="5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v>27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 t="b">
        <v>0</v>
      </c>
      <c r="N3081" t="s">
        <v>8303</v>
      </c>
      <c r="O3081" s="5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v>7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 t="b">
        <v>0</v>
      </c>
      <c r="N3082" t="s">
        <v>8303</v>
      </c>
      <c r="O3082" s="5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v>5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 t="b">
        <v>0</v>
      </c>
      <c r="N3083" t="s">
        <v>8303</v>
      </c>
      <c r="O3083" s="5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>
        <v>0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 t="b">
        <v>0</v>
      </c>
      <c r="N3084" t="s">
        <v>8303</v>
      </c>
      <c r="O3084" s="5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v>3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 t="b">
        <v>0</v>
      </c>
      <c r="N3085" t="s">
        <v>8303</v>
      </c>
      <c r="O3085" s="5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>
        <v>6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 t="b">
        <v>0</v>
      </c>
      <c r="N3086" t="s">
        <v>8303</v>
      </c>
      <c r="O3086" s="5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v>9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 t="b">
        <v>0</v>
      </c>
      <c r="N3087" t="s">
        <v>8303</v>
      </c>
      <c r="O3087" s="5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v>3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 t="b">
        <v>0</v>
      </c>
      <c r="N3088" t="s">
        <v>8303</v>
      </c>
      <c r="O3088" s="5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v>2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 t="b">
        <v>0</v>
      </c>
      <c r="N3089" t="s">
        <v>8303</v>
      </c>
      <c r="O3089" s="5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v>3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 t="b">
        <v>0</v>
      </c>
      <c r="N3090" t="s">
        <v>8303</v>
      </c>
      <c r="O3090" s="5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v>45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 t="b">
        <v>0</v>
      </c>
      <c r="N3091" t="s">
        <v>8303</v>
      </c>
      <c r="O3091" s="5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v>9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 t="b">
        <v>0</v>
      </c>
      <c r="N3092" t="s">
        <v>8303</v>
      </c>
      <c r="O3092" s="5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>
        <v>9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 t="b">
        <v>0</v>
      </c>
      <c r="N3093" t="s">
        <v>8303</v>
      </c>
      <c r="O3093" s="5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v>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 t="b">
        <v>0</v>
      </c>
      <c r="N3094" t="s">
        <v>8303</v>
      </c>
      <c r="O3094" s="5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>
        <v>17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 t="b">
        <v>0</v>
      </c>
      <c r="N3095" t="s">
        <v>8303</v>
      </c>
      <c r="O3095" s="5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v>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 t="b">
        <v>0</v>
      </c>
      <c r="N3096" t="s">
        <v>8303</v>
      </c>
      <c r="O3096" s="5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v>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 t="b">
        <v>0</v>
      </c>
      <c r="N3097" t="s">
        <v>8303</v>
      </c>
      <c r="O3097" s="5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v>14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 t="b">
        <v>0</v>
      </c>
      <c r="N3098" t="s">
        <v>8303</v>
      </c>
      <c r="O3098" s="5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>
        <v>42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 t="b">
        <v>0</v>
      </c>
      <c r="N3099" t="s">
        <v>8303</v>
      </c>
      <c r="O3099" s="5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v>27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 t="b">
        <v>0</v>
      </c>
      <c r="N3100" t="s">
        <v>8303</v>
      </c>
      <c r="O3100" s="5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>
        <v>5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 t="b">
        <v>0</v>
      </c>
      <c r="N3101" t="s">
        <v>8303</v>
      </c>
      <c r="O3101" s="5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v>13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 t="b">
        <v>0</v>
      </c>
      <c r="N3102" t="s">
        <v>8303</v>
      </c>
      <c r="O3102" s="5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>
        <v>12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 t="b">
        <v>0</v>
      </c>
      <c r="N3103" t="s">
        <v>8303</v>
      </c>
      <c r="O3103" s="5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v>90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 t="b">
        <v>0</v>
      </c>
      <c r="N3104" t="s">
        <v>8303</v>
      </c>
      <c r="O3104" s="5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>
        <v>2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 t="b">
        <v>0</v>
      </c>
      <c r="N3105" t="s">
        <v>8303</v>
      </c>
      <c r="O3105" s="5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>
        <v>5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 t="b">
        <v>0</v>
      </c>
      <c r="N3106" t="s">
        <v>8303</v>
      </c>
      <c r="O3106" s="5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>
        <v>31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 t="b">
        <v>0</v>
      </c>
      <c r="N3107" t="s">
        <v>8303</v>
      </c>
      <c r="O3107" s="5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>
        <v>4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 t="b">
        <v>0</v>
      </c>
      <c r="N3108" t="s">
        <v>8303</v>
      </c>
      <c r="O3108" s="5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v>29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 t="b">
        <v>0</v>
      </c>
      <c r="N3109" t="s">
        <v>8303</v>
      </c>
      <c r="O3109" s="5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v>2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 t="b">
        <v>0</v>
      </c>
      <c r="N3110" t="s">
        <v>8303</v>
      </c>
      <c r="O3110" s="5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v>114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 t="b">
        <v>0</v>
      </c>
      <c r="N3111" t="s">
        <v>8303</v>
      </c>
      <c r="O3111" s="5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v>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 t="b">
        <v>0</v>
      </c>
      <c r="N3112" t="s">
        <v>8303</v>
      </c>
      <c r="O3112" s="5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v>76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 t="b">
        <v>0</v>
      </c>
      <c r="N3113" t="s">
        <v>8303</v>
      </c>
      <c r="O3113" s="5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v>9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 t="b">
        <v>0</v>
      </c>
      <c r="N3114" t="s">
        <v>8303</v>
      </c>
      <c r="O3114" s="5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v>37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 t="b">
        <v>0</v>
      </c>
      <c r="N3115" t="s">
        <v>8303</v>
      </c>
      <c r="O3115" s="5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 t="b">
        <v>0</v>
      </c>
      <c r="N3116" t="s">
        <v>8303</v>
      </c>
      <c r="O3116" s="5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>
        <v>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 t="b">
        <v>0</v>
      </c>
      <c r="N3117" t="s">
        <v>8303</v>
      </c>
      <c r="O3117" s="5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>
        <v>10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 t="b">
        <v>0</v>
      </c>
      <c r="N3118" t="s">
        <v>8303</v>
      </c>
      <c r="O3118" s="5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>
        <v>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 t="b">
        <v>0</v>
      </c>
      <c r="N3119" t="s">
        <v>8303</v>
      </c>
      <c r="O3119" s="5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v>2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 t="b">
        <v>0</v>
      </c>
      <c r="N3120" t="s">
        <v>8303</v>
      </c>
      <c r="O3120" s="5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>
        <v>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 t="b">
        <v>0</v>
      </c>
      <c r="N3121" t="s">
        <v>8303</v>
      </c>
      <c r="O3121" s="5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v>10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 t="b">
        <v>0</v>
      </c>
      <c r="N3122" t="s">
        <v>8303</v>
      </c>
      <c r="O3122" s="5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>
        <v>1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 t="b">
        <v>0</v>
      </c>
      <c r="N3123" t="s">
        <v>8303</v>
      </c>
      <c r="O3123" s="5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>
        <v>2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 t="b">
        <v>0</v>
      </c>
      <c r="N3124" t="s">
        <v>8303</v>
      </c>
      <c r="O3124" s="5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v>348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 t="b">
        <v>0</v>
      </c>
      <c r="N3125" t="s">
        <v>8303</v>
      </c>
      <c r="O3125" s="5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v>4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 t="b">
        <v>0</v>
      </c>
      <c r="N3126" t="s">
        <v>8303</v>
      </c>
      <c r="O3126" s="5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 t="b">
        <v>0</v>
      </c>
      <c r="N3127" t="s">
        <v>8303</v>
      </c>
      <c r="O3127" s="5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v>17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 t="b">
        <v>0</v>
      </c>
      <c r="N3128" t="s">
        <v>8303</v>
      </c>
      <c r="O3128" s="5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 t="b">
        <v>0</v>
      </c>
      <c r="N3129" t="s">
        <v>8303</v>
      </c>
      <c r="O3129" s="5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v>117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 t="b">
        <v>0</v>
      </c>
      <c r="N3130" t="s">
        <v>8271</v>
      </c>
      <c r="O3130" s="5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>
        <v>1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 t="b">
        <v>0</v>
      </c>
      <c r="N3131" t="s">
        <v>8271</v>
      </c>
      <c r="O3131" s="5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>
        <v>4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 t="b">
        <v>0</v>
      </c>
      <c r="N3132" t="s">
        <v>8271</v>
      </c>
      <c r="O3132" s="5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>
        <v>12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 t="b">
        <v>0</v>
      </c>
      <c r="N3133" t="s">
        <v>8271</v>
      </c>
      <c r="O3133" s="5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v>1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 t="b">
        <v>0</v>
      </c>
      <c r="N3134" t="s">
        <v>8271</v>
      </c>
      <c r="O3134" s="5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>
        <v>16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 t="b">
        <v>0</v>
      </c>
      <c r="N3135" t="s">
        <v>8271</v>
      </c>
      <c r="O3135" s="5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>
        <v>12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 t="b">
        <v>0</v>
      </c>
      <c r="N3136" t="s">
        <v>8271</v>
      </c>
      <c r="O3136" s="5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>
        <v>7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 t="b">
        <v>0</v>
      </c>
      <c r="N3137" t="s">
        <v>8271</v>
      </c>
      <c r="O3137" s="5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>
        <v>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 t="b">
        <v>0</v>
      </c>
      <c r="N3138" t="s">
        <v>8271</v>
      </c>
      <c r="O3138" s="5">
        <f t="shared" ref="O3138:O3201" si="294">E3138/D3138*100</f>
        <v>127.8</v>
      </c>
      <c r="P3138" s="9">
        <f t="shared" ref="P3138:P3201" si="295">IFERROR(E3138/G3138,0)</f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>
        <v>1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 t="b">
        <v>0</v>
      </c>
      <c r="N3139" t="s">
        <v>8271</v>
      </c>
      <c r="O3139" s="5">
        <f t="shared" si="294"/>
        <v>3.3333333333333335</v>
      </c>
      <c r="P3139" s="9">
        <f t="shared" si="295"/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RIGHT(N3139,LEN(N3139)-SEARCH("/",N3139,1))</f>
        <v>plays</v>
      </c>
      <c r="S3139" s="15">
        <f t="shared" ref="S3139:S3202" si="298">(((K3139/60)/60)/24)+DATE(1970,1,1)</f>
        <v>42807.885057870371</v>
      </c>
      <c r="T3139" s="15">
        <f t="shared" ref="T3139:T3202" si="299">(((J3139/60)/60)/24)+DATE(1970,1,1)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>
        <v>0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 t="b">
        <v>0</v>
      </c>
      <c r="N3140" t="s">
        <v>8271</v>
      </c>
      <c r="O3140" s="5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v>6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 t="b">
        <v>0</v>
      </c>
      <c r="N3141" t="s">
        <v>8271</v>
      </c>
      <c r="O3141" s="5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>
        <v>4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 t="b">
        <v>0</v>
      </c>
      <c r="N3142" t="s">
        <v>8271</v>
      </c>
      <c r="O3142" s="5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>
        <v>8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 t="b">
        <v>0</v>
      </c>
      <c r="N3143" t="s">
        <v>8271</v>
      </c>
      <c r="O3143" s="5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>
        <v>3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 t="b">
        <v>0</v>
      </c>
      <c r="N3144" t="s">
        <v>8271</v>
      </c>
      <c r="O3144" s="5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>
        <v>0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 t="b">
        <v>0</v>
      </c>
      <c r="N3145" t="s">
        <v>8271</v>
      </c>
      <c r="O3145" s="5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>
        <v>30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 t="b">
        <v>0</v>
      </c>
      <c r="N3146" t="s">
        <v>8271</v>
      </c>
      <c r="O3146" s="5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 t="b">
        <v>0</v>
      </c>
      <c r="N3147" t="s">
        <v>8271</v>
      </c>
      <c r="O3147" s="5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v>12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 t="b">
        <v>0</v>
      </c>
      <c r="N3148" t="s">
        <v>8271</v>
      </c>
      <c r="O3148" s="5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>
        <v>213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 t="b">
        <v>1</v>
      </c>
      <c r="N3149" t="s">
        <v>8271</v>
      </c>
      <c r="O3149" s="5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>
        <v>57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 t="b">
        <v>1</v>
      </c>
      <c r="N3150" t="s">
        <v>8271</v>
      </c>
      <c r="O3150" s="5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>
        <v>25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 t="b">
        <v>1</v>
      </c>
      <c r="N3151" t="s">
        <v>8271</v>
      </c>
      <c r="O3151" s="5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>
        <v>104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 t="b">
        <v>1</v>
      </c>
      <c r="N3152" t="s">
        <v>8271</v>
      </c>
      <c r="O3152" s="5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>
        <v>34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 t="b">
        <v>1</v>
      </c>
      <c r="N3153" t="s">
        <v>8271</v>
      </c>
      <c r="O3153" s="5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>
        <v>67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 t="b">
        <v>1</v>
      </c>
      <c r="N3154" t="s">
        <v>8271</v>
      </c>
      <c r="O3154" s="5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>
        <v>241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 t="b">
        <v>1</v>
      </c>
      <c r="N3155" t="s">
        <v>8271</v>
      </c>
      <c r="O3155" s="5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>
        <v>123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 t="b">
        <v>1</v>
      </c>
      <c r="N3156" t="s">
        <v>8271</v>
      </c>
      <c r="O3156" s="5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>
        <v>302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 t="b">
        <v>1</v>
      </c>
      <c r="N3157" t="s">
        <v>8271</v>
      </c>
      <c r="O3157" s="5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>
        <v>89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 t="b">
        <v>1</v>
      </c>
      <c r="N3158" t="s">
        <v>8271</v>
      </c>
      <c r="O3158" s="5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>
        <v>41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 t="b">
        <v>1</v>
      </c>
      <c r="N3159" t="s">
        <v>8271</v>
      </c>
      <c r="O3159" s="5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>
        <v>69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 t="b">
        <v>1</v>
      </c>
      <c r="N3160" t="s">
        <v>8271</v>
      </c>
      <c r="O3160" s="5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>
        <v>52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 t="b">
        <v>1</v>
      </c>
      <c r="N3161" t="s">
        <v>8271</v>
      </c>
      <c r="O3161" s="5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>
        <v>57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 t="b">
        <v>1</v>
      </c>
      <c r="N3162" t="s">
        <v>8271</v>
      </c>
      <c r="O3162" s="5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>
        <v>74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 t="b">
        <v>1</v>
      </c>
      <c r="N3163" t="s">
        <v>8271</v>
      </c>
      <c r="O3163" s="5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>
        <v>63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 t="b">
        <v>1</v>
      </c>
      <c r="N3164" t="s">
        <v>8271</v>
      </c>
      <c r="O3164" s="5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>
        <v>72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 t="b">
        <v>1</v>
      </c>
      <c r="N3165" t="s">
        <v>8271</v>
      </c>
      <c r="O3165" s="5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>
        <v>71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 t="b">
        <v>1</v>
      </c>
      <c r="N3166" t="s">
        <v>8271</v>
      </c>
      <c r="O3166" s="5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>
        <v>21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 t="b">
        <v>1</v>
      </c>
      <c r="N3167" t="s">
        <v>8271</v>
      </c>
      <c r="O3167" s="5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>
        <v>930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 t="b">
        <v>1</v>
      </c>
      <c r="N3168" t="s">
        <v>8271</v>
      </c>
      <c r="O3168" s="5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>
        <v>55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 t="b">
        <v>1</v>
      </c>
      <c r="N3169" t="s">
        <v>8271</v>
      </c>
      <c r="O3169" s="5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>
        <v>61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 t="b">
        <v>1</v>
      </c>
      <c r="N3170" t="s">
        <v>8271</v>
      </c>
      <c r="O3170" s="5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>
        <v>82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 t="b">
        <v>1</v>
      </c>
      <c r="N3171" t="s">
        <v>8271</v>
      </c>
      <c r="O3171" s="5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>
        <v>71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 t="b">
        <v>1</v>
      </c>
      <c r="N3172" t="s">
        <v>8271</v>
      </c>
      <c r="O3172" s="5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>
        <v>117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 t="b">
        <v>1</v>
      </c>
      <c r="N3173" t="s">
        <v>8271</v>
      </c>
      <c r="O3173" s="5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>
        <v>29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 t="b">
        <v>1</v>
      </c>
      <c r="N3174" t="s">
        <v>8271</v>
      </c>
      <c r="O3174" s="5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>
        <v>74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 t="b">
        <v>1</v>
      </c>
      <c r="N3175" t="s">
        <v>8271</v>
      </c>
      <c r="O3175" s="5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>
        <v>23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 t="b">
        <v>1</v>
      </c>
      <c r="N3176" t="s">
        <v>8271</v>
      </c>
      <c r="O3176" s="5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>
        <v>60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 t="b">
        <v>1</v>
      </c>
      <c r="N3177" t="s">
        <v>8271</v>
      </c>
      <c r="O3177" s="5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>
        <v>55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 t="b">
        <v>1</v>
      </c>
      <c r="N3178" t="s">
        <v>8271</v>
      </c>
      <c r="O3178" s="5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>
        <v>51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 t="b">
        <v>1</v>
      </c>
      <c r="N3179" t="s">
        <v>8271</v>
      </c>
      <c r="O3179" s="5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>
        <v>78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 t="b">
        <v>1</v>
      </c>
      <c r="N3180" t="s">
        <v>8271</v>
      </c>
      <c r="O3180" s="5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>
        <v>62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 t="b">
        <v>1</v>
      </c>
      <c r="N3181" t="s">
        <v>8271</v>
      </c>
      <c r="O3181" s="5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>
        <v>45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 t="b">
        <v>1</v>
      </c>
      <c r="N3182" t="s">
        <v>8271</v>
      </c>
      <c r="O3182" s="5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>
        <v>15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 t="b">
        <v>1</v>
      </c>
      <c r="N3183" t="s">
        <v>8271</v>
      </c>
      <c r="O3183" s="5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>
        <v>151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 t="b">
        <v>1</v>
      </c>
      <c r="N3184" t="s">
        <v>8271</v>
      </c>
      <c r="O3184" s="5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>
        <v>68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 t="b">
        <v>1</v>
      </c>
      <c r="N3185" t="s">
        <v>8271</v>
      </c>
      <c r="O3185" s="5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>
        <v>46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 t="b">
        <v>1</v>
      </c>
      <c r="N3186" t="s">
        <v>8271</v>
      </c>
      <c r="O3186" s="5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>
        <v>24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 t="b">
        <v>1</v>
      </c>
      <c r="N3187" t="s">
        <v>8271</v>
      </c>
      <c r="O3187" s="5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>
        <v>70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 t="b">
        <v>1</v>
      </c>
      <c r="N3188" t="s">
        <v>8271</v>
      </c>
      <c r="O3188" s="5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>
        <v>244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 t="b">
        <v>1</v>
      </c>
      <c r="N3189" t="s">
        <v>8271</v>
      </c>
      <c r="O3189" s="5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>
        <v>9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 t="b">
        <v>0</v>
      </c>
      <c r="N3190" t="s">
        <v>8305</v>
      </c>
      <c r="O3190" s="5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v>19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 t="b">
        <v>0</v>
      </c>
      <c r="N3191" t="s">
        <v>8305</v>
      </c>
      <c r="O3191" s="5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>
        <v>0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 t="b">
        <v>0</v>
      </c>
      <c r="N3192" t="s">
        <v>8305</v>
      </c>
      <c r="O3192" s="5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>
        <v>4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 t="b">
        <v>0</v>
      </c>
      <c r="N3193" t="s">
        <v>8305</v>
      </c>
      <c r="O3193" s="5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>
        <v>8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 t="b">
        <v>0</v>
      </c>
      <c r="N3194" t="s">
        <v>8305</v>
      </c>
      <c r="O3194" s="5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>
        <v>24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 t="b">
        <v>0</v>
      </c>
      <c r="N3195" t="s">
        <v>8305</v>
      </c>
      <c r="O3195" s="5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 t="b">
        <v>0</v>
      </c>
      <c r="N3196" t="s">
        <v>8305</v>
      </c>
      <c r="O3196" s="5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>
        <v>39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 t="b">
        <v>0</v>
      </c>
      <c r="N3197" t="s">
        <v>8305</v>
      </c>
      <c r="O3197" s="5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v>6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 t="b">
        <v>0</v>
      </c>
      <c r="N3198" t="s">
        <v>8305</v>
      </c>
      <c r="O3198" s="5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>
        <v>4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 t="b">
        <v>0</v>
      </c>
      <c r="N3199" t="s">
        <v>8305</v>
      </c>
      <c r="O3199" s="5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v>3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 t="b">
        <v>0</v>
      </c>
      <c r="N3200" t="s">
        <v>8305</v>
      </c>
      <c r="O3200" s="5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>
        <v>53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 t="b">
        <v>0</v>
      </c>
      <c r="N3201" t="s">
        <v>8305</v>
      </c>
      <c r="O3201" s="5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v>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 t="b">
        <v>0</v>
      </c>
      <c r="N3202" t="s">
        <v>8305</v>
      </c>
      <c r="O3202" s="5">
        <f t="shared" ref="O3202:O3265" si="300">E3202/D3202*100</f>
        <v>2E-3</v>
      </c>
      <c r="P3202" s="9">
        <f t="shared" ref="P3202:P3265" si="301">IFERROR(E3202/G3202,0)</f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>
        <v>2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 t="b">
        <v>0</v>
      </c>
      <c r="N3203" t="s">
        <v>8305</v>
      </c>
      <c r="O3203" s="5">
        <f t="shared" si="300"/>
        <v>1.25</v>
      </c>
      <c r="P3203" s="9">
        <f t="shared" si="301"/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RIGHT(N3203,LEN(N3203)-SEARCH("/",N3203,1))</f>
        <v>musical</v>
      </c>
      <c r="S3203" s="15">
        <f t="shared" ref="S3203:S3266" si="304">(((K3203/60)/60)/24)+DATE(1970,1,1)</f>
        <v>41861.767094907409</v>
      </c>
      <c r="T3203" s="15">
        <f t="shared" ref="T3203:T3266" si="305">(((J3203/60)/60)/24)+DATE(1970,1,1)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>
        <v>25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 t="b">
        <v>0</v>
      </c>
      <c r="N3204" t="s">
        <v>8305</v>
      </c>
      <c r="O3204" s="5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>
        <v>6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 t="b">
        <v>0</v>
      </c>
      <c r="N3205" t="s">
        <v>8305</v>
      </c>
      <c r="O3205" s="5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>
        <v>0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 t="b">
        <v>0</v>
      </c>
      <c r="N3206" t="s">
        <v>8305</v>
      </c>
      <c r="O3206" s="5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>
        <v>12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 t="b">
        <v>0</v>
      </c>
      <c r="N3207" t="s">
        <v>8305</v>
      </c>
      <c r="O3207" s="5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>
        <v>0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 t="b">
        <v>0</v>
      </c>
      <c r="N3208" t="s">
        <v>8305</v>
      </c>
      <c r="O3208" s="5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>
        <v>36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 t="b">
        <v>0</v>
      </c>
      <c r="N3209" t="s">
        <v>8305</v>
      </c>
      <c r="O3209" s="5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>
        <v>82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 t="b">
        <v>1</v>
      </c>
      <c r="N3210" t="s">
        <v>8271</v>
      </c>
      <c r="O3210" s="5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>
        <v>226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 t="b">
        <v>1</v>
      </c>
      <c r="N3211" t="s">
        <v>8271</v>
      </c>
      <c r="O3211" s="5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>
        <v>60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 t="b">
        <v>1</v>
      </c>
      <c r="N3212" t="s">
        <v>8271</v>
      </c>
      <c r="O3212" s="5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>
        <v>322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 t="b">
        <v>1</v>
      </c>
      <c r="N3213" t="s">
        <v>8271</v>
      </c>
      <c r="O3213" s="5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>
        <v>94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 t="b">
        <v>1</v>
      </c>
      <c r="N3214" t="s">
        <v>8271</v>
      </c>
      <c r="O3214" s="5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>
        <v>47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 t="b">
        <v>1</v>
      </c>
      <c r="N3215" t="s">
        <v>8271</v>
      </c>
      <c r="O3215" s="5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>
        <v>115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 t="b">
        <v>1</v>
      </c>
      <c r="N3216" t="s">
        <v>8271</v>
      </c>
      <c r="O3216" s="5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>
        <v>134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 t="b">
        <v>1</v>
      </c>
      <c r="N3217" t="s">
        <v>8271</v>
      </c>
      <c r="O3217" s="5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>
        <v>35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 t="b">
        <v>1</v>
      </c>
      <c r="N3218" t="s">
        <v>8271</v>
      </c>
      <c r="O3218" s="5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>
        <v>104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 t="b">
        <v>1</v>
      </c>
      <c r="N3219" t="s">
        <v>8271</v>
      </c>
      <c r="O3219" s="5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>
        <v>184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 t="b">
        <v>1</v>
      </c>
      <c r="N3220" t="s">
        <v>8271</v>
      </c>
      <c r="O3220" s="5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>
        <v>119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 t="b">
        <v>1</v>
      </c>
      <c r="N3221" t="s">
        <v>8271</v>
      </c>
      <c r="O3221" s="5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>
        <v>59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 t="b">
        <v>1</v>
      </c>
      <c r="N3222" t="s">
        <v>8271</v>
      </c>
      <c r="O3222" s="5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>
        <v>113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 t="b">
        <v>1</v>
      </c>
      <c r="N3223" t="s">
        <v>8271</v>
      </c>
      <c r="O3223" s="5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>
        <v>84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 t="b">
        <v>1</v>
      </c>
      <c r="N3224" t="s">
        <v>8271</v>
      </c>
      <c r="O3224" s="5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>
        <v>74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 t="b">
        <v>1</v>
      </c>
      <c r="N3225" t="s">
        <v>8271</v>
      </c>
      <c r="O3225" s="5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>
        <v>216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 t="b">
        <v>1</v>
      </c>
      <c r="N3226" t="s">
        <v>8271</v>
      </c>
      <c r="O3226" s="5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>
        <v>39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 t="b">
        <v>1</v>
      </c>
      <c r="N3227" t="s">
        <v>8271</v>
      </c>
      <c r="O3227" s="5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>
        <v>21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 t="b">
        <v>1</v>
      </c>
      <c r="N3228" t="s">
        <v>8271</v>
      </c>
      <c r="O3228" s="5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>
        <v>30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 t="b">
        <v>1</v>
      </c>
      <c r="N3229" t="s">
        <v>8271</v>
      </c>
      <c r="O3229" s="5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>
        <v>37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 t="b">
        <v>1</v>
      </c>
      <c r="N3230" t="s">
        <v>8271</v>
      </c>
      <c r="O3230" s="5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>
        <v>202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 t="b">
        <v>1</v>
      </c>
      <c r="N3231" t="s">
        <v>8271</v>
      </c>
      <c r="O3231" s="5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>
        <v>37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 t="b">
        <v>1</v>
      </c>
      <c r="N3232" t="s">
        <v>8271</v>
      </c>
      <c r="O3232" s="5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>
        <v>28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 t="b">
        <v>1</v>
      </c>
      <c r="N3233" t="s">
        <v>8271</v>
      </c>
      <c r="O3233" s="5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>
        <v>26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 t="b">
        <v>1</v>
      </c>
      <c r="N3234" t="s">
        <v>8271</v>
      </c>
      <c r="O3234" s="5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>
        <v>61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 t="b">
        <v>1</v>
      </c>
      <c r="N3235" t="s">
        <v>8271</v>
      </c>
      <c r="O3235" s="5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>
        <v>115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 t="b">
        <v>1</v>
      </c>
      <c r="N3236" t="s">
        <v>8271</v>
      </c>
      <c r="O3236" s="5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>
        <v>181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 t="b">
        <v>1</v>
      </c>
      <c r="N3237" t="s">
        <v>8271</v>
      </c>
      <c r="O3237" s="5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>
        <v>110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 t="b">
        <v>1</v>
      </c>
      <c r="N3238" t="s">
        <v>8271</v>
      </c>
      <c r="O3238" s="5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>
        <v>269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 t="b">
        <v>1</v>
      </c>
      <c r="N3239" t="s">
        <v>8271</v>
      </c>
      <c r="O3239" s="5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>
        <v>79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 t="b">
        <v>1</v>
      </c>
      <c r="N3240" t="s">
        <v>8271</v>
      </c>
      <c r="O3240" s="5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>
        <v>104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 t="b">
        <v>1</v>
      </c>
      <c r="N3241" t="s">
        <v>8271</v>
      </c>
      <c r="O3241" s="5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>
        <v>34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 t="b">
        <v>1</v>
      </c>
      <c r="N3242" t="s">
        <v>8271</v>
      </c>
      <c r="O3242" s="5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>
        <v>167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 t="b">
        <v>1</v>
      </c>
      <c r="N3243" t="s">
        <v>8271</v>
      </c>
      <c r="O3243" s="5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>
        <v>183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 t="b">
        <v>1</v>
      </c>
      <c r="N3244" t="s">
        <v>8271</v>
      </c>
      <c r="O3244" s="5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>
        <v>71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 t="b">
        <v>1</v>
      </c>
      <c r="N3245" t="s">
        <v>8271</v>
      </c>
      <c r="O3245" s="5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>
        <v>69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 t="b">
        <v>1</v>
      </c>
      <c r="N3246" t="s">
        <v>8271</v>
      </c>
      <c r="O3246" s="5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>
        <v>270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 t="b">
        <v>1</v>
      </c>
      <c r="N3247" t="s">
        <v>8271</v>
      </c>
      <c r="O3247" s="5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>
        <v>193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 t="b">
        <v>1</v>
      </c>
      <c r="N3248" t="s">
        <v>8271</v>
      </c>
      <c r="O3248" s="5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>
        <v>57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 t="b">
        <v>1</v>
      </c>
      <c r="N3249" t="s">
        <v>8271</v>
      </c>
      <c r="O3249" s="5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>
        <v>200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 t="b">
        <v>1</v>
      </c>
      <c r="N3250" t="s">
        <v>8271</v>
      </c>
      <c r="O3250" s="5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>
        <v>88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 t="b">
        <v>1</v>
      </c>
      <c r="N3251" t="s">
        <v>8271</v>
      </c>
      <c r="O3251" s="5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>
        <v>213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 t="b">
        <v>1</v>
      </c>
      <c r="N3252" t="s">
        <v>8271</v>
      </c>
      <c r="O3252" s="5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>
        <v>20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 t="b">
        <v>1</v>
      </c>
      <c r="N3253" t="s">
        <v>8271</v>
      </c>
      <c r="O3253" s="5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>
        <v>50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 t="b">
        <v>1</v>
      </c>
      <c r="N3254" t="s">
        <v>8271</v>
      </c>
      <c r="O3254" s="5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>
        <v>115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 t="b">
        <v>1</v>
      </c>
      <c r="N3255" t="s">
        <v>8271</v>
      </c>
      <c r="O3255" s="5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>
        <v>186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 t="b">
        <v>1</v>
      </c>
      <c r="N3256" t="s">
        <v>8271</v>
      </c>
      <c r="O3256" s="5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>
        <v>18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 t="b">
        <v>1</v>
      </c>
      <c r="N3257" t="s">
        <v>8271</v>
      </c>
      <c r="O3257" s="5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>
        <v>176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 t="b">
        <v>1</v>
      </c>
      <c r="N3258" t="s">
        <v>8271</v>
      </c>
      <c r="O3258" s="5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>
        <v>41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 t="b">
        <v>1</v>
      </c>
      <c r="N3259" t="s">
        <v>8271</v>
      </c>
      <c r="O3259" s="5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>
        <v>75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 t="b">
        <v>1</v>
      </c>
      <c r="N3260" t="s">
        <v>8271</v>
      </c>
      <c r="O3260" s="5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>
        <v>97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 t="b">
        <v>1</v>
      </c>
      <c r="N3261" t="s">
        <v>8271</v>
      </c>
      <c r="O3261" s="5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>
        <v>73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 t="b">
        <v>1</v>
      </c>
      <c r="N3262" t="s">
        <v>8271</v>
      </c>
      <c r="O3262" s="5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>
        <v>49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 t="b">
        <v>1</v>
      </c>
      <c r="N3263" t="s">
        <v>8271</v>
      </c>
      <c r="O3263" s="5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>
        <v>134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 t="b">
        <v>1</v>
      </c>
      <c r="N3264" t="s">
        <v>8271</v>
      </c>
      <c r="O3264" s="5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>
        <v>68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 t="b">
        <v>1</v>
      </c>
      <c r="N3265" t="s">
        <v>8271</v>
      </c>
      <c r="O3265" s="5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>
        <v>49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 t="b">
        <v>1</v>
      </c>
      <c r="N3266" t="s">
        <v>8271</v>
      </c>
      <c r="O3266" s="5">
        <f t="shared" ref="O3266:O3329" si="306">E3266/D3266*100</f>
        <v>103</v>
      </c>
      <c r="P3266" s="9">
        <f t="shared" ref="P3266:P3329" si="307">IFERROR(E3266/G3266,0)</f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>
        <v>63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 t="b">
        <v>1</v>
      </c>
      <c r="N3267" t="s">
        <v>8271</v>
      </c>
      <c r="O3267" s="5">
        <f t="shared" si="306"/>
        <v>164</v>
      </c>
      <c r="P3267" s="9">
        <f t="shared" si="307"/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RIGHT(N3267,LEN(N3267)-SEARCH("/",N3267,1))</f>
        <v>plays</v>
      </c>
      <c r="S3267" s="15">
        <f t="shared" ref="S3267:S3330" si="310">(((K3267/60)/60)/24)+DATE(1970,1,1)</f>
        <v>42311.711979166663</v>
      </c>
      <c r="T3267" s="15">
        <f t="shared" ref="T3267:T3330" si="311">(((J3267/60)/60)/24)+DATE(1970,1,1)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>
        <v>163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 t="b">
        <v>1</v>
      </c>
      <c r="N3268" t="s">
        <v>8271</v>
      </c>
      <c r="O3268" s="5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>
        <v>288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 t="b">
        <v>1</v>
      </c>
      <c r="N3269" t="s">
        <v>8271</v>
      </c>
      <c r="O3269" s="5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>
        <v>42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 t="b">
        <v>1</v>
      </c>
      <c r="N3270" t="s">
        <v>8271</v>
      </c>
      <c r="O3270" s="5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>
        <v>70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 t="b">
        <v>1</v>
      </c>
      <c r="N3271" t="s">
        <v>8271</v>
      </c>
      <c r="O3271" s="5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>
        <v>30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 t="b">
        <v>1</v>
      </c>
      <c r="N3272" t="s">
        <v>8271</v>
      </c>
      <c r="O3272" s="5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>
        <v>51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 t="b">
        <v>1</v>
      </c>
      <c r="N3273" t="s">
        <v>8271</v>
      </c>
      <c r="O3273" s="5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>
        <v>145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 t="b">
        <v>1</v>
      </c>
      <c r="N3274" t="s">
        <v>8271</v>
      </c>
      <c r="O3274" s="5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>
        <v>21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 t="b">
        <v>1</v>
      </c>
      <c r="N3275" t="s">
        <v>8271</v>
      </c>
      <c r="O3275" s="5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>
        <v>286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 t="b">
        <v>1</v>
      </c>
      <c r="N3276" t="s">
        <v>8271</v>
      </c>
      <c r="O3276" s="5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>
        <v>12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 t="b">
        <v>1</v>
      </c>
      <c r="N3277" t="s">
        <v>8271</v>
      </c>
      <c r="O3277" s="5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>
        <v>100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 t="b">
        <v>1</v>
      </c>
      <c r="N3278" t="s">
        <v>8271</v>
      </c>
      <c r="O3278" s="5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>
        <v>100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 t="b">
        <v>1</v>
      </c>
      <c r="N3279" t="s">
        <v>8271</v>
      </c>
      <c r="O3279" s="5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>
        <v>34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 t="b">
        <v>1</v>
      </c>
      <c r="N3280" t="s">
        <v>8271</v>
      </c>
      <c r="O3280" s="5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>
        <v>63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 t="b">
        <v>1</v>
      </c>
      <c r="N3281" t="s">
        <v>8271</v>
      </c>
      <c r="O3281" s="5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>
        <v>30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 t="b">
        <v>1</v>
      </c>
      <c r="N3282" t="s">
        <v>8271</v>
      </c>
      <c r="O3282" s="5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>
        <v>47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 t="b">
        <v>1</v>
      </c>
      <c r="N3283" t="s">
        <v>8271</v>
      </c>
      <c r="O3283" s="5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>
        <v>237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 t="b">
        <v>1</v>
      </c>
      <c r="N3284" t="s">
        <v>8271</v>
      </c>
      <c r="O3284" s="5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>
        <v>47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 t="b">
        <v>1</v>
      </c>
      <c r="N3285" t="s">
        <v>8271</v>
      </c>
      <c r="O3285" s="5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>
        <v>15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 t="b">
        <v>1</v>
      </c>
      <c r="N3286" t="s">
        <v>8271</v>
      </c>
      <c r="O3286" s="5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>
        <v>81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 t="b">
        <v>1</v>
      </c>
      <c r="N3287" t="s">
        <v>8271</v>
      </c>
      <c r="O3287" s="5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>
        <v>122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 t="b">
        <v>1</v>
      </c>
      <c r="N3288" t="s">
        <v>8271</v>
      </c>
      <c r="O3288" s="5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>
        <v>34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 t="b">
        <v>1</v>
      </c>
      <c r="N3289" t="s">
        <v>8271</v>
      </c>
      <c r="O3289" s="5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>
        <v>207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 t="b">
        <v>1</v>
      </c>
      <c r="N3290" t="s">
        <v>8271</v>
      </c>
      <c r="O3290" s="5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>
        <v>25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 t="b">
        <v>1</v>
      </c>
      <c r="N3291" t="s">
        <v>8271</v>
      </c>
      <c r="O3291" s="5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>
        <v>72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 t="b">
        <v>1</v>
      </c>
      <c r="N3292" t="s">
        <v>8271</v>
      </c>
      <c r="O3292" s="5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>
        <v>14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 t="b">
        <v>1</v>
      </c>
      <c r="N3293" t="s">
        <v>8271</v>
      </c>
      <c r="O3293" s="5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>
        <v>15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 t="b">
        <v>1</v>
      </c>
      <c r="N3294" t="s">
        <v>8271</v>
      </c>
      <c r="O3294" s="5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>
        <v>91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 t="b">
        <v>1</v>
      </c>
      <c r="N3295" t="s">
        <v>8271</v>
      </c>
      <c r="O3295" s="5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>
        <v>24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 t="b">
        <v>1</v>
      </c>
      <c r="N3296" t="s">
        <v>8271</v>
      </c>
      <c r="O3296" s="5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>
        <v>27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 t="b">
        <v>1</v>
      </c>
      <c r="N3297" t="s">
        <v>8271</v>
      </c>
      <c r="O3297" s="5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>
        <v>47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 t="b">
        <v>1</v>
      </c>
      <c r="N3298" t="s">
        <v>8271</v>
      </c>
      <c r="O3298" s="5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>
        <v>44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 t="b">
        <v>1</v>
      </c>
      <c r="N3299" t="s">
        <v>8271</v>
      </c>
      <c r="O3299" s="5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>
        <v>72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 t="b">
        <v>1</v>
      </c>
      <c r="N3300" t="s">
        <v>8271</v>
      </c>
      <c r="O3300" s="5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>
        <v>63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 t="b">
        <v>1</v>
      </c>
      <c r="N3301" t="s">
        <v>8271</v>
      </c>
      <c r="O3301" s="5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>
        <v>88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 t="b">
        <v>1</v>
      </c>
      <c r="N3302" t="s">
        <v>8271</v>
      </c>
      <c r="O3302" s="5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>
        <v>70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 t="b">
        <v>1</v>
      </c>
      <c r="N3303" t="s">
        <v>8271</v>
      </c>
      <c r="O3303" s="5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>
        <v>50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 t="b">
        <v>1</v>
      </c>
      <c r="N3304" t="s">
        <v>8271</v>
      </c>
      <c r="O3304" s="5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>
        <v>35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 t="b">
        <v>1</v>
      </c>
      <c r="N3305" t="s">
        <v>8271</v>
      </c>
      <c r="O3305" s="5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>
        <v>175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 t="b">
        <v>1</v>
      </c>
      <c r="N3306" t="s">
        <v>8271</v>
      </c>
      <c r="O3306" s="5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>
        <v>20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 t="b">
        <v>1</v>
      </c>
      <c r="N3307" t="s">
        <v>8271</v>
      </c>
      <c r="O3307" s="5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>
        <v>54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 t="b">
        <v>1</v>
      </c>
      <c r="N3308" t="s">
        <v>8271</v>
      </c>
      <c r="O3308" s="5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>
        <v>20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 t="b">
        <v>1</v>
      </c>
      <c r="N3309" t="s">
        <v>8271</v>
      </c>
      <c r="O3309" s="5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>
        <v>57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 t="b">
        <v>1</v>
      </c>
      <c r="N3310" t="s">
        <v>8271</v>
      </c>
      <c r="O3310" s="5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>
        <v>31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 t="b">
        <v>1</v>
      </c>
      <c r="N3311" t="s">
        <v>8271</v>
      </c>
      <c r="O3311" s="5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>
        <v>31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 t="b">
        <v>1</v>
      </c>
      <c r="N3312" t="s">
        <v>8271</v>
      </c>
      <c r="O3312" s="5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>
        <v>45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 t="b">
        <v>1</v>
      </c>
      <c r="N3313" t="s">
        <v>8271</v>
      </c>
      <c r="O3313" s="5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>
        <v>41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 t="b">
        <v>1</v>
      </c>
      <c r="N3314" t="s">
        <v>8271</v>
      </c>
      <c r="O3314" s="5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>
        <v>29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 t="b">
        <v>1</v>
      </c>
      <c r="N3315" t="s">
        <v>8271</v>
      </c>
      <c r="O3315" s="5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>
        <v>58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 t="b">
        <v>1</v>
      </c>
      <c r="N3316" t="s">
        <v>8271</v>
      </c>
      <c r="O3316" s="5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>
        <v>89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 t="b">
        <v>1</v>
      </c>
      <c r="N3317" t="s">
        <v>8271</v>
      </c>
      <c r="O3317" s="5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>
        <v>125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 t="b">
        <v>1</v>
      </c>
      <c r="N3318" t="s">
        <v>8271</v>
      </c>
      <c r="O3318" s="5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>
        <v>18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 t="b">
        <v>1</v>
      </c>
      <c r="N3319" t="s">
        <v>8271</v>
      </c>
      <c r="O3319" s="5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>
        <v>32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 t="b">
        <v>1</v>
      </c>
      <c r="N3320" t="s">
        <v>8271</v>
      </c>
      <c r="O3320" s="5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>
        <v>16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 t="b">
        <v>1</v>
      </c>
      <c r="N3321" t="s">
        <v>8271</v>
      </c>
      <c r="O3321" s="5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>
        <v>38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 t="b">
        <v>1</v>
      </c>
      <c r="N3322" t="s">
        <v>8271</v>
      </c>
      <c r="O3322" s="5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>
        <v>15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 t="b">
        <v>1</v>
      </c>
      <c r="N3323" t="s">
        <v>8271</v>
      </c>
      <c r="O3323" s="5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>
        <v>23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 t="b">
        <v>1</v>
      </c>
      <c r="N3324" t="s">
        <v>8271</v>
      </c>
      <c r="O3324" s="5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>
        <v>49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 t="b">
        <v>1</v>
      </c>
      <c r="N3325" t="s">
        <v>8271</v>
      </c>
      <c r="O3325" s="5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>
        <v>10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 t="b">
        <v>1</v>
      </c>
      <c r="N3326" t="s">
        <v>8271</v>
      </c>
      <c r="O3326" s="5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>
        <v>15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 t="b">
        <v>1</v>
      </c>
      <c r="N3327" t="s">
        <v>8271</v>
      </c>
      <c r="O3327" s="5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>
        <v>57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 t="b">
        <v>1</v>
      </c>
      <c r="N3328" t="s">
        <v>8271</v>
      </c>
      <c r="O3328" s="5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>
        <v>33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 t="b">
        <v>1</v>
      </c>
      <c r="N3329" t="s">
        <v>8271</v>
      </c>
      <c r="O3329" s="5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>
        <v>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 t="b">
        <v>1</v>
      </c>
      <c r="N3330" t="s">
        <v>8271</v>
      </c>
      <c r="O3330" s="5">
        <f t="shared" ref="O3330:O3393" si="312">E3330/D3330*100</f>
        <v>146.38888888888889</v>
      </c>
      <c r="P3330" s="9">
        <f t="shared" ref="P3330:P3393" si="313">IFERROR(E3330/G3330,0)</f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>
        <v>26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 t="b">
        <v>1</v>
      </c>
      <c r="N3331" t="s">
        <v>8271</v>
      </c>
      <c r="O3331" s="5">
        <f t="shared" si="312"/>
        <v>116.8</v>
      </c>
      <c r="P3331" s="9">
        <f t="shared" si="313"/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RIGHT(N3331,LEN(N3331)-SEARCH("/",N3331,1))</f>
        <v>plays</v>
      </c>
      <c r="S3331" s="15">
        <f t="shared" ref="S3331:S3394" si="316">(((K3331/60)/60)/24)+DATE(1970,1,1)</f>
        <v>41837.323009259257</v>
      </c>
      <c r="T3331" s="15">
        <f t="shared" ref="T3331:T3394" si="317">(((J3331/60)/60)/24)+DATE(1970,1,1)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>
        <v>69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 t="b">
        <v>1</v>
      </c>
      <c r="N3332" t="s">
        <v>8271</v>
      </c>
      <c r="O3332" s="5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>
        <v>65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 t="b">
        <v>1</v>
      </c>
      <c r="N3333" t="s">
        <v>8271</v>
      </c>
      <c r="O3333" s="5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>
        <v>83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 t="b">
        <v>1</v>
      </c>
      <c r="N3334" t="s">
        <v>8271</v>
      </c>
      <c r="O3334" s="5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>
        <v>111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 t="b">
        <v>1</v>
      </c>
      <c r="N3335" t="s">
        <v>8271</v>
      </c>
      <c r="O3335" s="5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>
        <v>46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 t="b">
        <v>1</v>
      </c>
      <c r="N3336" t="s">
        <v>8271</v>
      </c>
      <c r="O3336" s="5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>
        <v>63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 t="b">
        <v>1</v>
      </c>
      <c r="N3337" t="s">
        <v>8271</v>
      </c>
      <c r="O3337" s="5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>
        <v>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 t="b">
        <v>1</v>
      </c>
      <c r="N3338" t="s">
        <v>8271</v>
      </c>
      <c r="O3338" s="5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>
        <v>34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 t="b">
        <v>1</v>
      </c>
      <c r="N3339" t="s">
        <v>8271</v>
      </c>
      <c r="O3339" s="5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>
        <v>112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 t="b">
        <v>1</v>
      </c>
      <c r="N3340" t="s">
        <v>8271</v>
      </c>
      <c r="O3340" s="5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>
        <v>47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 t="b">
        <v>1</v>
      </c>
      <c r="N3341" t="s">
        <v>8271</v>
      </c>
      <c r="O3341" s="5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>
        <v>38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 t="b">
        <v>1</v>
      </c>
      <c r="N3342" t="s">
        <v>8271</v>
      </c>
      <c r="O3342" s="5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>
        <v>28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 t="b">
        <v>1</v>
      </c>
      <c r="N3343" t="s">
        <v>8271</v>
      </c>
      <c r="O3343" s="5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>
        <v>78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 t="b">
        <v>1</v>
      </c>
      <c r="N3344" t="s">
        <v>8271</v>
      </c>
      <c r="O3344" s="5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>
        <v>23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 t="b">
        <v>1</v>
      </c>
      <c r="N3345" t="s">
        <v>8271</v>
      </c>
      <c r="O3345" s="5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>
        <v>40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 t="b">
        <v>1</v>
      </c>
      <c r="N3346" t="s">
        <v>8271</v>
      </c>
      <c r="O3346" s="5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>
        <v>13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 t="b">
        <v>1</v>
      </c>
      <c r="N3347" t="s">
        <v>8271</v>
      </c>
      <c r="O3347" s="5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>
        <v>18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 t="b">
        <v>1</v>
      </c>
      <c r="N3348" t="s">
        <v>8271</v>
      </c>
      <c r="O3348" s="5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>
        <v>22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 t="b">
        <v>1</v>
      </c>
      <c r="N3349" t="s">
        <v>8271</v>
      </c>
      <c r="O3349" s="5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>
        <v>79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 t="b">
        <v>1</v>
      </c>
      <c r="N3350" t="s">
        <v>8271</v>
      </c>
      <c r="O3350" s="5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>
        <v>14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 t="b">
        <v>1</v>
      </c>
      <c r="N3351" t="s">
        <v>8271</v>
      </c>
      <c r="O3351" s="5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>
        <v>51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 t="b">
        <v>1</v>
      </c>
      <c r="N3352" t="s">
        <v>8271</v>
      </c>
      <c r="O3352" s="5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>
        <v>54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 t="b">
        <v>1</v>
      </c>
      <c r="N3353" t="s">
        <v>8271</v>
      </c>
      <c r="O3353" s="5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>
        <v>70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 t="b">
        <v>1</v>
      </c>
      <c r="N3354" t="s">
        <v>8271</v>
      </c>
      <c r="O3354" s="5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>
        <v>44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 t="b">
        <v>1</v>
      </c>
      <c r="N3355" t="s">
        <v>8271</v>
      </c>
      <c r="O3355" s="5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>
        <v>55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 t="b">
        <v>1</v>
      </c>
      <c r="N3356" t="s">
        <v>8271</v>
      </c>
      <c r="O3356" s="5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>
        <v>15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 t="b">
        <v>1</v>
      </c>
      <c r="N3357" t="s">
        <v>8271</v>
      </c>
      <c r="O3357" s="5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>
        <v>27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 t="b">
        <v>1</v>
      </c>
      <c r="N3358" t="s">
        <v>8271</v>
      </c>
      <c r="O3358" s="5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>
        <v>21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 t="b">
        <v>1</v>
      </c>
      <c r="N3359" t="s">
        <v>8271</v>
      </c>
      <c r="O3359" s="5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>
        <v>162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 t="b">
        <v>1</v>
      </c>
      <c r="N3360" t="s">
        <v>8271</v>
      </c>
      <c r="O3360" s="5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>
        <v>23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 t="b">
        <v>1</v>
      </c>
      <c r="N3361" t="s">
        <v>8271</v>
      </c>
      <c r="O3361" s="5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>
        <v>72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 t="b">
        <v>1</v>
      </c>
      <c r="N3362" t="s">
        <v>8271</v>
      </c>
      <c r="O3362" s="5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>
        <v>68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 t="b">
        <v>1</v>
      </c>
      <c r="N3363" t="s">
        <v>8271</v>
      </c>
      <c r="O3363" s="5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>
        <v>20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 t="b">
        <v>1</v>
      </c>
      <c r="N3364" t="s">
        <v>8271</v>
      </c>
      <c r="O3364" s="5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>
        <v>26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 t="b">
        <v>1</v>
      </c>
      <c r="N3365" t="s">
        <v>8271</v>
      </c>
      <c r="O3365" s="5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>
        <v>72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 t="b">
        <v>1</v>
      </c>
      <c r="N3366" t="s">
        <v>8271</v>
      </c>
      <c r="O3366" s="5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>
        <v>3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 t="b">
        <v>1</v>
      </c>
      <c r="N3367" t="s">
        <v>8271</v>
      </c>
      <c r="O3367" s="5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>
        <v>18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 t="b">
        <v>1</v>
      </c>
      <c r="N3368" t="s">
        <v>8271</v>
      </c>
      <c r="O3368" s="5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>
        <v>30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 t="b">
        <v>1</v>
      </c>
      <c r="N3369" t="s">
        <v>8271</v>
      </c>
      <c r="O3369" s="5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>
        <v>23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 t="b">
        <v>1</v>
      </c>
      <c r="N3370" t="s">
        <v>8271</v>
      </c>
      <c r="O3370" s="5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>
        <v>54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 t="b">
        <v>1</v>
      </c>
      <c r="N3371" t="s">
        <v>8271</v>
      </c>
      <c r="O3371" s="5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>
        <v>26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 t="b">
        <v>1</v>
      </c>
      <c r="N3372" t="s">
        <v>8271</v>
      </c>
      <c r="O3372" s="5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>
        <v>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 t="b">
        <v>1</v>
      </c>
      <c r="N3373" t="s">
        <v>8271</v>
      </c>
      <c r="O3373" s="5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>
        <v>27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 t="b">
        <v>1</v>
      </c>
      <c r="N3374" t="s">
        <v>8271</v>
      </c>
      <c r="O3374" s="5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>
        <v>30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 t="b">
        <v>1</v>
      </c>
      <c r="N3375" t="s">
        <v>8271</v>
      </c>
      <c r="O3375" s="5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>
        <v>52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 t="b">
        <v>1</v>
      </c>
      <c r="N3376" t="s">
        <v>8271</v>
      </c>
      <c r="O3376" s="5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>
        <v>17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 t="b">
        <v>1</v>
      </c>
      <c r="N3377" t="s">
        <v>8271</v>
      </c>
      <c r="O3377" s="5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>
        <v>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 t="b">
        <v>1</v>
      </c>
      <c r="N3378" t="s">
        <v>8271</v>
      </c>
      <c r="O3378" s="5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>
        <v>77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 t="b">
        <v>1</v>
      </c>
      <c r="N3379" t="s">
        <v>8271</v>
      </c>
      <c r="O3379" s="5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>
        <v>21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 t="b">
        <v>1</v>
      </c>
      <c r="N3380" t="s">
        <v>8271</v>
      </c>
      <c r="O3380" s="5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>
        <v>38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 t="b">
        <v>1</v>
      </c>
      <c r="N3381" t="s">
        <v>8271</v>
      </c>
      <c r="O3381" s="5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>
        <v>28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 t="b">
        <v>1</v>
      </c>
      <c r="N3382" t="s">
        <v>8271</v>
      </c>
      <c r="O3382" s="5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>
        <v>48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 t="b">
        <v>1</v>
      </c>
      <c r="N3383" t="s">
        <v>8271</v>
      </c>
      <c r="O3383" s="5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>
        <v>46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 t="b">
        <v>1</v>
      </c>
      <c r="N3384" t="s">
        <v>8271</v>
      </c>
      <c r="O3384" s="5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>
        <v>30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 t="b">
        <v>1</v>
      </c>
      <c r="N3385" t="s">
        <v>8271</v>
      </c>
      <c r="O3385" s="5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>
        <v>64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 t="b">
        <v>1</v>
      </c>
      <c r="N3386" t="s">
        <v>8271</v>
      </c>
      <c r="O3386" s="5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>
        <v>15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 t="b">
        <v>1</v>
      </c>
      <c r="N3387" t="s">
        <v>8271</v>
      </c>
      <c r="O3387" s="5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>
        <v>41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 t="b">
        <v>1</v>
      </c>
      <c r="N3388" t="s">
        <v>8271</v>
      </c>
      <c r="O3388" s="5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>
        <v>35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 t="b">
        <v>1</v>
      </c>
      <c r="N3389" t="s">
        <v>8271</v>
      </c>
      <c r="O3389" s="5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>
        <v>45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 t="b">
        <v>1</v>
      </c>
      <c r="N3390" t="s">
        <v>8271</v>
      </c>
      <c r="O3390" s="5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>
        <v>62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 t="b">
        <v>1</v>
      </c>
      <c r="N3391" t="s">
        <v>8271</v>
      </c>
      <c r="O3391" s="5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>
        <v>22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 t="b">
        <v>1</v>
      </c>
      <c r="N3392" t="s">
        <v>8271</v>
      </c>
      <c r="O3392" s="5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>
        <v>18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 t="b">
        <v>1</v>
      </c>
      <c r="N3393" t="s">
        <v>8271</v>
      </c>
      <c r="O3393" s="5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>
        <v>12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 t="b">
        <v>1</v>
      </c>
      <c r="N3394" t="s">
        <v>8271</v>
      </c>
      <c r="O3394" s="5">
        <f t="shared" ref="O3394:O3457" si="318">E3394/D3394*100</f>
        <v>100</v>
      </c>
      <c r="P3394" s="9">
        <f t="shared" ref="P3394:P3457" si="319">IFERROR(E3394/G3394,0)</f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>
        <v>44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 t="b">
        <v>1</v>
      </c>
      <c r="N3395" t="s">
        <v>8271</v>
      </c>
      <c r="O3395" s="5">
        <f t="shared" si="318"/>
        <v>105.80000000000001</v>
      </c>
      <c r="P3395" s="9">
        <f t="shared" si="319"/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RIGHT(N3395,LEN(N3395)-SEARCH("/",N3395,1))</f>
        <v>plays</v>
      </c>
      <c r="S3395" s="15">
        <f t="shared" ref="S3395:S3458" si="322">(((K3395/60)/60)/24)+DATE(1970,1,1)</f>
        <v>41923.921643518523</v>
      </c>
      <c r="T3395" s="15">
        <f t="shared" ref="T3395:T3458" si="323">(((J3395/60)/60)/24)+DATE(1970,1,1)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>
        <v>27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 t="b">
        <v>1</v>
      </c>
      <c r="N3396" t="s">
        <v>8271</v>
      </c>
      <c r="O3396" s="5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>
        <v>38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 t="b">
        <v>1</v>
      </c>
      <c r="N3397" t="s">
        <v>8271</v>
      </c>
      <c r="O3397" s="5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>
        <v>28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 t="b">
        <v>1</v>
      </c>
      <c r="N3398" t="s">
        <v>8271</v>
      </c>
      <c r="O3398" s="5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>
        <v>24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 t="b">
        <v>1</v>
      </c>
      <c r="N3399" t="s">
        <v>8271</v>
      </c>
      <c r="O3399" s="5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>
        <v>65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 t="b">
        <v>1</v>
      </c>
      <c r="N3400" t="s">
        <v>8271</v>
      </c>
      <c r="O3400" s="5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>
        <v>46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 t="b">
        <v>1</v>
      </c>
      <c r="N3401" t="s">
        <v>8271</v>
      </c>
      <c r="O3401" s="5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>
        <v>85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 t="b">
        <v>1</v>
      </c>
      <c r="N3402" t="s">
        <v>8271</v>
      </c>
      <c r="O3402" s="5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>
        <v>66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 t="b">
        <v>1</v>
      </c>
      <c r="N3403" t="s">
        <v>8271</v>
      </c>
      <c r="O3403" s="5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>
        <v>165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 t="b">
        <v>1</v>
      </c>
      <c r="N3404" t="s">
        <v>8271</v>
      </c>
      <c r="O3404" s="5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>
        <v>17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 t="b">
        <v>1</v>
      </c>
      <c r="N3405" t="s">
        <v>8271</v>
      </c>
      <c r="O3405" s="5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>
        <v>3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 t="b">
        <v>1</v>
      </c>
      <c r="N3406" t="s">
        <v>8271</v>
      </c>
      <c r="O3406" s="5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>
        <v>17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 t="b">
        <v>1</v>
      </c>
      <c r="N3407" t="s">
        <v>8271</v>
      </c>
      <c r="O3407" s="5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>
        <v>91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 t="b">
        <v>1</v>
      </c>
      <c r="N3408" t="s">
        <v>8271</v>
      </c>
      <c r="O3408" s="5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>
        <v>67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 t="b">
        <v>1</v>
      </c>
      <c r="N3409" t="s">
        <v>8271</v>
      </c>
      <c r="O3409" s="5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>
        <v>18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 t="b">
        <v>1</v>
      </c>
      <c r="N3410" t="s">
        <v>8271</v>
      </c>
      <c r="O3410" s="5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>
        <v>21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 t="b">
        <v>1</v>
      </c>
      <c r="N3411" t="s">
        <v>8271</v>
      </c>
      <c r="O3411" s="5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>
        <v>40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 t="b">
        <v>1</v>
      </c>
      <c r="N3412" t="s">
        <v>8271</v>
      </c>
      <c r="O3412" s="5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>
        <v>78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 t="b">
        <v>1</v>
      </c>
      <c r="N3413" t="s">
        <v>8271</v>
      </c>
      <c r="O3413" s="5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>
        <v>26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 t="b">
        <v>1</v>
      </c>
      <c r="N3414" t="s">
        <v>8271</v>
      </c>
      <c r="O3414" s="5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>
        <v>14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 t="b">
        <v>1</v>
      </c>
      <c r="N3415" t="s">
        <v>8271</v>
      </c>
      <c r="O3415" s="5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>
        <v>44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 t="b">
        <v>1</v>
      </c>
      <c r="N3416" t="s">
        <v>8271</v>
      </c>
      <c r="O3416" s="5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>
        <v>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 t="b">
        <v>1</v>
      </c>
      <c r="N3417" t="s">
        <v>8271</v>
      </c>
      <c r="O3417" s="5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>
        <v>30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 t="b">
        <v>1</v>
      </c>
      <c r="N3418" t="s">
        <v>8271</v>
      </c>
      <c r="O3418" s="5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>
        <v>45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 t="b">
        <v>1</v>
      </c>
      <c r="N3419" t="s">
        <v>8271</v>
      </c>
      <c r="O3419" s="5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>
        <v>56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 t="b">
        <v>1</v>
      </c>
      <c r="N3420" t="s">
        <v>8271</v>
      </c>
      <c r="O3420" s="5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>
        <v>46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 t="b">
        <v>1</v>
      </c>
      <c r="N3421" t="s">
        <v>8271</v>
      </c>
      <c r="O3421" s="5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>
        <v>34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 t="b">
        <v>1</v>
      </c>
      <c r="N3422" t="s">
        <v>8271</v>
      </c>
      <c r="O3422" s="5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>
        <v>98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 t="b">
        <v>1</v>
      </c>
      <c r="N3423" t="s">
        <v>8271</v>
      </c>
      <c r="O3423" s="5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>
        <v>46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 t="b">
        <v>1</v>
      </c>
      <c r="N3424" t="s">
        <v>8271</v>
      </c>
      <c r="O3424" s="5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>
        <v>10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 t="b">
        <v>1</v>
      </c>
      <c r="N3425" t="s">
        <v>8271</v>
      </c>
      <c r="O3425" s="5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>
        <v>76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 t="b">
        <v>1</v>
      </c>
      <c r="N3426" t="s">
        <v>8271</v>
      </c>
      <c r="O3426" s="5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>
        <v>104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 t="b">
        <v>1</v>
      </c>
      <c r="N3427" t="s">
        <v>8271</v>
      </c>
      <c r="O3427" s="5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>
        <v>87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 t="b">
        <v>1</v>
      </c>
      <c r="N3428" t="s">
        <v>8271</v>
      </c>
      <c r="O3428" s="5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>
        <v>29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 t="b">
        <v>1</v>
      </c>
      <c r="N3429" t="s">
        <v>8271</v>
      </c>
      <c r="O3429" s="5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>
        <v>51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 t="b">
        <v>1</v>
      </c>
      <c r="N3430" t="s">
        <v>8271</v>
      </c>
      <c r="O3430" s="5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>
        <v>12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 t="b">
        <v>1</v>
      </c>
      <c r="N3431" t="s">
        <v>8271</v>
      </c>
      <c r="O3431" s="5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>
        <v>72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 t="b">
        <v>1</v>
      </c>
      <c r="N3432" t="s">
        <v>8271</v>
      </c>
      <c r="O3432" s="5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>
        <v>21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 t="b">
        <v>1</v>
      </c>
      <c r="N3433" t="s">
        <v>8271</v>
      </c>
      <c r="O3433" s="5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>
        <v>42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 t="b">
        <v>1</v>
      </c>
      <c r="N3434" t="s">
        <v>8271</v>
      </c>
      <c r="O3434" s="5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>
        <v>71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 t="b">
        <v>1</v>
      </c>
      <c r="N3435" t="s">
        <v>8271</v>
      </c>
      <c r="O3435" s="5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>
        <v>168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 t="b">
        <v>1</v>
      </c>
      <c r="N3436" t="s">
        <v>8271</v>
      </c>
      <c r="O3436" s="5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>
        <v>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 t="b">
        <v>1</v>
      </c>
      <c r="N3437" t="s">
        <v>8271</v>
      </c>
      <c r="O3437" s="5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>
        <v>37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 t="b">
        <v>1</v>
      </c>
      <c r="N3438" t="s">
        <v>8271</v>
      </c>
      <c r="O3438" s="5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>
        <v>36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 t="b">
        <v>1</v>
      </c>
      <c r="N3439" t="s">
        <v>8271</v>
      </c>
      <c r="O3439" s="5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>
        <v>14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 t="b">
        <v>1</v>
      </c>
      <c r="N3440" t="s">
        <v>8271</v>
      </c>
      <c r="O3440" s="5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>
        <v>18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 t="b">
        <v>1</v>
      </c>
      <c r="N3441" t="s">
        <v>8271</v>
      </c>
      <c r="O3441" s="5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>
        <v>82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 t="b">
        <v>1</v>
      </c>
      <c r="N3442" t="s">
        <v>8271</v>
      </c>
      <c r="O3442" s="5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>
        <v>43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 t="b">
        <v>1</v>
      </c>
      <c r="N3443" t="s">
        <v>8271</v>
      </c>
      <c r="O3443" s="5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>
        <v>8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 t="b">
        <v>1</v>
      </c>
      <c r="N3444" t="s">
        <v>8271</v>
      </c>
      <c r="O3444" s="5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>
        <v>45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 t="b">
        <v>1</v>
      </c>
      <c r="N3445" t="s">
        <v>8271</v>
      </c>
      <c r="O3445" s="5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>
        <v>20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 t="b">
        <v>1</v>
      </c>
      <c r="N3446" t="s">
        <v>8271</v>
      </c>
      <c r="O3446" s="5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>
        <v>31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 t="b">
        <v>1</v>
      </c>
      <c r="N3447" t="s">
        <v>8271</v>
      </c>
      <c r="O3447" s="5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>
        <v>25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 t="b">
        <v>1</v>
      </c>
      <c r="N3448" t="s">
        <v>8271</v>
      </c>
      <c r="O3448" s="5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>
        <v>14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 t="b">
        <v>1</v>
      </c>
      <c r="N3449" t="s">
        <v>8271</v>
      </c>
      <c r="O3449" s="5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>
        <v>45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 t="b">
        <v>1</v>
      </c>
      <c r="N3450" t="s">
        <v>8271</v>
      </c>
      <c r="O3450" s="5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>
        <v>20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 t="b">
        <v>1</v>
      </c>
      <c r="N3451" t="s">
        <v>8271</v>
      </c>
      <c r="O3451" s="5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>
        <v>39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 t="b">
        <v>1</v>
      </c>
      <c r="N3452" t="s">
        <v>8271</v>
      </c>
      <c r="O3452" s="5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>
        <v>16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 t="b">
        <v>1</v>
      </c>
      <c r="N3453" t="s">
        <v>8271</v>
      </c>
      <c r="O3453" s="5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>
        <v>37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 t="b">
        <v>1</v>
      </c>
      <c r="N3454" t="s">
        <v>8271</v>
      </c>
      <c r="O3454" s="5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>
        <v>14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 t="b">
        <v>1</v>
      </c>
      <c r="N3455" t="s">
        <v>8271</v>
      </c>
      <c r="O3455" s="5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>
        <v>21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 t="b">
        <v>1</v>
      </c>
      <c r="N3456" t="s">
        <v>8271</v>
      </c>
      <c r="O3456" s="5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>
        <v>69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 t="b">
        <v>1</v>
      </c>
      <c r="N3457" t="s">
        <v>8271</v>
      </c>
      <c r="O3457" s="5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>
        <v>16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 t="b">
        <v>1</v>
      </c>
      <c r="N3458" t="s">
        <v>8271</v>
      </c>
      <c r="O3458" s="5">
        <f t="shared" ref="O3458:O3521" si="324">E3458/D3458*100</f>
        <v>191.3</v>
      </c>
      <c r="P3458" s="9">
        <f t="shared" ref="P3458:P3521" si="325">IFERROR(E3458/G3458,0)</f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>
        <v>55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 t="b">
        <v>1</v>
      </c>
      <c r="N3459" t="s">
        <v>8271</v>
      </c>
      <c r="O3459" s="5">
        <f t="shared" si="324"/>
        <v>140.19999999999999</v>
      </c>
      <c r="P3459" s="9">
        <f t="shared" si="325"/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RIGHT(N3459,LEN(N3459)-SEARCH("/",N3459,1))</f>
        <v>plays</v>
      </c>
      <c r="S3459" s="15">
        <f t="shared" ref="S3459:S3522" si="328">(((K3459/60)/60)/24)+DATE(1970,1,1)</f>
        <v>42016.706678240742</v>
      </c>
      <c r="T3459" s="15">
        <f t="shared" ref="T3459:T3522" si="329">(((J3459/60)/60)/24)+DATE(1970,1,1)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>
        <v>27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 t="b">
        <v>1</v>
      </c>
      <c r="N3460" t="s">
        <v>8271</v>
      </c>
      <c r="O3460" s="5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>
        <v>36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 t="b">
        <v>1</v>
      </c>
      <c r="N3461" t="s">
        <v>8271</v>
      </c>
      <c r="O3461" s="5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>
        <v>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 t="b">
        <v>1</v>
      </c>
      <c r="N3462" t="s">
        <v>8271</v>
      </c>
      <c r="O3462" s="5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>
        <v>12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 t="b">
        <v>1</v>
      </c>
      <c r="N3463" t="s">
        <v>8271</v>
      </c>
      <c r="O3463" s="5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>
        <v>17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 t="b">
        <v>1</v>
      </c>
      <c r="N3464" t="s">
        <v>8271</v>
      </c>
      <c r="O3464" s="5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>
        <v>114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 t="b">
        <v>1</v>
      </c>
      <c r="N3465" t="s">
        <v>8271</v>
      </c>
      <c r="O3465" s="5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>
        <v>93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 t="b">
        <v>1</v>
      </c>
      <c r="N3466" t="s">
        <v>8271</v>
      </c>
      <c r="O3466" s="5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>
        <v>36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 t="b">
        <v>1</v>
      </c>
      <c r="N3467" t="s">
        <v>8271</v>
      </c>
      <c r="O3467" s="5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>
        <v>61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 t="b">
        <v>1</v>
      </c>
      <c r="N3468" t="s">
        <v>8271</v>
      </c>
      <c r="O3468" s="5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>
        <v>47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 t="b">
        <v>1</v>
      </c>
      <c r="N3469" t="s">
        <v>8271</v>
      </c>
      <c r="O3469" s="5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>
        <v>17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 t="b">
        <v>1</v>
      </c>
      <c r="N3470" t="s">
        <v>8271</v>
      </c>
      <c r="O3470" s="5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>
        <v>63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 t="b">
        <v>1</v>
      </c>
      <c r="N3471" t="s">
        <v>8271</v>
      </c>
      <c r="O3471" s="5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>
        <v>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 t="b">
        <v>1</v>
      </c>
      <c r="N3472" t="s">
        <v>8271</v>
      </c>
      <c r="O3472" s="5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>
        <v>30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 t="b">
        <v>1</v>
      </c>
      <c r="N3473" t="s">
        <v>8271</v>
      </c>
      <c r="O3473" s="5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>
        <v>23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 t="b">
        <v>1</v>
      </c>
      <c r="N3474" t="s">
        <v>8271</v>
      </c>
      <c r="O3474" s="5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>
        <v>33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 t="b">
        <v>1</v>
      </c>
      <c r="N3475" t="s">
        <v>8271</v>
      </c>
      <c r="O3475" s="5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>
        <v>39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 t="b">
        <v>1</v>
      </c>
      <c r="N3476" t="s">
        <v>8271</v>
      </c>
      <c r="O3476" s="5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>
        <v>17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 t="b">
        <v>1</v>
      </c>
      <c r="N3477" t="s">
        <v>8271</v>
      </c>
      <c r="O3477" s="5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>
        <v>6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 t="b">
        <v>1</v>
      </c>
      <c r="N3478" t="s">
        <v>8271</v>
      </c>
      <c r="O3478" s="5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>
        <v>39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 t="b">
        <v>1</v>
      </c>
      <c r="N3479" t="s">
        <v>8271</v>
      </c>
      <c r="O3479" s="5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>
        <v>57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 t="b">
        <v>1</v>
      </c>
      <c r="N3480" t="s">
        <v>8271</v>
      </c>
      <c r="O3480" s="5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>
        <v>56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 t="b">
        <v>1</v>
      </c>
      <c r="N3481" t="s">
        <v>8271</v>
      </c>
      <c r="O3481" s="5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>
        <v>13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 t="b">
        <v>1</v>
      </c>
      <c r="N3482" t="s">
        <v>8271</v>
      </c>
      <c r="O3482" s="5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>
        <v>95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 t="b">
        <v>1</v>
      </c>
      <c r="N3483" t="s">
        <v>8271</v>
      </c>
      <c r="O3483" s="5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>
        <v>80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 t="b">
        <v>1</v>
      </c>
      <c r="N3484" t="s">
        <v>8271</v>
      </c>
      <c r="O3484" s="5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>
        <v>133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 t="b">
        <v>1</v>
      </c>
      <c r="N3485" t="s">
        <v>8271</v>
      </c>
      <c r="O3485" s="5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>
        <v>44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 t="b">
        <v>1</v>
      </c>
      <c r="N3486" t="s">
        <v>8271</v>
      </c>
      <c r="O3486" s="5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>
        <v>30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 t="b">
        <v>1</v>
      </c>
      <c r="N3487" t="s">
        <v>8271</v>
      </c>
      <c r="O3487" s="5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>
        <v>56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 t="b">
        <v>1</v>
      </c>
      <c r="N3488" t="s">
        <v>8271</v>
      </c>
      <c r="O3488" s="5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>
        <v>66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 t="b">
        <v>1</v>
      </c>
      <c r="N3489" t="s">
        <v>8271</v>
      </c>
      <c r="O3489" s="5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>
        <v>29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 t="b">
        <v>1</v>
      </c>
      <c r="N3490" t="s">
        <v>8271</v>
      </c>
      <c r="O3490" s="5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>
        <v>72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 t="b">
        <v>1</v>
      </c>
      <c r="N3491" t="s">
        <v>8271</v>
      </c>
      <c r="O3491" s="5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>
        <v>27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 t="b">
        <v>1</v>
      </c>
      <c r="N3492" t="s">
        <v>8271</v>
      </c>
      <c r="O3492" s="5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>
        <v>10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 t="b">
        <v>1</v>
      </c>
      <c r="N3493" t="s">
        <v>8271</v>
      </c>
      <c r="O3493" s="5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>
        <v>35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 t="b">
        <v>1</v>
      </c>
      <c r="N3494" t="s">
        <v>8271</v>
      </c>
      <c r="O3494" s="5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>
        <v>29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 t="b">
        <v>1</v>
      </c>
      <c r="N3495" t="s">
        <v>8271</v>
      </c>
      <c r="O3495" s="5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>
        <v>13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 t="b">
        <v>1</v>
      </c>
      <c r="N3496" t="s">
        <v>8271</v>
      </c>
      <c r="O3496" s="5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>
        <v>72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 t="b">
        <v>1</v>
      </c>
      <c r="N3497" t="s">
        <v>8271</v>
      </c>
      <c r="O3497" s="5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>
        <v>78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 t="b">
        <v>1</v>
      </c>
      <c r="N3498" t="s">
        <v>8271</v>
      </c>
      <c r="O3498" s="5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>
        <v>49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 t="b">
        <v>1</v>
      </c>
      <c r="N3499" t="s">
        <v>8271</v>
      </c>
      <c r="O3499" s="5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>
        <v>42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 t="b">
        <v>1</v>
      </c>
      <c r="N3500" t="s">
        <v>8271</v>
      </c>
      <c r="O3500" s="5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>
        <v>35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 t="b">
        <v>1</v>
      </c>
      <c r="N3501" t="s">
        <v>8271</v>
      </c>
      <c r="O3501" s="5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>
        <v>42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 t="b">
        <v>1</v>
      </c>
      <c r="N3502" t="s">
        <v>8271</v>
      </c>
      <c r="O3502" s="5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>
        <v>42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 t="b">
        <v>1</v>
      </c>
      <c r="N3503" t="s">
        <v>8271</v>
      </c>
      <c r="O3503" s="5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>
        <v>31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 t="b">
        <v>1</v>
      </c>
      <c r="N3504" t="s">
        <v>8271</v>
      </c>
      <c r="O3504" s="5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>
        <v>38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 t="b">
        <v>1</v>
      </c>
      <c r="N3505" t="s">
        <v>8271</v>
      </c>
      <c r="O3505" s="5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>
        <v>8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 t="b">
        <v>1</v>
      </c>
      <c r="N3506" t="s">
        <v>8271</v>
      </c>
      <c r="O3506" s="5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>
        <v>39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 t="b">
        <v>1</v>
      </c>
      <c r="N3507" t="s">
        <v>8271</v>
      </c>
      <c r="O3507" s="5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>
        <v>29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 t="b">
        <v>1</v>
      </c>
      <c r="N3508" t="s">
        <v>8271</v>
      </c>
      <c r="O3508" s="5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>
        <v>72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 t="b">
        <v>1</v>
      </c>
      <c r="N3509" t="s">
        <v>8271</v>
      </c>
      <c r="O3509" s="5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>
        <v>15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 t="b">
        <v>1</v>
      </c>
      <c r="N3510" t="s">
        <v>8271</v>
      </c>
      <c r="O3510" s="5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>
        <v>33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 t="b">
        <v>1</v>
      </c>
      <c r="N3511" t="s">
        <v>8271</v>
      </c>
      <c r="O3511" s="5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>
        <v>15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 t="b">
        <v>1</v>
      </c>
      <c r="N3512" t="s">
        <v>8271</v>
      </c>
      <c r="O3512" s="5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>
        <v>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 t="b">
        <v>1</v>
      </c>
      <c r="N3513" t="s">
        <v>8271</v>
      </c>
      <c r="O3513" s="5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>
        <v>17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 t="b">
        <v>1</v>
      </c>
      <c r="N3514" t="s">
        <v>8271</v>
      </c>
      <c r="O3514" s="5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>
        <v>44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 t="b">
        <v>1</v>
      </c>
      <c r="N3515" t="s">
        <v>8271</v>
      </c>
      <c r="O3515" s="5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>
        <v>10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 t="b">
        <v>1</v>
      </c>
      <c r="N3516" t="s">
        <v>8271</v>
      </c>
      <c r="O3516" s="5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>
        <v>46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 t="b">
        <v>1</v>
      </c>
      <c r="N3517" t="s">
        <v>8271</v>
      </c>
      <c r="O3517" s="5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>
        <v>11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 t="b">
        <v>1</v>
      </c>
      <c r="N3518" t="s">
        <v>8271</v>
      </c>
      <c r="O3518" s="5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>
        <v>13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 t="b">
        <v>1</v>
      </c>
      <c r="N3519" t="s">
        <v>8271</v>
      </c>
      <c r="O3519" s="5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>
        <v>33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 t="b">
        <v>1</v>
      </c>
      <c r="N3520" t="s">
        <v>8271</v>
      </c>
      <c r="O3520" s="5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>
        <v>28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 t="b">
        <v>1</v>
      </c>
      <c r="N3521" t="s">
        <v>8271</v>
      </c>
      <c r="O3521" s="5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>
        <v>21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 t="b">
        <v>1</v>
      </c>
      <c r="N3522" t="s">
        <v>8271</v>
      </c>
      <c r="O3522" s="5">
        <f t="shared" ref="O3522:O3585" si="330">E3522/D3522*100</f>
        <v>100.75</v>
      </c>
      <c r="P3522" s="9">
        <f t="shared" ref="P3522:P3585" si="331">IFERROR(E3522/G3522,0)</f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>
        <v>13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 t="b">
        <v>1</v>
      </c>
      <c r="N3523" t="s">
        <v>8271</v>
      </c>
      <c r="O3523" s="5">
        <f t="shared" si="330"/>
        <v>169.42857142857144</v>
      </c>
      <c r="P3523" s="9">
        <f t="shared" si="331"/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RIGHT(N3523,LEN(N3523)-SEARCH("/",N3523,1))</f>
        <v>plays</v>
      </c>
      <c r="S3523" s="15">
        <f t="shared" ref="S3523:S3586" si="334">(((K3523/60)/60)/24)+DATE(1970,1,1)</f>
        <v>41881.361342592594</v>
      </c>
      <c r="T3523" s="15">
        <f t="shared" ref="T3523:T3586" si="335">(((J3523/60)/60)/24)+DATE(1970,1,1)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>
        <v>34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 t="b">
        <v>1</v>
      </c>
      <c r="N3524" t="s">
        <v>8271</v>
      </c>
      <c r="O3524" s="5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>
        <v>80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 t="b">
        <v>1</v>
      </c>
      <c r="N3525" t="s">
        <v>8271</v>
      </c>
      <c r="O3525" s="5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>
        <v>74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 t="b">
        <v>1</v>
      </c>
      <c r="N3526" t="s">
        <v>8271</v>
      </c>
      <c r="O3526" s="5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>
        <v>7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 t="b">
        <v>1</v>
      </c>
      <c r="N3527" t="s">
        <v>8271</v>
      </c>
      <c r="O3527" s="5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>
        <v>34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 t="b">
        <v>1</v>
      </c>
      <c r="N3528" t="s">
        <v>8271</v>
      </c>
      <c r="O3528" s="5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>
        <v>86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 t="b">
        <v>1</v>
      </c>
      <c r="N3529" t="s">
        <v>8271</v>
      </c>
      <c r="O3529" s="5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>
        <v>37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 t="b">
        <v>1</v>
      </c>
      <c r="N3530" t="s">
        <v>8271</v>
      </c>
      <c r="O3530" s="5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>
        <v>18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 t="b">
        <v>1</v>
      </c>
      <c r="N3531" t="s">
        <v>8271</v>
      </c>
      <c r="O3531" s="5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>
        <v>22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 t="b">
        <v>1</v>
      </c>
      <c r="N3532" t="s">
        <v>8271</v>
      </c>
      <c r="O3532" s="5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>
        <v>26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 t="b">
        <v>1</v>
      </c>
      <c r="N3533" t="s">
        <v>8271</v>
      </c>
      <c r="O3533" s="5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>
        <v>27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 t="b">
        <v>1</v>
      </c>
      <c r="N3534" t="s">
        <v>8271</v>
      </c>
      <c r="O3534" s="5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>
        <v>8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 t="b">
        <v>1</v>
      </c>
      <c r="N3535" t="s">
        <v>8271</v>
      </c>
      <c r="O3535" s="5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>
        <v>204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 t="b">
        <v>1</v>
      </c>
      <c r="N3536" t="s">
        <v>8271</v>
      </c>
      <c r="O3536" s="5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>
        <v>46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 t="b">
        <v>1</v>
      </c>
      <c r="N3537" t="s">
        <v>8271</v>
      </c>
      <c r="O3537" s="5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>
        <v>17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 t="b">
        <v>1</v>
      </c>
      <c r="N3538" t="s">
        <v>8271</v>
      </c>
      <c r="O3538" s="5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>
        <v>28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 t="b">
        <v>1</v>
      </c>
      <c r="N3539" t="s">
        <v>8271</v>
      </c>
      <c r="O3539" s="5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>
        <v>83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 t="b">
        <v>1</v>
      </c>
      <c r="N3540" t="s">
        <v>8271</v>
      </c>
      <c r="O3540" s="5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>
        <v>13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 t="b">
        <v>1</v>
      </c>
      <c r="N3541" t="s">
        <v>8271</v>
      </c>
      <c r="O3541" s="5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>
        <v>8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 t="b">
        <v>1</v>
      </c>
      <c r="N3542" t="s">
        <v>8271</v>
      </c>
      <c r="O3542" s="5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>
        <v>32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 t="b">
        <v>1</v>
      </c>
      <c r="N3543" t="s">
        <v>8271</v>
      </c>
      <c r="O3543" s="5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>
        <v>85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 t="b">
        <v>1</v>
      </c>
      <c r="N3544" t="s">
        <v>8271</v>
      </c>
      <c r="O3544" s="5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>
        <v>29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 t="b">
        <v>1</v>
      </c>
      <c r="N3545" t="s">
        <v>8271</v>
      </c>
      <c r="O3545" s="5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>
        <v>24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 t="b">
        <v>1</v>
      </c>
      <c r="N3546" t="s">
        <v>8271</v>
      </c>
      <c r="O3546" s="5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>
        <v>8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 t="b">
        <v>1</v>
      </c>
      <c r="N3547" t="s">
        <v>8271</v>
      </c>
      <c r="O3547" s="5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>
        <v>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 t="b">
        <v>1</v>
      </c>
      <c r="N3548" t="s">
        <v>8271</v>
      </c>
      <c r="O3548" s="5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>
        <v>336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 t="b">
        <v>1</v>
      </c>
      <c r="N3549" t="s">
        <v>8271</v>
      </c>
      <c r="O3549" s="5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>
        <v>13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 t="b">
        <v>1</v>
      </c>
      <c r="N3550" t="s">
        <v>8271</v>
      </c>
      <c r="O3550" s="5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>
        <v>42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 t="b">
        <v>1</v>
      </c>
      <c r="N3551" t="s">
        <v>8271</v>
      </c>
      <c r="O3551" s="5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>
        <v>64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 t="b">
        <v>1</v>
      </c>
      <c r="N3552" t="s">
        <v>8271</v>
      </c>
      <c r="O3552" s="5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>
        <v>25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 t="b">
        <v>1</v>
      </c>
      <c r="N3553" t="s">
        <v>8271</v>
      </c>
      <c r="O3553" s="5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>
        <v>20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 t="b">
        <v>1</v>
      </c>
      <c r="N3554" t="s">
        <v>8271</v>
      </c>
      <c r="O3554" s="5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>
        <v>104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 t="b">
        <v>1</v>
      </c>
      <c r="N3555" t="s">
        <v>8271</v>
      </c>
      <c r="O3555" s="5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>
        <v>53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 t="b">
        <v>1</v>
      </c>
      <c r="N3556" t="s">
        <v>8271</v>
      </c>
      <c r="O3556" s="5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>
        <v>14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 t="b">
        <v>1</v>
      </c>
      <c r="N3557" t="s">
        <v>8271</v>
      </c>
      <c r="O3557" s="5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>
        <v>20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 t="b">
        <v>1</v>
      </c>
      <c r="N3558" t="s">
        <v>8271</v>
      </c>
      <c r="O3558" s="5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>
        <v>558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 t="b">
        <v>1</v>
      </c>
      <c r="N3559" t="s">
        <v>8271</v>
      </c>
      <c r="O3559" s="5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>
        <v>22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 t="b">
        <v>1</v>
      </c>
      <c r="N3560" t="s">
        <v>8271</v>
      </c>
      <c r="O3560" s="5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>
        <v>24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 t="b">
        <v>1</v>
      </c>
      <c r="N3561" t="s">
        <v>8271</v>
      </c>
      <c r="O3561" s="5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>
        <v>74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 t="b">
        <v>1</v>
      </c>
      <c r="N3562" t="s">
        <v>8271</v>
      </c>
      <c r="O3562" s="5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>
        <v>54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 t="b">
        <v>1</v>
      </c>
      <c r="N3563" t="s">
        <v>8271</v>
      </c>
      <c r="O3563" s="5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>
        <v>31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 t="b">
        <v>1</v>
      </c>
      <c r="N3564" t="s">
        <v>8271</v>
      </c>
      <c r="O3564" s="5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>
        <v>25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 t="b">
        <v>1</v>
      </c>
      <c r="N3565" t="s">
        <v>8271</v>
      </c>
      <c r="O3565" s="5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>
        <v>17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 t="b">
        <v>1</v>
      </c>
      <c r="N3566" t="s">
        <v>8271</v>
      </c>
      <c r="O3566" s="5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>
        <v>12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 t="b">
        <v>1</v>
      </c>
      <c r="N3567" t="s">
        <v>8271</v>
      </c>
      <c r="O3567" s="5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>
        <v>38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 t="b">
        <v>1</v>
      </c>
      <c r="N3568" t="s">
        <v>8271</v>
      </c>
      <c r="O3568" s="5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>
        <v>41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 t="b">
        <v>1</v>
      </c>
      <c r="N3569" t="s">
        <v>8271</v>
      </c>
      <c r="O3569" s="5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>
        <v>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 t="b">
        <v>1</v>
      </c>
      <c r="N3570" t="s">
        <v>8271</v>
      </c>
      <c r="O3570" s="5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>
        <v>41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 t="b">
        <v>1</v>
      </c>
      <c r="N3571" t="s">
        <v>8271</v>
      </c>
      <c r="O3571" s="5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>
        <v>26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 t="b">
        <v>1</v>
      </c>
      <c r="N3572" t="s">
        <v>8271</v>
      </c>
      <c r="O3572" s="5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>
        <v>25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 t="b">
        <v>1</v>
      </c>
      <c r="N3573" t="s">
        <v>8271</v>
      </c>
      <c r="O3573" s="5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>
        <v>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 t="b">
        <v>1</v>
      </c>
      <c r="N3574" t="s">
        <v>8271</v>
      </c>
      <c r="O3574" s="5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>
        <v>78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 t="b">
        <v>1</v>
      </c>
      <c r="N3575" t="s">
        <v>8271</v>
      </c>
      <c r="O3575" s="5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>
        <v>45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 t="b">
        <v>1</v>
      </c>
      <c r="N3576" t="s">
        <v>8271</v>
      </c>
      <c r="O3576" s="5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>
        <v>102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 t="b">
        <v>1</v>
      </c>
      <c r="N3577" t="s">
        <v>8271</v>
      </c>
      <c r="O3577" s="5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>
        <v>5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 t="b">
        <v>1</v>
      </c>
      <c r="N3578" t="s">
        <v>8271</v>
      </c>
      <c r="O3578" s="5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>
        <v>27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 t="b">
        <v>1</v>
      </c>
      <c r="N3579" t="s">
        <v>8271</v>
      </c>
      <c r="O3579" s="5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>
        <v>37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 t="b">
        <v>1</v>
      </c>
      <c r="N3580" t="s">
        <v>8271</v>
      </c>
      <c r="O3580" s="5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>
        <v>14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 t="b">
        <v>1</v>
      </c>
      <c r="N3581" t="s">
        <v>8271</v>
      </c>
      <c r="O3581" s="5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>
        <v>27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 t="b">
        <v>1</v>
      </c>
      <c r="N3582" t="s">
        <v>8271</v>
      </c>
      <c r="O3582" s="5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>
        <v>45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 t="b">
        <v>1</v>
      </c>
      <c r="N3583" t="s">
        <v>8271</v>
      </c>
      <c r="O3583" s="5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>
        <v>49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 t="b">
        <v>1</v>
      </c>
      <c r="N3584" t="s">
        <v>8271</v>
      </c>
      <c r="O3584" s="5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>
        <v>24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 t="b">
        <v>1</v>
      </c>
      <c r="N3585" t="s">
        <v>8271</v>
      </c>
      <c r="O3585" s="5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>
        <v>112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 t="b">
        <v>1</v>
      </c>
      <c r="N3586" t="s">
        <v>8271</v>
      </c>
      <c r="O3586" s="5">
        <f t="shared" ref="O3586:O3649" si="336">E3586/D3586*100</f>
        <v>115.5</v>
      </c>
      <c r="P3586" s="9">
        <f t="shared" ref="P3586:P3649" si="337">IFERROR(E3586/G3586,0)</f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>
        <v>23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 t="b">
        <v>1</v>
      </c>
      <c r="N3587" t="s">
        <v>8271</v>
      </c>
      <c r="O3587" s="5">
        <f t="shared" si="336"/>
        <v>119.11764705882352</v>
      </c>
      <c r="P3587" s="9">
        <f t="shared" si="337"/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RIGHT(N3587,LEN(N3587)-SEARCH("/",N3587,1))</f>
        <v>plays</v>
      </c>
      <c r="S3587" s="15">
        <f t="shared" ref="S3587:S3650" si="340">(((K3587/60)/60)/24)+DATE(1970,1,1)</f>
        <v>41964.716319444444</v>
      </c>
      <c r="T3587" s="15">
        <f t="shared" ref="T3587:T3650" si="341">(((J3587/60)/60)/24)+DATE(1970,1,1)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>
        <v>54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 t="b">
        <v>1</v>
      </c>
      <c r="N3588" t="s">
        <v>8271</v>
      </c>
      <c r="O3588" s="5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>
        <v>28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 t="b">
        <v>1</v>
      </c>
      <c r="N3589" t="s">
        <v>8271</v>
      </c>
      <c r="O3589" s="5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>
        <v>11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 t="b">
        <v>1</v>
      </c>
      <c r="N3590" t="s">
        <v>8271</v>
      </c>
      <c r="O3590" s="5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>
        <v>62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 t="b">
        <v>1</v>
      </c>
      <c r="N3591" t="s">
        <v>8271</v>
      </c>
      <c r="O3591" s="5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>
        <v>73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 t="b">
        <v>1</v>
      </c>
      <c r="N3592" t="s">
        <v>8271</v>
      </c>
      <c r="O3592" s="5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>
        <v>18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 t="b">
        <v>1</v>
      </c>
      <c r="N3593" t="s">
        <v>8271</v>
      </c>
      <c r="O3593" s="5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>
        <v>35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 t="b">
        <v>1</v>
      </c>
      <c r="N3594" t="s">
        <v>8271</v>
      </c>
      <c r="O3594" s="5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>
        <v>43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 t="b">
        <v>1</v>
      </c>
      <c r="N3595" t="s">
        <v>8271</v>
      </c>
      <c r="O3595" s="5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>
        <v>36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 t="b">
        <v>1</v>
      </c>
      <c r="N3596" t="s">
        <v>8271</v>
      </c>
      <c r="O3596" s="5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>
        <v>62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 t="b">
        <v>1</v>
      </c>
      <c r="N3597" t="s">
        <v>8271</v>
      </c>
      <c r="O3597" s="5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>
        <v>15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 t="b">
        <v>1</v>
      </c>
      <c r="N3598" t="s">
        <v>8271</v>
      </c>
      <c r="O3598" s="5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>
        <v>33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 t="b">
        <v>1</v>
      </c>
      <c r="N3599" t="s">
        <v>8271</v>
      </c>
      <c r="O3599" s="5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>
        <v>27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 t="b">
        <v>1</v>
      </c>
      <c r="N3600" t="s">
        <v>8271</v>
      </c>
      <c r="O3600" s="5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>
        <v>17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 t="b">
        <v>1</v>
      </c>
      <c r="N3601" t="s">
        <v>8271</v>
      </c>
      <c r="O3601" s="5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>
        <v>4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 t="b">
        <v>1</v>
      </c>
      <c r="N3602" t="s">
        <v>8271</v>
      </c>
      <c r="O3602" s="5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>
        <v>53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 t="b">
        <v>1</v>
      </c>
      <c r="N3603" t="s">
        <v>8271</v>
      </c>
      <c r="O3603" s="5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>
        <v>49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 t="b">
        <v>1</v>
      </c>
      <c r="N3604" t="s">
        <v>8271</v>
      </c>
      <c r="O3604" s="5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>
        <v>57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 t="b">
        <v>1</v>
      </c>
      <c r="N3605" t="s">
        <v>8271</v>
      </c>
      <c r="O3605" s="5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>
        <v>69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 t="b">
        <v>1</v>
      </c>
      <c r="N3606" t="s">
        <v>8271</v>
      </c>
      <c r="O3606" s="5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>
        <v>15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 t="b">
        <v>1</v>
      </c>
      <c r="N3607" t="s">
        <v>8271</v>
      </c>
      <c r="O3607" s="5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>
        <v>64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 t="b">
        <v>1</v>
      </c>
      <c r="N3608" t="s">
        <v>8271</v>
      </c>
      <c r="O3608" s="5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>
        <v>20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 t="b">
        <v>1</v>
      </c>
      <c r="N3609" t="s">
        <v>8271</v>
      </c>
      <c r="O3609" s="5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>
        <v>27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 t="b">
        <v>1</v>
      </c>
      <c r="N3610" t="s">
        <v>8271</v>
      </c>
      <c r="O3610" s="5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>
        <v>21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 t="b">
        <v>1</v>
      </c>
      <c r="N3611" t="s">
        <v>8271</v>
      </c>
      <c r="O3611" s="5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>
        <v>31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 t="b">
        <v>1</v>
      </c>
      <c r="N3612" t="s">
        <v>8271</v>
      </c>
      <c r="O3612" s="5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>
        <v>51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 t="b">
        <v>1</v>
      </c>
      <c r="N3613" t="s">
        <v>8271</v>
      </c>
      <c r="O3613" s="5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>
        <v>57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 t="b">
        <v>1</v>
      </c>
      <c r="N3614" t="s">
        <v>8271</v>
      </c>
      <c r="O3614" s="5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>
        <v>20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 t="b">
        <v>1</v>
      </c>
      <c r="N3615" t="s">
        <v>8271</v>
      </c>
      <c r="O3615" s="5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>
        <v>71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 t="b">
        <v>1</v>
      </c>
      <c r="N3616" t="s">
        <v>8271</v>
      </c>
      <c r="O3616" s="5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>
        <v>72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 t="b">
        <v>1</v>
      </c>
      <c r="N3617" t="s">
        <v>8271</v>
      </c>
      <c r="O3617" s="5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>
        <v>45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 t="b">
        <v>1</v>
      </c>
      <c r="N3618" t="s">
        <v>8271</v>
      </c>
      <c r="O3618" s="5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>
        <v>51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 t="b">
        <v>1</v>
      </c>
      <c r="N3619" t="s">
        <v>8271</v>
      </c>
      <c r="O3619" s="5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>
        <v>56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 t="b">
        <v>1</v>
      </c>
      <c r="N3620" t="s">
        <v>8271</v>
      </c>
      <c r="O3620" s="5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>
        <v>17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 t="b">
        <v>1</v>
      </c>
      <c r="N3621" t="s">
        <v>8271</v>
      </c>
      <c r="O3621" s="5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>
        <v>197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 t="b">
        <v>1</v>
      </c>
      <c r="N3622" t="s">
        <v>8271</v>
      </c>
      <c r="O3622" s="5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>
        <v>70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 t="b">
        <v>1</v>
      </c>
      <c r="N3623" t="s">
        <v>8271</v>
      </c>
      <c r="O3623" s="5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>
        <v>21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 t="b">
        <v>1</v>
      </c>
      <c r="N3624" t="s">
        <v>8271</v>
      </c>
      <c r="O3624" s="5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>
        <v>34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 t="b">
        <v>1</v>
      </c>
      <c r="N3625" t="s">
        <v>8271</v>
      </c>
      <c r="O3625" s="5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>
        <v>39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 t="b">
        <v>1</v>
      </c>
      <c r="N3626" t="s">
        <v>8271</v>
      </c>
      <c r="O3626" s="5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>
        <v>78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 t="b">
        <v>1</v>
      </c>
      <c r="N3627" t="s">
        <v>8271</v>
      </c>
      <c r="O3627" s="5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>
        <v>48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 t="b">
        <v>1</v>
      </c>
      <c r="N3628" t="s">
        <v>8271</v>
      </c>
      <c r="O3628" s="5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>
        <v>29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 t="b">
        <v>1</v>
      </c>
      <c r="N3629" t="s">
        <v>8271</v>
      </c>
      <c r="O3629" s="5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 t="b">
        <v>0</v>
      </c>
      <c r="N3630" t="s">
        <v>8305</v>
      </c>
      <c r="O3630" s="5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v>2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 t="b">
        <v>0</v>
      </c>
      <c r="N3631" t="s">
        <v>8305</v>
      </c>
      <c r="O3631" s="5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>
        <v>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 t="b">
        <v>0</v>
      </c>
      <c r="N3632" t="s">
        <v>8305</v>
      </c>
      <c r="O3632" s="5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v>59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 t="b">
        <v>0</v>
      </c>
      <c r="N3633" t="s">
        <v>8305</v>
      </c>
      <c r="O3633" s="5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>
        <v>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 t="b">
        <v>0</v>
      </c>
      <c r="N3634" t="s">
        <v>8305</v>
      </c>
      <c r="O3634" s="5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>
        <v>31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 t="b">
        <v>0</v>
      </c>
      <c r="N3635" t="s">
        <v>8305</v>
      </c>
      <c r="O3635" s="5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v>18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 t="b">
        <v>0</v>
      </c>
      <c r="N3636" t="s">
        <v>8305</v>
      </c>
      <c r="O3636" s="5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>
        <v>10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 t="b">
        <v>0</v>
      </c>
      <c r="N3637" t="s">
        <v>8305</v>
      </c>
      <c r="O3637" s="5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 t="b">
        <v>0</v>
      </c>
      <c r="N3638" t="s">
        <v>8305</v>
      </c>
      <c r="O3638" s="5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>
        <v>14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 t="b">
        <v>0</v>
      </c>
      <c r="N3639" t="s">
        <v>8305</v>
      </c>
      <c r="O3639" s="5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>
        <v>2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 t="b">
        <v>0</v>
      </c>
      <c r="N3640" t="s">
        <v>8305</v>
      </c>
      <c r="O3640" s="5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v>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 t="b">
        <v>0</v>
      </c>
      <c r="N3641" t="s">
        <v>8305</v>
      </c>
      <c r="O3641" s="5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>
        <v>3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 t="b">
        <v>0</v>
      </c>
      <c r="N3642" t="s">
        <v>8305</v>
      </c>
      <c r="O3642" s="5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>
        <v>0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 t="b">
        <v>0</v>
      </c>
      <c r="N3643" t="s">
        <v>8305</v>
      </c>
      <c r="O3643" s="5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>
        <v>2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 t="b">
        <v>0</v>
      </c>
      <c r="N3644" t="s">
        <v>8305</v>
      </c>
      <c r="O3644" s="5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 t="b">
        <v>0</v>
      </c>
      <c r="N3645" t="s">
        <v>8305</v>
      </c>
      <c r="O3645" s="5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>
        <v>12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 t="b">
        <v>0</v>
      </c>
      <c r="N3646" t="s">
        <v>8305</v>
      </c>
      <c r="O3646" s="5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>
        <v>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 t="b">
        <v>0</v>
      </c>
      <c r="N3647" t="s">
        <v>8305</v>
      </c>
      <c r="O3647" s="5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>
        <v>8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 t="b">
        <v>0</v>
      </c>
      <c r="N3648" t="s">
        <v>8305</v>
      </c>
      <c r="O3648" s="5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>
        <v>2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 t="b">
        <v>0</v>
      </c>
      <c r="N3649" t="s">
        <v>8305</v>
      </c>
      <c r="O3649" s="5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>
        <v>73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 t="b">
        <v>1</v>
      </c>
      <c r="N3650" t="s">
        <v>8271</v>
      </c>
      <c r="O3650" s="5">
        <f t="shared" ref="O3650:O3713" si="342">E3650/D3650*100</f>
        <v>100.38249999999999</v>
      </c>
      <c r="P3650" s="9">
        <f t="shared" ref="P3650:P3713" si="343">IFERROR(E3650/G3650,0)</f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>
        <v>8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 t="b">
        <v>1</v>
      </c>
      <c r="N3651" t="s">
        <v>8271</v>
      </c>
      <c r="O3651" s="5">
        <f t="shared" si="342"/>
        <v>104</v>
      </c>
      <c r="P3651" s="9">
        <f t="shared" si="343"/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RIGHT(N3651,LEN(N3651)-SEARCH("/",N3651,1))</f>
        <v>plays</v>
      </c>
      <c r="S3651" s="15">
        <f t="shared" ref="S3651:S3714" si="346">(((K3651/60)/60)/24)+DATE(1970,1,1)</f>
        <v>41780.712893518517</v>
      </c>
      <c r="T3651" s="15">
        <f t="shared" ref="T3651:T3714" si="347">(((J3651/60)/60)/24)+DATE(1970,1,1)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>
        <v>17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 t="b">
        <v>1</v>
      </c>
      <c r="N3652" t="s">
        <v>8271</v>
      </c>
      <c r="O3652" s="5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>
        <v>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 t="b">
        <v>1</v>
      </c>
      <c r="N3653" t="s">
        <v>8271</v>
      </c>
      <c r="O3653" s="5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>
        <v>17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 t="b">
        <v>1</v>
      </c>
      <c r="N3654" t="s">
        <v>8271</v>
      </c>
      <c r="O3654" s="5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>
        <v>33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 t="b">
        <v>1</v>
      </c>
      <c r="N3655" t="s">
        <v>8271</v>
      </c>
      <c r="O3655" s="5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>
        <v>38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 t="b">
        <v>1</v>
      </c>
      <c r="N3656" t="s">
        <v>8271</v>
      </c>
      <c r="O3656" s="5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>
        <v>79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 t="b">
        <v>1</v>
      </c>
      <c r="N3657" t="s">
        <v>8271</v>
      </c>
      <c r="O3657" s="5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>
        <v>46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 t="b">
        <v>1</v>
      </c>
      <c r="N3658" t="s">
        <v>8271</v>
      </c>
      <c r="O3658" s="5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>
        <v>20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 t="b">
        <v>1</v>
      </c>
      <c r="N3659" t="s">
        <v>8271</v>
      </c>
      <c r="O3659" s="5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>
        <v>20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 t="b">
        <v>1</v>
      </c>
      <c r="N3660" t="s">
        <v>8271</v>
      </c>
      <c r="O3660" s="5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>
        <v>13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 t="b">
        <v>1</v>
      </c>
      <c r="N3661" t="s">
        <v>8271</v>
      </c>
      <c r="O3661" s="5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>
        <v>22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 t="b">
        <v>1</v>
      </c>
      <c r="N3662" t="s">
        <v>8271</v>
      </c>
      <c r="O3662" s="5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>
        <v>36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 t="b">
        <v>1</v>
      </c>
      <c r="N3663" t="s">
        <v>8271</v>
      </c>
      <c r="O3663" s="5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>
        <v>40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 t="b">
        <v>1</v>
      </c>
      <c r="N3664" t="s">
        <v>8271</v>
      </c>
      <c r="O3664" s="5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>
        <v>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 t="b">
        <v>1</v>
      </c>
      <c r="N3665" t="s">
        <v>8271</v>
      </c>
      <c r="O3665" s="5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>
        <v>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 t="b">
        <v>1</v>
      </c>
      <c r="N3666" t="s">
        <v>8271</v>
      </c>
      <c r="O3666" s="5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>
        <v>14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 t="b">
        <v>1</v>
      </c>
      <c r="N3667" t="s">
        <v>8271</v>
      </c>
      <c r="O3667" s="5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>
        <v>38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 t="b">
        <v>1</v>
      </c>
      <c r="N3668" t="s">
        <v>8271</v>
      </c>
      <c r="O3668" s="5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>
        <v>58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 t="b">
        <v>1</v>
      </c>
      <c r="N3669" t="s">
        <v>8271</v>
      </c>
      <c r="O3669" s="5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>
        <v>28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 t="b">
        <v>1</v>
      </c>
      <c r="N3670" t="s">
        <v>8271</v>
      </c>
      <c r="O3670" s="5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>
        <v>17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 t="b">
        <v>1</v>
      </c>
      <c r="N3671" t="s">
        <v>8271</v>
      </c>
      <c r="O3671" s="5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>
        <v>12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 t="b">
        <v>1</v>
      </c>
      <c r="N3672" t="s">
        <v>8271</v>
      </c>
      <c r="O3672" s="5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>
        <v>40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 t="b">
        <v>1</v>
      </c>
      <c r="N3673" t="s">
        <v>8271</v>
      </c>
      <c r="O3673" s="5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>
        <v>57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 t="b">
        <v>1</v>
      </c>
      <c r="N3674" t="s">
        <v>8271</v>
      </c>
      <c r="O3674" s="5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>
        <v>114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 t="b">
        <v>1</v>
      </c>
      <c r="N3675" t="s">
        <v>8271</v>
      </c>
      <c r="O3675" s="5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>
        <v>31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 t="b">
        <v>1</v>
      </c>
      <c r="N3676" t="s">
        <v>8271</v>
      </c>
      <c r="O3676" s="5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>
        <v>3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 t="b">
        <v>1</v>
      </c>
      <c r="N3677" t="s">
        <v>8271</v>
      </c>
      <c r="O3677" s="5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>
        <v>16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 t="b">
        <v>1</v>
      </c>
      <c r="N3678" t="s">
        <v>8271</v>
      </c>
      <c r="O3678" s="5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>
        <v>199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 t="b">
        <v>1</v>
      </c>
      <c r="N3679" t="s">
        <v>8271</v>
      </c>
      <c r="O3679" s="5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>
        <v>31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 t="b">
        <v>1</v>
      </c>
      <c r="N3680" t="s">
        <v>8271</v>
      </c>
      <c r="O3680" s="5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>
        <v>30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 t="b">
        <v>1</v>
      </c>
      <c r="N3681" t="s">
        <v>8271</v>
      </c>
      <c r="O3681" s="5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>
        <v>34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 t="b">
        <v>1</v>
      </c>
      <c r="N3682" t="s">
        <v>8271</v>
      </c>
      <c r="O3682" s="5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>
        <v>18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 t="b">
        <v>1</v>
      </c>
      <c r="N3683" t="s">
        <v>8271</v>
      </c>
      <c r="O3683" s="5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>
        <v>67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 t="b">
        <v>1</v>
      </c>
      <c r="N3684" t="s">
        <v>8271</v>
      </c>
      <c r="O3684" s="5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>
        <v>66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 t="b">
        <v>1</v>
      </c>
      <c r="N3685" t="s">
        <v>8271</v>
      </c>
      <c r="O3685" s="5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>
        <v>23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 t="b">
        <v>1</v>
      </c>
      <c r="N3686" t="s">
        <v>8271</v>
      </c>
      <c r="O3686" s="5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>
        <v>126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 t="b">
        <v>1</v>
      </c>
      <c r="N3687" t="s">
        <v>8271</v>
      </c>
      <c r="O3687" s="5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>
        <v>6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 t="b">
        <v>1</v>
      </c>
      <c r="N3688" t="s">
        <v>8271</v>
      </c>
      <c r="O3688" s="5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>
        <v>25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 t="b">
        <v>1</v>
      </c>
      <c r="N3689" t="s">
        <v>8271</v>
      </c>
      <c r="O3689" s="5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>
        <v>39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 t="b">
        <v>1</v>
      </c>
      <c r="N3690" t="s">
        <v>8271</v>
      </c>
      <c r="O3690" s="5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>
        <v>62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 t="b">
        <v>1</v>
      </c>
      <c r="N3691" t="s">
        <v>8271</v>
      </c>
      <c r="O3691" s="5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>
        <v>31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 t="b">
        <v>1</v>
      </c>
      <c r="N3692" t="s">
        <v>8271</v>
      </c>
      <c r="O3692" s="5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>
        <v>274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 t="b">
        <v>1</v>
      </c>
      <c r="N3693" t="s">
        <v>8271</v>
      </c>
      <c r="O3693" s="5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>
        <v>17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 t="b">
        <v>1</v>
      </c>
      <c r="N3694" t="s">
        <v>8271</v>
      </c>
      <c r="O3694" s="5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>
        <v>14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 t="b">
        <v>1</v>
      </c>
      <c r="N3695" t="s">
        <v>8271</v>
      </c>
      <c r="O3695" s="5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>
        <v>60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 t="b">
        <v>1</v>
      </c>
      <c r="N3696" t="s">
        <v>8271</v>
      </c>
      <c r="O3696" s="5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>
        <v>33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 t="b">
        <v>1</v>
      </c>
      <c r="N3697" t="s">
        <v>8271</v>
      </c>
      <c r="O3697" s="5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>
        <v>78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 t="b">
        <v>1</v>
      </c>
      <c r="N3698" t="s">
        <v>8271</v>
      </c>
      <c r="O3698" s="5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>
        <v>30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 t="b">
        <v>1</v>
      </c>
      <c r="N3699" t="s">
        <v>8271</v>
      </c>
      <c r="O3699" s="5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>
        <v>136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 t="b">
        <v>1</v>
      </c>
      <c r="N3700" t="s">
        <v>8271</v>
      </c>
      <c r="O3700" s="5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>
        <v>40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 t="b">
        <v>1</v>
      </c>
      <c r="N3701" t="s">
        <v>8271</v>
      </c>
      <c r="O3701" s="5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>
        <v>18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 t="b">
        <v>1</v>
      </c>
      <c r="N3702" t="s">
        <v>8271</v>
      </c>
      <c r="O3702" s="5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>
        <v>39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 t="b">
        <v>1</v>
      </c>
      <c r="N3703" t="s">
        <v>8271</v>
      </c>
      <c r="O3703" s="5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>
        <v>21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 t="b">
        <v>1</v>
      </c>
      <c r="N3704" t="s">
        <v>8271</v>
      </c>
      <c r="O3704" s="5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>
        <v>30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 t="b">
        <v>1</v>
      </c>
      <c r="N3705" t="s">
        <v>8271</v>
      </c>
      <c r="O3705" s="5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>
        <v>27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 t="b">
        <v>1</v>
      </c>
      <c r="N3706" t="s">
        <v>8271</v>
      </c>
      <c r="O3706" s="5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>
        <v>35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 t="b">
        <v>1</v>
      </c>
      <c r="N3707" t="s">
        <v>8271</v>
      </c>
      <c r="O3707" s="5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>
        <v>13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 t="b">
        <v>1</v>
      </c>
      <c r="N3708" t="s">
        <v>8271</v>
      </c>
      <c r="O3708" s="5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>
        <v>23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 t="b">
        <v>1</v>
      </c>
      <c r="N3709" t="s">
        <v>8271</v>
      </c>
      <c r="O3709" s="5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>
        <v>39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 t="b">
        <v>1</v>
      </c>
      <c r="N3710" t="s">
        <v>8271</v>
      </c>
      <c r="O3710" s="5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>
        <v>35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 t="b">
        <v>1</v>
      </c>
      <c r="N3711" t="s">
        <v>8271</v>
      </c>
      <c r="O3711" s="5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>
        <v>27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 t="b">
        <v>1</v>
      </c>
      <c r="N3712" t="s">
        <v>8271</v>
      </c>
      <c r="O3712" s="5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>
        <v>21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 t="b">
        <v>1</v>
      </c>
      <c r="N3713" t="s">
        <v>8271</v>
      </c>
      <c r="O3713" s="5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>
        <v>104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 t="b">
        <v>1</v>
      </c>
      <c r="N3714" t="s">
        <v>8271</v>
      </c>
      <c r="O3714" s="5">
        <f t="shared" ref="O3714:O3777" si="348">E3714/D3714*100</f>
        <v>153.73333333333335</v>
      </c>
      <c r="P3714" s="9">
        <f t="shared" ref="P3714:P3777" si="349">IFERROR(E3714/G3714,0)</f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>
        <v>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 t="b">
        <v>1</v>
      </c>
      <c r="N3715" t="s">
        <v>8271</v>
      </c>
      <c r="O3715" s="5">
        <f t="shared" si="348"/>
        <v>101.49999999999999</v>
      </c>
      <c r="P3715" s="9">
        <f t="shared" si="349"/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RIGHT(N3715,LEN(N3715)-SEARCH("/",N3715,1))</f>
        <v>plays</v>
      </c>
      <c r="S3715" s="15">
        <f t="shared" ref="S3715:S3778" si="352">(((K3715/60)/60)/24)+DATE(1970,1,1)</f>
        <v>42505.738032407404</v>
      </c>
      <c r="T3715" s="15">
        <f t="shared" ref="T3715:T3778" si="353">(((J3715/60)/60)/24)+DATE(1970,1,1)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>
        <v>97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 t="b">
        <v>1</v>
      </c>
      <c r="N3716" t="s">
        <v>8271</v>
      </c>
      <c r="O3716" s="5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>
        <v>27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 t="b">
        <v>1</v>
      </c>
      <c r="N3717" t="s">
        <v>8271</v>
      </c>
      <c r="O3717" s="5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>
        <v>24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 t="b">
        <v>1</v>
      </c>
      <c r="N3718" t="s">
        <v>8271</v>
      </c>
      <c r="O3718" s="5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>
        <v>13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 t="b">
        <v>1</v>
      </c>
      <c r="N3719" t="s">
        <v>8271</v>
      </c>
      <c r="O3719" s="5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>
        <v>46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 t="b">
        <v>1</v>
      </c>
      <c r="N3720" t="s">
        <v>8271</v>
      </c>
      <c r="O3720" s="5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>
        <v>4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 t="b">
        <v>1</v>
      </c>
      <c r="N3721" t="s">
        <v>8271</v>
      </c>
      <c r="O3721" s="5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>
        <v>40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 t="b">
        <v>1</v>
      </c>
      <c r="N3722" t="s">
        <v>8271</v>
      </c>
      <c r="O3722" s="5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>
        <v>44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 t="b">
        <v>1</v>
      </c>
      <c r="N3723" t="s">
        <v>8271</v>
      </c>
      <c r="O3723" s="5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>
        <v>35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 t="b">
        <v>1</v>
      </c>
      <c r="N3724" t="s">
        <v>8271</v>
      </c>
      <c r="O3724" s="5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>
        <v>63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 t="b">
        <v>1</v>
      </c>
      <c r="N3725" t="s">
        <v>8271</v>
      </c>
      <c r="O3725" s="5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>
        <v>89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 t="b">
        <v>1</v>
      </c>
      <c r="N3726" t="s">
        <v>8271</v>
      </c>
      <c r="O3726" s="5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>
        <v>15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 t="b">
        <v>1</v>
      </c>
      <c r="N3727" t="s">
        <v>8271</v>
      </c>
      <c r="O3727" s="5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>
        <v>46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 t="b">
        <v>1</v>
      </c>
      <c r="N3728" t="s">
        <v>8271</v>
      </c>
      <c r="O3728" s="5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>
        <v>33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 t="b">
        <v>1</v>
      </c>
      <c r="N3729" t="s">
        <v>8271</v>
      </c>
      <c r="O3729" s="5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v>31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 t="b">
        <v>0</v>
      </c>
      <c r="N3730" t="s">
        <v>8271</v>
      </c>
      <c r="O3730" s="5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>
        <v>5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 t="b">
        <v>0</v>
      </c>
      <c r="N3731" t="s">
        <v>8271</v>
      </c>
      <c r="O3731" s="5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>
        <v>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 t="b">
        <v>0</v>
      </c>
      <c r="N3732" t="s">
        <v>8271</v>
      </c>
      <c r="O3732" s="5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>
        <v>12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 t="b">
        <v>0</v>
      </c>
      <c r="N3733" t="s">
        <v>8271</v>
      </c>
      <c r="O3733" s="5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>
        <v>4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 t="b">
        <v>0</v>
      </c>
      <c r="N3734" t="s">
        <v>8271</v>
      </c>
      <c r="O3734" s="5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>
        <v>0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 t="b">
        <v>0</v>
      </c>
      <c r="N3735" t="s">
        <v>8271</v>
      </c>
      <c r="O3735" s="5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>
        <v>7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 t="b">
        <v>0</v>
      </c>
      <c r="N3736" t="s">
        <v>8271</v>
      </c>
      <c r="O3736" s="5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>
        <v>2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 t="b">
        <v>0</v>
      </c>
      <c r="N3737" t="s">
        <v>8271</v>
      </c>
      <c r="O3737" s="5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>
        <v>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 t="b">
        <v>0</v>
      </c>
      <c r="N3738" t="s">
        <v>8271</v>
      </c>
      <c r="O3738" s="5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>
        <v>4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 t="b">
        <v>0</v>
      </c>
      <c r="N3739" t="s">
        <v>8271</v>
      </c>
      <c r="O3739" s="5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>
        <v>6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 t="b">
        <v>0</v>
      </c>
      <c r="N3740" t="s">
        <v>8271</v>
      </c>
      <c r="O3740" s="5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>
        <v>8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 t="b">
        <v>0</v>
      </c>
      <c r="N3741" t="s">
        <v>8271</v>
      </c>
      <c r="O3741" s="5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>
        <v>14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 t="b">
        <v>0</v>
      </c>
      <c r="N3742" t="s">
        <v>8271</v>
      </c>
      <c r="O3742" s="5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 t="b">
        <v>0</v>
      </c>
      <c r="N3743" t="s">
        <v>8271</v>
      </c>
      <c r="O3743" s="5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>
        <v>4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 t="b">
        <v>0</v>
      </c>
      <c r="N3744" t="s">
        <v>8271</v>
      </c>
      <c r="O3744" s="5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>
        <v>0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 t="b">
        <v>0</v>
      </c>
      <c r="N3745" t="s">
        <v>8271</v>
      </c>
      <c r="O3745" s="5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>
        <v>0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 t="b">
        <v>0</v>
      </c>
      <c r="N3746" t="s">
        <v>8271</v>
      </c>
      <c r="O3746" s="5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>
        <v>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 t="b">
        <v>0</v>
      </c>
      <c r="N3747" t="s">
        <v>8271</v>
      </c>
      <c r="O3747" s="5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>
        <v>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 t="b">
        <v>0</v>
      </c>
      <c r="N3748" t="s">
        <v>8271</v>
      </c>
      <c r="O3748" s="5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>
        <v>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 t="b">
        <v>0</v>
      </c>
      <c r="N3749" t="s">
        <v>8271</v>
      </c>
      <c r="O3749" s="5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>
        <v>52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 t="b">
        <v>1</v>
      </c>
      <c r="N3750" t="s">
        <v>8305</v>
      </c>
      <c r="O3750" s="5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>
        <v>7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 t="b">
        <v>1</v>
      </c>
      <c r="N3751" t="s">
        <v>8305</v>
      </c>
      <c r="O3751" s="5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>
        <v>28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 t="b">
        <v>1</v>
      </c>
      <c r="N3752" t="s">
        <v>8305</v>
      </c>
      <c r="O3752" s="5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>
        <v>11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 t="b">
        <v>1</v>
      </c>
      <c r="N3753" t="s">
        <v>8305</v>
      </c>
      <c r="O3753" s="5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>
        <v>15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 t="b">
        <v>1</v>
      </c>
      <c r="N3754" t="s">
        <v>8305</v>
      </c>
      <c r="O3754" s="5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>
        <v>30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 t="b">
        <v>1</v>
      </c>
      <c r="N3755" t="s">
        <v>8305</v>
      </c>
      <c r="O3755" s="5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>
        <v>27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 t="b">
        <v>1</v>
      </c>
      <c r="N3756" t="s">
        <v>8305</v>
      </c>
      <c r="O3756" s="5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>
        <v>28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 t="b">
        <v>1</v>
      </c>
      <c r="N3757" t="s">
        <v>8305</v>
      </c>
      <c r="O3757" s="5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>
        <v>17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 t="b">
        <v>1</v>
      </c>
      <c r="N3758" t="s">
        <v>8305</v>
      </c>
      <c r="O3758" s="5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>
        <v>50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 t="b">
        <v>1</v>
      </c>
      <c r="N3759" t="s">
        <v>8305</v>
      </c>
      <c r="O3759" s="5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>
        <v>26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 t="b">
        <v>1</v>
      </c>
      <c r="N3760" t="s">
        <v>8305</v>
      </c>
      <c r="O3760" s="5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>
        <v>88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 t="b">
        <v>1</v>
      </c>
      <c r="N3761" t="s">
        <v>8305</v>
      </c>
      <c r="O3761" s="5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>
        <v>91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 t="b">
        <v>1</v>
      </c>
      <c r="N3762" t="s">
        <v>8305</v>
      </c>
      <c r="O3762" s="5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>
        <v>3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 t="b">
        <v>1</v>
      </c>
      <c r="N3763" t="s">
        <v>8305</v>
      </c>
      <c r="O3763" s="5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>
        <v>28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 t="b">
        <v>1</v>
      </c>
      <c r="N3764" t="s">
        <v>8305</v>
      </c>
      <c r="O3764" s="5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>
        <v>77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 t="b">
        <v>1</v>
      </c>
      <c r="N3765" t="s">
        <v>8305</v>
      </c>
      <c r="O3765" s="5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>
        <v>27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 t="b">
        <v>1</v>
      </c>
      <c r="N3766" t="s">
        <v>8305</v>
      </c>
      <c r="O3766" s="5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>
        <v>107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 t="b">
        <v>1</v>
      </c>
      <c r="N3767" t="s">
        <v>8305</v>
      </c>
      <c r="O3767" s="5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>
        <v>96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 t="b">
        <v>1</v>
      </c>
      <c r="N3768" t="s">
        <v>8305</v>
      </c>
      <c r="O3768" s="5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>
        <v>56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 t="b">
        <v>1</v>
      </c>
      <c r="N3769" t="s">
        <v>8305</v>
      </c>
      <c r="O3769" s="5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>
        <v>58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 t="b">
        <v>1</v>
      </c>
      <c r="N3770" t="s">
        <v>8305</v>
      </c>
      <c r="O3770" s="5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>
        <v>15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 t="b">
        <v>1</v>
      </c>
      <c r="N3771" t="s">
        <v>8305</v>
      </c>
      <c r="O3771" s="5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>
        <v>20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 t="b">
        <v>1</v>
      </c>
      <c r="N3772" t="s">
        <v>8305</v>
      </c>
      <c r="O3772" s="5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>
        <v>38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 t="b">
        <v>1</v>
      </c>
      <c r="N3773" t="s">
        <v>8305</v>
      </c>
      <c r="O3773" s="5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>
        <v>33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 t="b">
        <v>1</v>
      </c>
      <c r="N3774" t="s">
        <v>8305</v>
      </c>
      <c r="O3774" s="5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>
        <v>57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 t="b">
        <v>1</v>
      </c>
      <c r="N3775" t="s">
        <v>8305</v>
      </c>
      <c r="O3775" s="5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>
        <v>25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 t="b">
        <v>1</v>
      </c>
      <c r="N3776" t="s">
        <v>8305</v>
      </c>
      <c r="O3776" s="5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>
        <v>14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 t="b">
        <v>1</v>
      </c>
      <c r="N3777" t="s">
        <v>8305</v>
      </c>
      <c r="O3777" s="5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>
        <v>94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 t="b">
        <v>1</v>
      </c>
      <c r="N3778" t="s">
        <v>8305</v>
      </c>
      <c r="O3778" s="5">
        <f t="shared" ref="O3778:O3841" si="354">E3778/D3778*100</f>
        <v>106.71250000000001</v>
      </c>
      <c r="P3778" s="9">
        <f t="shared" ref="P3778:P3841" si="355">IFERROR(E3778/G3778,0)</f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>
        <v>59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 t="b">
        <v>1</v>
      </c>
      <c r="N3779" t="s">
        <v>8305</v>
      </c>
      <c r="O3779" s="5">
        <f t="shared" si="354"/>
        <v>143.19999999999999</v>
      </c>
      <c r="P3779" s="9">
        <f t="shared" si="355"/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RIGHT(N3779,LEN(N3779)-SEARCH("/",N3779,1))</f>
        <v>musical</v>
      </c>
      <c r="S3779" s="15">
        <f t="shared" ref="S3779:S3842" si="358">(((K3779/60)/60)/24)+DATE(1970,1,1)</f>
        <v>41887.111354166671</v>
      </c>
      <c r="T3779" s="15">
        <f t="shared" ref="T3779:T3842" si="359">(((J3779/60)/60)/24)+DATE(1970,1,1)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>
        <v>36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 t="b">
        <v>1</v>
      </c>
      <c r="N3780" t="s">
        <v>8305</v>
      </c>
      <c r="O3780" s="5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>
        <v>115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 t="b">
        <v>1</v>
      </c>
      <c r="N3781" t="s">
        <v>8305</v>
      </c>
      <c r="O3781" s="5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>
        <v>30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 t="b">
        <v>1</v>
      </c>
      <c r="N3782" t="s">
        <v>8305</v>
      </c>
      <c r="O3782" s="5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>
        <v>52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 t="b">
        <v>1</v>
      </c>
      <c r="N3783" t="s">
        <v>8305</v>
      </c>
      <c r="O3783" s="5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>
        <v>27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 t="b">
        <v>1</v>
      </c>
      <c r="N3784" t="s">
        <v>8305</v>
      </c>
      <c r="O3784" s="5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>
        <v>24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 t="b">
        <v>1</v>
      </c>
      <c r="N3785" t="s">
        <v>8305</v>
      </c>
      <c r="O3785" s="5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>
        <v>10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 t="b">
        <v>1</v>
      </c>
      <c r="N3786" t="s">
        <v>8305</v>
      </c>
      <c r="O3786" s="5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>
        <v>30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 t="b">
        <v>1</v>
      </c>
      <c r="N3787" t="s">
        <v>8305</v>
      </c>
      <c r="O3787" s="5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>
        <v>71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 t="b">
        <v>1</v>
      </c>
      <c r="N3788" t="s">
        <v>8305</v>
      </c>
      <c r="O3788" s="5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>
        <v>10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 t="b">
        <v>1</v>
      </c>
      <c r="N3789" t="s">
        <v>8305</v>
      </c>
      <c r="O3789" s="5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v>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 t="b">
        <v>0</v>
      </c>
      <c r="N3790" t="s">
        <v>8305</v>
      </c>
      <c r="O3790" s="5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>
        <v>4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 t="b">
        <v>0</v>
      </c>
      <c r="N3791" t="s">
        <v>8305</v>
      </c>
      <c r="O3791" s="5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 t="b">
        <v>0</v>
      </c>
      <c r="N3792" t="s">
        <v>8305</v>
      </c>
      <c r="O3792" s="5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>
        <v>0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 t="b">
        <v>0</v>
      </c>
      <c r="N3793" t="s">
        <v>8305</v>
      </c>
      <c r="O3793" s="5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v>2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 t="b">
        <v>0</v>
      </c>
      <c r="N3794" t="s">
        <v>8305</v>
      </c>
      <c r="O3794" s="5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>
        <v>24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 t="b">
        <v>0</v>
      </c>
      <c r="N3795" t="s">
        <v>8305</v>
      </c>
      <c r="O3795" s="5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>
        <v>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 t="b">
        <v>0</v>
      </c>
      <c r="N3796" t="s">
        <v>8305</v>
      </c>
      <c r="O3796" s="5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>
        <v>2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 t="b">
        <v>0</v>
      </c>
      <c r="N3797" t="s">
        <v>8305</v>
      </c>
      <c r="O3797" s="5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v>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 t="b">
        <v>0</v>
      </c>
      <c r="N3798" t="s">
        <v>8305</v>
      </c>
      <c r="O3798" s="5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>
        <v>37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 t="b">
        <v>0</v>
      </c>
      <c r="N3799" t="s">
        <v>8305</v>
      </c>
      <c r="O3799" s="5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v>5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 t="b">
        <v>0</v>
      </c>
      <c r="N3800" t="s">
        <v>8305</v>
      </c>
      <c r="O3800" s="5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>
        <v>4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 t="b">
        <v>0</v>
      </c>
      <c r="N3801" t="s">
        <v>8305</v>
      </c>
      <c r="O3801" s="5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v>16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 t="b">
        <v>0</v>
      </c>
      <c r="N3802" t="s">
        <v>8305</v>
      </c>
      <c r="O3802" s="5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>
        <v>9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 t="b">
        <v>0</v>
      </c>
      <c r="N3803" t="s">
        <v>8305</v>
      </c>
      <c r="O3803" s="5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>
        <v>0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 t="b">
        <v>0</v>
      </c>
      <c r="N3804" t="s">
        <v>8305</v>
      </c>
      <c r="O3804" s="5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v>40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 t="b">
        <v>0</v>
      </c>
      <c r="N3805" t="s">
        <v>8305</v>
      </c>
      <c r="O3805" s="5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>
        <v>0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 t="b">
        <v>0</v>
      </c>
      <c r="N3806" t="s">
        <v>8305</v>
      </c>
      <c r="O3806" s="5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v>2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 t="b">
        <v>0</v>
      </c>
      <c r="N3807" t="s">
        <v>8305</v>
      </c>
      <c r="O3807" s="5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>
        <v>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 t="b">
        <v>0</v>
      </c>
      <c r="N3808" t="s">
        <v>8305</v>
      </c>
      <c r="O3808" s="5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>
        <v>9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 t="b">
        <v>0</v>
      </c>
      <c r="N3809" t="s">
        <v>8305</v>
      </c>
      <c r="O3809" s="5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>
        <v>24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 t="b">
        <v>1</v>
      </c>
      <c r="N3810" t="s">
        <v>8271</v>
      </c>
      <c r="O3810" s="5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>
        <v>38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 t="b">
        <v>1</v>
      </c>
      <c r="N3811" t="s">
        <v>8271</v>
      </c>
      <c r="O3811" s="5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>
        <v>26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 t="b">
        <v>1</v>
      </c>
      <c r="N3812" t="s">
        <v>8271</v>
      </c>
      <c r="O3812" s="5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>
        <v>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 t="b">
        <v>1</v>
      </c>
      <c r="N3813" t="s">
        <v>8271</v>
      </c>
      <c r="O3813" s="5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>
        <v>11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 t="b">
        <v>1</v>
      </c>
      <c r="N3814" t="s">
        <v>8271</v>
      </c>
      <c r="O3814" s="5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>
        <v>27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 t="b">
        <v>1</v>
      </c>
      <c r="N3815" t="s">
        <v>8271</v>
      </c>
      <c r="O3815" s="5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>
        <v>34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 t="b">
        <v>1</v>
      </c>
      <c r="N3816" t="s">
        <v>8271</v>
      </c>
      <c r="O3816" s="5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>
        <v>20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 t="b">
        <v>1</v>
      </c>
      <c r="N3817" t="s">
        <v>8271</v>
      </c>
      <c r="O3817" s="5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>
        <v>37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 t="b">
        <v>1</v>
      </c>
      <c r="N3818" t="s">
        <v>8271</v>
      </c>
      <c r="O3818" s="5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>
        <v>20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 t="b">
        <v>1</v>
      </c>
      <c r="N3819" t="s">
        <v>8271</v>
      </c>
      <c r="O3819" s="5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>
        <v>10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 t="b">
        <v>1</v>
      </c>
      <c r="N3820" t="s">
        <v>8271</v>
      </c>
      <c r="O3820" s="5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>
        <v>26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 t="b">
        <v>1</v>
      </c>
      <c r="N3821" t="s">
        <v>8271</v>
      </c>
      <c r="O3821" s="5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>
        <v>20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 t="b">
        <v>1</v>
      </c>
      <c r="N3822" t="s">
        <v>8271</v>
      </c>
      <c r="O3822" s="5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>
        <v>46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 t="b">
        <v>1</v>
      </c>
      <c r="N3823" t="s">
        <v>8271</v>
      </c>
      <c r="O3823" s="5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>
        <v>76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 t="b">
        <v>1</v>
      </c>
      <c r="N3824" t="s">
        <v>8271</v>
      </c>
      <c r="O3824" s="5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>
        <v>41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 t="b">
        <v>1</v>
      </c>
      <c r="N3825" t="s">
        <v>8271</v>
      </c>
      <c r="O3825" s="5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>
        <v>7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 t="b">
        <v>1</v>
      </c>
      <c r="N3826" t="s">
        <v>8271</v>
      </c>
      <c r="O3826" s="5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>
        <v>49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 t="b">
        <v>1</v>
      </c>
      <c r="N3827" t="s">
        <v>8271</v>
      </c>
      <c r="O3827" s="5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>
        <v>26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 t="b">
        <v>1</v>
      </c>
      <c r="N3828" t="s">
        <v>8271</v>
      </c>
      <c r="O3828" s="5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>
        <v>65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 t="b">
        <v>1</v>
      </c>
      <c r="N3829" t="s">
        <v>8271</v>
      </c>
      <c r="O3829" s="5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>
        <v>28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 t="b">
        <v>1</v>
      </c>
      <c r="N3830" t="s">
        <v>8271</v>
      </c>
      <c r="O3830" s="5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>
        <v>8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 t="b">
        <v>1</v>
      </c>
      <c r="N3831" t="s">
        <v>8271</v>
      </c>
      <c r="O3831" s="5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>
        <v>3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 t="b">
        <v>1</v>
      </c>
      <c r="N3832" t="s">
        <v>8271</v>
      </c>
      <c r="O3832" s="5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>
        <v>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 t="b">
        <v>1</v>
      </c>
      <c r="N3833" t="s">
        <v>8271</v>
      </c>
      <c r="O3833" s="5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>
        <v>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 t="b">
        <v>1</v>
      </c>
      <c r="N3834" t="s">
        <v>8271</v>
      </c>
      <c r="O3834" s="5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>
        <v>20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 t="b">
        <v>1</v>
      </c>
      <c r="N3835" t="s">
        <v>8271</v>
      </c>
      <c r="O3835" s="5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>
        <v>57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 t="b">
        <v>1</v>
      </c>
      <c r="N3836" t="s">
        <v>8271</v>
      </c>
      <c r="O3836" s="5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>
        <v>8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 t="b">
        <v>1</v>
      </c>
      <c r="N3837" t="s">
        <v>8271</v>
      </c>
      <c r="O3837" s="5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>
        <v>14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 t="b">
        <v>1</v>
      </c>
      <c r="N3838" t="s">
        <v>8271</v>
      </c>
      <c r="O3838" s="5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>
        <v>17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 t="b">
        <v>1</v>
      </c>
      <c r="N3839" t="s">
        <v>8271</v>
      </c>
      <c r="O3839" s="5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>
        <v>100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 t="b">
        <v>1</v>
      </c>
      <c r="N3840" t="s">
        <v>8271</v>
      </c>
      <c r="O3840" s="5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>
        <v>32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 t="b">
        <v>1</v>
      </c>
      <c r="N3841" t="s">
        <v>8271</v>
      </c>
      <c r="O3841" s="5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>
        <v>3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 t="b">
        <v>1</v>
      </c>
      <c r="N3842" t="s">
        <v>8271</v>
      </c>
      <c r="O3842" s="5">
        <f t="shared" ref="O3842:O3905" si="360">E3842/D3842*100</f>
        <v>6500</v>
      </c>
      <c r="P3842" s="9">
        <f t="shared" ref="P3842:P3905" si="361">IFERROR(E3842/G3842,0)</f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>
        <v>34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 t="b">
        <v>0</v>
      </c>
      <c r="N3843" t="s">
        <v>8271</v>
      </c>
      <c r="O3843" s="5">
        <f t="shared" si="360"/>
        <v>8.7200000000000006</v>
      </c>
      <c r="P3843" s="9">
        <f t="shared" si="361"/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RIGHT(N3843,LEN(N3843)-SEARCH("/",N3843,1))</f>
        <v>plays</v>
      </c>
      <c r="S3843" s="15">
        <f t="shared" ref="S3843:S3906" si="364">(((K3843/60)/60)/24)+DATE(1970,1,1)</f>
        <v>41780.785729166666</v>
      </c>
      <c r="T3843" s="15">
        <f t="shared" ref="T3843:T3906" si="365">(((J3843/60)/60)/24)+DATE(1970,1,1)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>
        <v>23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 t="b">
        <v>0</v>
      </c>
      <c r="N3844" t="s">
        <v>8271</v>
      </c>
      <c r="O3844" s="5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>
        <v>19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 t="b">
        <v>0</v>
      </c>
      <c r="N3845" t="s">
        <v>8271</v>
      </c>
      <c r="O3845" s="5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>
        <v>50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 t="b">
        <v>0</v>
      </c>
      <c r="N3846" t="s">
        <v>8271</v>
      </c>
      <c r="O3846" s="5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v>12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 t="b">
        <v>0</v>
      </c>
      <c r="N3847" t="s">
        <v>8271</v>
      </c>
      <c r="O3847" s="5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>
        <v>8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 t="b">
        <v>0</v>
      </c>
      <c r="N3848" t="s">
        <v>8271</v>
      </c>
      <c r="O3848" s="5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v>9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 t="b">
        <v>0</v>
      </c>
      <c r="N3849" t="s">
        <v>8271</v>
      </c>
      <c r="O3849" s="5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v>43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 t="b">
        <v>0</v>
      </c>
      <c r="N3850" t="s">
        <v>8271</v>
      </c>
      <c r="O3850" s="5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v>28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 t="b">
        <v>0</v>
      </c>
      <c r="N3851" t="s">
        <v>8271</v>
      </c>
      <c r="O3851" s="5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>
        <v>4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 t="b">
        <v>0</v>
      </c>
      <c r="N3852" t="s">
        <v>8271</v>
      </c>
      <c r="O3852" s="5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>
        <v>24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 t="b">
        <v>0</v>
      </c>
      <c r="N3853" t="s">
        <v>8271</v>
      </c>
      <c r="O3853" s="5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>
        <v>2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 t="b">
        <v>0</v>
      </c>
      <c r="N3854" t="s">
        <v>8271</v>
      </c>
      <c r="O3854" s="5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v>2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 t="b">
        <v>0</v>
      </c>
      <c r="N3855" t="s">
        <v>8271</v>
      </c>
      <c r="O3855" s="5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v>20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 t="b">
        <v>0</v>
      </c>
      <c r="N3856" t="s">
        <v>8271</v>
      </c>
      <c r="O3856" s="5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>
        <v>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 t="b">
        <v>0</v>
      </c>
      <c r="N3857" t="s">
        <v>8271</v>
      </c>
      <c r="O3857" s="5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>
        <v>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 t="b">
        <v>0</v>
      </c>
      <c r="N3858" t="s">
        <v>8271</v>
      </c>
      <c r="O3858" s="5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>
        <v>4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 t="b">
        <v>0</v>
      </c>
      <c r="N3859" t="s">
        <v>8271</v>
      </c>
      <c r="O3859" s="5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>
        <v>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 t="b">
        <v>0</v>
      </c>
      <c r="N3860" t="s">
        <v>8271</v>
      </c>
      <c r="O3860" s="5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>
        <v>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 t="b">
        <v>0</v>
      </c>
      <c r="N3861" t="s">
        <v>8271</v>
      </c>
      <c r="O3861" s="5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>
        <v>13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 t="b">
        <v>0</v>
      </c>
      <c r="N3862" t="s">
        <v>8271</v>
      </c>
      <c r="O3862" s="5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>
        <v>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 t="b">
        <v>0</v>
      </c>
      <c r="N3863" t="s">
        <v>8271</v>
      </c>
      <c r="O3863" s="5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>
        <v>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 t="b">
        <v>0</v>
      </c>
      <c r="N3864" t="s">
        <v>8271</v>
      </c>
      <c r="O3864" s="5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>
        <v>0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 t="b">
        <v>0</v>
      </c>
      <c r="N3865" t="s">
        <v>8271</v>
      </c>
      <c r="O3865" s="5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>
        <v>3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 t="b">
        <v>0</v>
      </c>
      <c r="N3866" t="s">
        <v>8271</v>
      </c>
      <c r="O3866" s="5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>
        <v>14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 t="b">
        <v>0</v>
      </c>
      <c r="N3867" t="s">
        <v>8271</v>
      </c>
      <c r="O3867" s="5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>
        <v>2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 t="b">
        <v>0</v>
      </c>
      <c r="N3868" t="s">
        <v>8271</v>
      </c>
      <c r="O3868" s="5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>
        <v>5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 t="b">
        <v>0</v>
      </c>
      <c r="N3869" t="s">
        <v>8271</v>
      </c>
      <c r="O3869" s="5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>
        <v>1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 t="b">
        <v>0</v>
      </c>
      <c r="N3870" t="s">
        <v>8305</v>
      </c>
      <c r="O3870" s="5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v>15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 t="b">
        <v>0</v>
      </c>
      <c r="N3871" t="s">
        <v>8305</v>
      </c>
      <c r="O3871" s="5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>
        <v>10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 t="b">
        <v>0</v>
      </c>
      <c r="N3872" t="s">
        <v>8305</v>
      </c>
      <c r="O3872" s="5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>
        <v>3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 t="b">
        <v>0</v>
      </c>
      <c r="N3873" t="s">
        <v>8305</v>
      </c>
      <c r="O3873" s="5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 t="b">
        <v>0</v>
      </c>
      <c r="N3874" t="s">
        <v>8305</v>
      </c>
      <c r="O3874" s="5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>
        <v>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 t="b">
        <v>0</v>
      </c>
      <c r="N3875" t="s">
        <v>8305</v>
      </c>
      <c r="O3875" s="5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>
        <v>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 t="b">
        <v>0</v>
      </c>
      <c r="N3876" t="s">
        <v>8305</v>
      </c>
      <c r="O3876" s="5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 t="b">
        <v>0</v>
      </c>
      <c r="N3877" t="s">
        <v>8305</v>
      </c>
      <c r="O3877" s="5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>
        <v>46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 t="b">
        <v>0</v>
      </c>
      <c r="N3878" t="s">
        <v>8305</v>
      </c>
      <c r="O3878" s="5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v>14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 t="b">
        <v>0</v>
      </c>
      <c r="N3879" t="s">
        <v>8305</v>
      </c>
      <c r="O3879" s="5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v>1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 t="b">
        <v>0</v>
      </c>
      <c r="N3880" t="s">
        <v>8305</v>
      </c>
      <c r="O3880" s="5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 t="b">
        <v>0</v>
      </c>
      <c r="N3881" t="s">
        <v>8305</v>
      </c>
      <c r="O3881" s="5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>
        <v>17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 t="b">
        <v>0</v>
      </c>
      <c r="N3882" t="s">
        <v>8305</v>
      </c>
      <c r="O3882" s="5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>
        <v>1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 t="b">
        <v>0</v>
      </c>
      <c r="N3883" t="s">
        <v>8305</v>
      </c>
      <c r="O3883" s="5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 t="b">
        <v>0</v>
      </c>
      <c r="N3884" t="s">
        <v>8305</v>
      </c>
      <c r="O3884" s="5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 t="b">
        <v>0</v>
      </c>
      <c r="N3885" t="s">
        <v>8305</v>
      </c>
      <c r="O3885" s="5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>
        <v>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 t="b">
        <v>0</v>
      </c>
      <c r="N3886" t="s">
        <v>8305</v>
      </c>
      <c r="O3886" s="5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 t="b">
        <v>0</v>
      </c>
      <c r="N3887" t="s">
        <v>8305</v>
      </c>
      <c r="O3887" s="5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>
        <v>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 t="b">
        <v>0</v>
      </c>
      <c r="N3888" t="s">
        <v>8305</v>
      </c>
      <c r="O3888" s="5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>
        <v>2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 t="b">
        <v>0</v>
      </c>
      <c r="N3889" t="s">
        <v>8305</v>
      </c>
      <c r="O3889" s="5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>
        <v>14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 t="b">
        <v>0</v>
      </c>
      <c r="N3890" t="s">
        <v>8271</v>
      </c>
      <c r="O3890" s="5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>
        <v>9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 t="b">
        <v>0</v>
      </c>
      <c r="N3891" t="s">
        <v>8271</v>
      </c>
      <c r="O3891" s="5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v>8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 t="b">
        <v>0</v>
      </c>
      <c r="N3892" t="s">
        <v>8271</v>
      </c>
      <c r="O3892" s="5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>
        <v>7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 t="b">
        <v>0</v>
      </c>
      <c r="N3893" t="s">
        <v>8271</v>
      </c>
      <c r="O3893" s="5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>
        <v>0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 t="b">
        <v>0</v>
      </c>
      <c r="N3894" t="s">
        <v>8271</v>
      </c>
      <c r="O3894" s="5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v>84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 t="b">
        <v>0</v>
      </c>
      <c r="N3895" t="s">
        <v>8271</v>
      </c>
      <c r="O3895" s="5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v>11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 t="b">
        <v>0</v>
      </c>
      <c r="N3896" t="s">
        <v>8271</v>
      </c>
      <c r="O3896" s="5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>
        <v>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 t="b">
        <v>0</v>
      </c>
      <c r="N3897" t="s">
        <v>8271</v>
      </c>
      <c r="O3897" s="5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>
        <v>4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 t="b">
        <v>0</v>
      </c>
      <c r="N3898" t="s">
        <v>8271</v>
      </c>
      <c r="O3898" s="5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>
        <v>10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 t="b">
        <v>0</v>
      </c>
      <c r="N3899" t="s">
        <v>8271</v>
      </c>
      <c r="O3899" s="5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>
        <v>16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 t="b">
        <v>0</v>
      </c>
      <c r="N3900" t="s">
        <v>8271</v>
      </c>
      <c r="O3900" s="5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>
        <v>2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 t="b">
        <v>0</v>
      </c>
      <c r="N3901" t="s">
        <v>8271</v>
      </c>
      <c r="O3901" s="5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>
        <v>5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 t="b">
        <v>0</v>
      </c>
      <c r="N3902" t="s">
        <v>8271</v>
      </c>
      <c r="O3902" s="5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>
        <v>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 t="b">
        <v>0</v>
      </c>
      <c r="N3903" t="s">
        <v>8271</v>
      </c>
      <c r="O3903" s="5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>
        <v>31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 t="b">
        <v>0</v>
      </c>
      <c r="N3904" t="s">
        <v>8271</v>
      </c>
      <c r="O3904" s="5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>
        <v>0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 t="b">
        <v>0</v>
      </c>
      <c r="N3905" t="s">
        <v>8271</v>
      </c>
      <c r="O3905" s="5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>
        <v>2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 t="b">
        <v>0</v>
      </c>
      <c r="N3906" t="s">
        <v>8271</v>
      </c>
      <c r="O3906" s="5">
        <f t="shared" ref="O3906:O3969" si="366">E3906/D3906*100</f>
        <v>0.03</v>
      </c>
      <c r="P3906" s="9">
        <f t="shared" ref="P3906:P3969" si="367">IFERROR(E3906/G3906,0)</f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>
        <v>7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 t="b">
        <v>0</v>
      </c>
      <c r="N3907" t="s">
        <v>8271</v>
      </c>
      <c r="O3907" s="5">
        <f t="shared" si="366"/>
        <v>11.533333333333333</v>
      </c>
      <c r="P3907" s="9">
        <f t="shared" si="367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RIGHT(N3907,LEN(N3907)-SEARCH("/",N3907,1))</f>
        <v>plays</v>
      </c>
      <c r="S3907" s="15">
        <f t="shared" ref="S3907:S3970" si="370">(((K3907/60)/60)/24)+DATE(1970,1,1)</f>
        <v>42124.623877314814</v>
      </c>
      <c r="T3907" s="15">
        <f t="shared" ref="T3907:T3970" si="371">(((J3907/60)/60)/24)+DATE(1970,1,1)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>
        <v>16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 t="b">
        <v>0</v>
      </c>
      <c r="N3908" t="s">
        <v>8271</v>
      </c>
      <c r="O3908" s="5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>
        <v>4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 t="b">
        <v>0</v>
      </c>
      <c r="N3909" t="s">
        <v>8271</v>
      </c>
      <c r="O3909" s="5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>
        <v>4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 t="b">
        <v>0</v>
      </c>
      <c r="N3910" t="s">
        <v>8271</v>
      </c>
      <c r="O3910" s="5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v>4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 t="b">
        <v>0</v>
      </c>
      <c r="N3911" t="s">
        <v>8271</v>
      </c>
      <c r="O3911" s="5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>
        <v>3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 t="b">
        <v>0</v>
      </c>
      <c r="N3912" t="s">
        <v>8271</v>
      </c>
      <c r="O3912" s="5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>
        <v>36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 t="b">
        <v>0</v>
      </c>
      <c r="N3913" t="s">
        <v>8271</v>
      </c>
      <c r="O3913" s="5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v>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 t="b">
        <v>0</v>
      </c>
      <c r="N3914" t="s">
        <v>8271</v>
      </c>
      <c r="O3914" s="5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>
        <v>7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 t="b">
        <v>0</v>
      </c>
      <c r="N3915" t="s">
        <v>8271</v>
      </c>
      <c r="O3915" s="5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>
        <v>27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 t="b">
        <v>0</v>
      </c>
      <c r="N3916" t="s">
        <v>8271</v>
      </c>
      <c r="O3916" s="5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>
        <v>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 t="b">
        <v>0</v>
      </c>
      <c r="N3917" t="s">
        <v>8271</v>
      </c>
      <c r="O3917" s="5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>
        <v>0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 t="b">
        <v>0</v>
      </c>
      <c r="N3918" t="s">
        <v>8271</v>
      </c>
      <c r="O3918" s="5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>
        <v>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 t="b">
        <v>0</v>
      </c>
      <c r="N3919" t="s">
        <v>8271</v>
      </c>
      <c r="O3919" s="5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v>3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 t="b">
        <v>0</v>
      </c>
      <c r="N3920" t="s">
        <v>8271</v>
      </c>
      <c r="O3920" s="5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>
        <v>3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 t="b">
        <v>0</v>
      </c>
      <c r="N3921" t="s">
        <v>8271</v>
      </c>
      <c r="O3921" s="5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>
        <v>3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 t="b">
        <v>0</v>
      </c>
      <c r="N3922" t="s">
        <v>8271</v>
      </c>
      <c r="O3922" s="5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>
        <v>0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 t="b">
        <v>0</v>
      </c>
      <c r="N3923" t="s">
        <v>8271</v>
      </c>
      <c r="O3923" s="5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>
        <v>6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 t="b">
        <v>0</v>
      </c>
      <c r="N3924" t="s">
        <v>8271</v>
      </c>
      <c r="O3924" s="5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v>17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 t="b">
        <v>0</v>
      </c>
      <c r="N3925" t="s">
        <v>8271</v>
      </c>
      <c r="O3925" s="5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v>40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 t="b">
        <v>0</v>
      </c>
      <c r="N3926" t="s">
        <v>8271</v>
      </c>
      <c r="O3926" s="5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>
        <v>3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 t="b">
        <v>0</v>
      </c>
      <c r="N3927" t="s">
        <v>8271</v>
      </c>
      <c r="O3927" s="5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>
        <v>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 t="b">
        <v>0</v>
      </c>
      <c r="N3928" t="s">
        <v>8271</v>
      </c>
      <c r="O3928" s="5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>
        <v>2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 t="b">
        <v>0</v>
      </c>
      <c r="N3929" t="s">
        <v>8271</v>
      </c>
      <c r="O3929" s="5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>
        <v>7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 t="b">
        <v>0</v>
      </c>
      <c r="N3930" t="s">
        <v>8271</v>
      </c>
      <c r="O3930" s="5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v>14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 t="b">
        <v>0</v>
      </c>
      <c r="N3931" t="s">
        <v>8271</v>
      </c>
      <c r="O3931" s="5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>
        <v>0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 t="b">
        <v>0</v>
      </c>
      <c r="N3932" t="s">
        <v>8271</v>
      </c>
      <c r="O3932" s="5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>
        <v>0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 t="b">
        <v>0</v>
      </c>
      <c r="N3933" t="s">
        <v>8271</v>
      </c>
      <c r="O3933" s="5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v>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 t="b">
        <v>0</v>
      </c>
      <c r="N3934" t="s">
        <v>8271</v>
      </c>
      <c r="O3934" s="5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>
        <v>12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 t="b">
        <v>0</v>
      </c>
      <c r="N3935" t="s">
        <v>8271</v>
      </c>
      <c r="O3935" s="5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>
        <v>12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 t="b">
        <v>0</v>
      </c>
      <c r="N3936" t="s">
        <v>8271</v>
      </c>
      <c r="O3936" s="5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>
        <v>23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 t="b">
        <v>0</v>
      </c>
      <c r="N3937" t="s">
        <v>8271</v>
      </c>
      <c r="O3937" s="5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 t="b">
        <v>0</v>
      </c>
      <c r="N3938" t="s">
        <v>8271</v>
      </c>
      <c r="O3938" s="5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>
        <v>10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 t="b">
        <v>0</v>
      </c>
      <c r="N3939" t="s">
        <v>8271</v>
      </c>
      <c r="O3939" s="5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>
        <v>5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 t="b">
        <v>0</v>
      </c>
      <c r="N3940" t="s">
        <v>8271</v>
      </c>
      <c r="O3940" s="5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>
        <v>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 t="b">
        <v>0</v>
      </c>
      <c r="N3941" t="s">
        <v>8271</v>
      </c>
      <c r="O3941" s="5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>
        <v>2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 t="b">
        <v>0</v>
      </c>
      <c r="N3942" t="s">
        <v>8271</v>
      </c>
      <c r="O3942" s="5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>
        <v>2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 t="b">
        <v>0</v>
      </c>
      <c r="N3943" t="s">
        <v>8271</v>
      </c>
      <c r="O3943" s="5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>
        <v>0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 t="b">
        <v>0</v>
      </c>
      <c r="N3944" t="s">
        <v>8271</v>
      </c>
      <c r="O3944" s="5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>
        <v>13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 t="b">
        <v>0</v>
      </c>
      <c r="N3945" t="s">
        <v>8271</v>
      </c>
      <c r="O3945" s="5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>
        <v>0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 t="b">
        <v>0</v>
      </c>
      <c r="N3946" t="s">
        <v>8271</v>
      </c>
      <c r="O3946" s="5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>
        <v>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 t="b">
        <v>0</v>
      </c>
      <c r="N3947" t="s">
        <v>8271</v>
      </c>
      <c r="O3947" s="5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>
        <v>5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 t="b">
        <v>0</v>
      </c>
      <c r="N3948" t="s">
        <v>8271</v>
      </c>
      <c r="O3948" s="5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>
        <v>2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 t="b">
        <v>0</v>
      </c>
      <c r="N3949" t="s">
        <v>8271</v>
      </c>
      <c r="O3949" s="5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 t="b">
        <v>0</v>
      </c>
      <c r="N3950" t="s">
        <v>8271</v>
      </c>
      <c r="O3950" s="5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>
        <v>32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 t="b">
        <v>0</v>
      </c>
      <c r="N3951" t="s">
        <v>8271</v>
      </c>
      <c r="O3951" s="5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>
        <v>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 t="b">
        <v>0</v>
      </c>
      <c r="N3952" t="s">
        <v>8271</v>
      </c>
      <c r="O3952" s="5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v>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 t="b">
        <v>0</v>
      </c>
      <c r="N3953" t="s">
        <v>8271</v>
      </c>
      <c r="O3953" s="5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v>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 t="b">
        <v>0</v>
      </c>
      <c r="N3954" t="s">
        <v>8271</v>
      </c>
      <c r="O3954" s="5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 t="b">
        <v>0</v>
      </c>
      <c r="N3955" t="s">
        <v>8271</v>
      </c>
      <c r="O3955" s="5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 t="b">
        <v>0</v>
      </c>
      <c r="N3956" t="s">
        <v>8271</v>
      </c>
      <c r="O3956" s="5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>
        <v>8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 t="b">
        <v>0</v>
      </c>
      <c r="N3957" t="s">
        <v>8271</v>
      </c>
      <c r="O3957" s="5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>
        <v>0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 t="b">
        <v>0</v>
      </c>
      <c r="N3958" t="s">
        <v>8271</v>
      </c>
      <c r="O3958" s="5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v>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 t="b">
        <v>0</v>
      </c>
      <c r="N3959" t="s">
        <v>8271</v>
      </c>
      <c r="O3959" s="5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>
        <v>16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 t="b">
        <v>0</v>
      </c>
      <c r="N3960" t="s">
        <v>8271</v>
      </c>
      <c r="O3960" s="5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>
        <v>12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 t="b">
        <v>0</v>
      </c>
      <c r="N3961" t="s">
        <v>8271</v>
      </c>
      <c r="O3961" s="5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>
        <v>4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 t="b">
        <v>0</v>
      </c>
      <c r="N3962" t="s">
        <v>8271</v>
      </c>
      <c r="O3962" s="5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>
        <v>2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 t="b">
        <v>0</v>
      </c>
      <c r="N3963" t="s">
        <v>8271</v>
      </c>
      <c r="O3963" s="5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>
        <v>3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 t="b">
        <v>0</v>
      </c>
      <c r="N3964" t="s">
        <v>8271</v>
      </c>
      <c r="O3964" s="5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>
        <v>0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 t="b">
        <v>0</v>
      </c>
      <c r="N3965" t="s">
        <v>8271</v>
      </c>
      <c r="O3965" s="5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>
        <v>3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 t="b">
        <v>0</v>
      </c>
      <c r="N3966" t="s">
        <v>8271</v>
      </c>
      <c r="O3966" s="5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>
        <v>4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 t="b">
        <v>0</v>
      </c>
      <c r="N3967" t="s">
        <v>8271</v>
      </c>
      <c r="O3967" s="5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>
        <v>2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 t="b">
        <v>0</v>
      </c>
      <c r="N3968" t="s">
        <v>8271</v>
      </c>
      <c r="O3968" s="5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>
        <v>10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 t="b">
        <v>0</v>
      </c>
      <c r="N3969" t="s">
        <v>8271</v>
      </c>
      <c r="O3969" s="5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>
        <v>11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 t="b">
        <v>0</v>
      </c>
      <c r="N3970" t="s">
        <v>8271</v>
      </c>
      <c r="O3970" s="5">
        <f t="shared" ref="O3970:O4033" si="372">E3970/D3970*100</f>
        <v>10.54</v>
      </c>
      <c r="P3970" s="9">
        <f t="shared" ref="P3970:P4033" si="373">IFERROR(E3970/G3970,0)</f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>
        <v>6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 t="b">
        <v>0</v>
      </c>
      <c r="N3971" t="s">
        <v>8271</v>
      </c>
      <c r="O3971" s="5">
        <f t="shared" si="372"/>
        <v>7.4690265486725664</v>
      </c>
      <c r="P3971" s="9">
        <f t="shared" si="373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RIGHT(N3971,LEN(N3971)-SEARCH("/",N3971,1))</f>
        <v>plays</v>
      </c>
      <c r="S3971" s="15">
        <f t="shared" ref="S3971:S4034" si="376">(((K3971/60)/60)/24)+DATE(1970,1,1)</f>
        <v>42601.854699074072</v>
      </c>
      <c r="T3971" s="15">
        <f t="shared" ref="T3971:T4034" si="377">(((J3971/60)/60)/24)+DATE(1970,1,1)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v>2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 t="b">
        <v>0</v>
      </c>
      <c r="N3972" t="s">
        <v>8271</v>
      </c>
      <c r="O3972" s="5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v>6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 t="b">
        <v>0</v>
      </c>
      <c r="N3973" t="s">
        <v>8271</v>
      </c>
      <c r="O3973" s="5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>
        <v>8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 t="b">
        <v>0</v>
      </c>
      <c r="N3974" t="s">
        <v>8271</v>
      </c>
      <c r="O3974" s="5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>
        <v>37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 t="b">
        <v>0</v>
      </c>
      <c r="N3975" t="s">
        <v>8271</v>
      </c>
      <c r="O3975" s="5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>
        <v>11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 t="b">
        <v>0</v>
      </c>
      <c r="N3976" t="s">
        <v>8271</v>
      </c>
      <c r="O3976" s="5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>
        <v>0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 t="b">
        <v>0</v>
      </c>
      <c r="N3977" t="s">
        <v>8271</v>
      </c>
      <c r="O3977" s="5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>
        <v>10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 t="b">
        <v>0</v>
      </c>
      <c r="N3978" t="s">
        <v>8271</v>
      </c>
      <c r="O3978" s="5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v>6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 t="b">
        <v>0</v>
      </c>
      <c r="N3979" t="s">
        <v>8271</v>
      </c>
      <c r="O3979" s="5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>
        <v>8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 t="b">
        <v>0</v>
      </c>
      <c r="N3980" t="s">
        <v>8271</v>
      </c>
      <c r="O3980" s="5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>
        <v>6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 t="b">
        <v>0</v>
      </c>
      <c r="N3981" t="s">
        <v>8271</v>
      </c>
      <c r="O3981" s="5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>
        <v>7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 t="b">
        <v>0</v>
      </c>
      <c r="N3982" t="s">
        <v>8271</v>
      </c>
      <c r="O3982" s="5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v>7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 t="b">
        <v>0</v>
      </c>
      <c r="N3983" t="s">
        <v>8271</v>
      </c>
      <c r="O3983" s="5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>
        <v>5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 t="b">
        <v>0</v>
      </c>
      <c r="N3984" t="s">
        <v>8271</v>
      </c>
      <c r="O3984" s="5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v>46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 t="b">
        <v>0</v>
      </c>
      <c r="N3985" t="s">
        <v>8271</v>
      </c>
      <c r="O3985" s="5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>
        <v>10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 t="b">
        <v>0</v>
      </c>
      <c r="N3986" t="s">
        <v>8271</v>
      </c>
      <c r="O3986" s="5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>
        <v>19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 t="b">
        <v>0</v>
      </c>
      <c r="N3987" t="s">
        <v>8271</v>
      </c>
      <c r="O3987" s="5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>
        <v>13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 t="b">
        <v>0</v>
      </c>
      <c r="N3988" t="s">
        <v>8271</v>
      </c>
      <c r="O3988" s="5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>
        <v>13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 t="b">
        <v>0</v>
      </c>
      <c r="N3989" t="s">
        <v>8271</v>
      </c>
      <c r="O3989" s="5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>
        <v>4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 t="b">
        <v>0</v>
      </c>
      <c r="N3990" t="s">
        <v>8271</v>
      </c>
      <c r="O3990" s="5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>
        <v>0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 t="b">
        <v>0</v>
      </c>
      <c r="N3991" t="s">
        <v>8271</v>
      </c>
      <c r="O3991" s="5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>
        <v>3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 t="b">
        <v>0</v>
      </c>
      <c r="N3992" t="s">
        <v>8271</v>
      </c>
      <c r="O3992" s="5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>
        <v>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 t="b">
        <v>0</v>
      </c>
      <c r="N3993" t="s">
        <v>8271</v>
      </c>
      <c r="O3993" s="5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>
        <v>9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 t="b">
        <v>0</v>
      </c>
      <c r="N3994" t="s">
        <v>8271</v>
      </c>
      <c r="O3994" s="5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v>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 t="b">
        <v>0</v>
      </c>
      <c r="N3995" t="s">
        <v>8271</v>
      </c>
      <c r="O3995" s="5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>
        <v>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 t="b">
        <v>0</v>
      </c>
      <c r="N3996" t="s">
        <v>8271</v>
      </c>
      <c r="O3996" s="5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>
        <v>4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 t="b">
        <v>0</v>
      </c>
      <c r="N3997" t="s">
        <v>8271</v>
      </c>
      <c r="O3997" s="5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>
        <v>17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 t="b">
        <v>0</v>
      </c>
      <c r="N3998" t="s">
        <v>8271</v>
      </c>
      <c r="O3998" s="5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>
        <v>0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 t="b">
        <v>0</v>
      </c>
      <c r="N3999" t="s">
        <v>8271</v>
      </c>
      <c r="O3999" s="5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>
        <v>12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 t="b">
        <v>0</v>
      </c>
      <c r="N4000" t="s">
        <v>8271</v>
      </c>
      <c r="O4000" s="5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>
        <v>14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 t="b">
        <v>0</v>
      </c>
      <c r="N4001" t="s">
        <v>8271</v>
      </c>
      <c r="O4001" s="5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>
        <v>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 t="b">
        <v>0</v>
      </c>
      <c r="N4002" t="s">
        <v>8271</v>
      </c>
      <c r="O4002" s="5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>
        <v>14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 t="b">
        <v>0</v>
      </c>
      <c r="N4003" t="s">
        <v>8271</v>
      </c>
      <c r="O4003" s="5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>
        <v>4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 t="b">
        <v>0</v>
      </c>
      <c r="N4004" t="s">
        <v>8271</v>
      </c>
      <c r="O4004" s="5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>
        <v>2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 t="b">
        <v>0</v>
      </c>
      <c r="N4005" t="s">
        <v>8271</v>
      </c>
      <c r="O4005" s="5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>
        <v>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 t="b">
        <v>0</v>
      </c>
      <c r="N4006" t="s">
        <v>8271</v>
      </c>
      <c r="O4006" s="5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>
        <v>2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 t="b">
        <v>0</v>
      </c>
      <c r="N4007" t="s">
        <v>8271</v>
      </c>
      <c r="O4007" s="5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v>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 t="b">
        <v>0</v>
      </c>
      <c r="N4008" t="s">
        <v>8271</v>
      </c>
      <c r="O4008" s="5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>
        <v>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 t="b">
        <v>0</v>
      </c>
      <c r="N4009" t="s">
        <v>8271</v>
      </c>
      <c r="O4009" s="5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>
        <v>4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 t="b">
        <v>0</v>
      </c>
      <c r="N4010" t="s">
        <v>8271</v>
      </c>
      <c r="O4010" s="5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>
        <v>3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 t="b">
        <v>0</v>
      </c>
      <c r="N4011" t="s">
        <v>8271</v>
      </c>
      <c r="O4011" s="5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>
        <v>38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 t="b">
        <v>0</v>
      </c>
      <c r="N4012" t="s">
        <v>8271</v>
      </c>
      <c r="O4012" s="5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>
        <v>4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 t="b">
        <v>0</v>
      </c>
      <c r="N4013" t="s">
        <v>8271</v>
      </c>
      <c r="O4013" s="5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>
        <v>0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 t="b">
        <v>0</v>
      </c>
      <c r="N4014" t="s">
        <v>8271</v>
      </c>
      <c r="O4014" s="5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>
        <v>2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 t="b">
        <v>0</v>
      </c>
      <c r="N4015" t="s">
        <v>8271</v>
      </c>
      <c r="O4015" s="5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>
        <v>0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 t="b">
        <v>0</v>
      </c>
      <c r="N4016" t="s">
        <v>8271</v>
      </c>
      <c r="O4016" s="5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>
        <v>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 t="b">
        <v>0</v>
      </c>
      <c r="N4017" t="s">
        <v>8271</v>
      </c>
      <c r="O4017" s="5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>
        <v>7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 t="b">
        <v>0</v>
      </c>
      <c r="N4018" t="s">
        <v>8271</v>
      </c>
      <c r="O4018" s="5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>
        <v>2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 t="b">
        <v>0</v>
      </c>
      <c r="N4019" t="s">
        <v>8271</v>
      </c>
      <c r="O4019" s="5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>
        <v>4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 t="b">
        <v>0</v>
      </c>
      <c r="N4020" t="s">
        <v>8271</v>
      </c>
      <c r="O4020" s="5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>
        <v>4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 t="b">
        <v>0</v>
      </c>
      <c r="N4021" t="s">
        <v>8271</v>
      </c>
      <c r="O4021" s="5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>
        <v>3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 t="b">
        <v>0</v>
      </c>
      <c r="N4022" t="s">
        <v>8271</v>
      </c>
      <c r="O4022" s="5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v>2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 t="b">
        <v>0</v>
      </c>
      <c r="N4023" t="s">
        <v>8271</v>
      </c>
      <c r="O4023" s="5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v>197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 t="b">
        <v>0</v>
      </c>
      <c r="N4024" t="s">
        <v>8271</v>
      </c>
      <c r="O4024" s="5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>
        <v>0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 t="b">
        <v>0</v>
      </c>
      <c r="N4025" t="s">
        <v>8271</v>
      </c>
      <c r="O4025" s="5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>
        <v>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 t="b">
        <v>0</v>
      </c>
      <c r="N4026" t="s">
        <v>8271</v>
      </c>
      <c r="O4026" s="5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>
        <v>4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 t="b">
        <v>0</v>
      </c>
      <c r="N4027" t="s">
        <v>8271</v>
      </c>
      <c r="O4027" s="5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>
        <v>0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 t="b">
        <v>0</v>
      </c>
      <c r="N4028" t="s">
        <v>8271</v>
      </c>
      <c r="O4028" s="5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>
        <v>7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 t="b">
        <v>0</v>
      </c>
      <c r="N4029" t="s">
        <v>8271</v>
      </c>
      <c r="O4029" s="5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>
        <v>11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 t="b">
        <v>0</v>
      </c>
      <c r="N4030" t="s">
        <v>8271</v>
      </c>
      <c r="O4030" s="5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 t="b">
        <v>0</v>
      </c>
      <c r="N4031" t="s">
        <v>8271</v>
      </c>
      <c r="O4031" s="5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>
        <v>6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 t="b">
        <v>0</v>
      </c>
      <c r="N4032" t="s">
        <v>8271</v>
      </c>
      <c r="O4032" s="5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>
        <v>0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 t="b">
        <v>0</v>
      </c>
      <c r="N4033" t="s">
        <v>8271</v>
      </c>
      <c r="O4033" s="5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>
        <v>7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 t="b">
        <v>0</v>
      </c>
      <c r="N4034" t="s">
        <v>8271</v>
      </c>
      <c r="O4034" s="5">
        <f t="shared" ref="O4034:O4097" si="378">E4034/D4034*100</f>
        <v>6.8287037037037033</v>
      </c>
      <c r="P4034" s="9">
        <f t="shared" ref="P4034:P4097" si="379">IFERROR(E4034/G4034,0)</f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v>94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 t="b">
        <v>0</v>
      </c>
      <c r="N4035" t="s">
        <v>8271</v>
      </c>
      <c r="O4035" s="5">
        <f t="shared" si="378"/>
        <v>25.698702928870294</v>
      </c>
      <c r="P4035" s="9">
        <f t="shared" si="379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RIGHT(N4035,LEN(N4035)-SEARCH("/",N4035,1))</f>
        <v>plays</v>
      </c>
      <c r="S4035" s="15">
        <f t="shared" ref="S4035:S4098" si="382">(((K4035/60)/60)/24)+DATE(1970,1,1)</f>
        <v>42614.268796296295</v>
      </c>
      <c r="T4035" s="15">
        <f t="shared" ref="T4035:T4098" si="383">(((J4035/60)/60)/24)+DATE(1970,1,1)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v>2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 t="b">
        <v>0</v>
      </c>
      <c r="N4036" t="s">
        <v>8271</v>
      </c>
      <c r="O4036" s="5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>
        <v>25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 t="b">
        <v>0</v>
      </c>
      <c r="N4037" t="s">
        <v>8271</v>
      </c>
      <c r="O4037" s="5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>
        <v>17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 t="b">
        <v>0</v>
      </c>
      <c r="N4038" t="s">
        <v>8271</v>
      </c>
      <c r="O4038" s="5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>
        <v>2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 t="b">
        <v>0</v>
      </c>
      <c r="N4039" t="s">
        <v>8271</v>
      </c>
      <c r="O4039" s="5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>
        <v>4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 t="b">
        <v>0</v>
      </c>
      <c r="N4040" t="s">
        <v>8271</v>
      </c>
      <c r="O4040" s="5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>
        <v>5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 t="b">
        <v>0</v>
      </c>
      <c r="N4041" t="s">
        <v>8271</v>
      </c>
      <c r="O4041" s="5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>
        <v>2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 t="b">
        <v>0</v>
      </c>
      <c r="N4042" t="s">
        <v>8271</v>
      </c>
      <c r="O4042" s="5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>
        <v>2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 t="b">
        <v>0</v>
      </c>
      <c r="N4043" t="s">
        <v>8271</v>
      </c>
      <c r="O4043" s="5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>
        <v>3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 t="b">
        <v>0</v>
      </c>
      <c r="N4044" t="s">
        <v>8271</v>
      </c>
      <c r="O4044" s="5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>
        <v>0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 t="b">
        <v>0</v>
      </c>
      <c r="N4045" t="s">
        <v>8271</v>
      </c>
      <c r="O4045" s="5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>
        <v>4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 t="b">
        <v>0</v>
      </c>
      <c r="N4046" t="s">
        <v>8271</v>
      </c>
      <c r="O4046" s="5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>
        <v>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 t="b">
        <v>0</v>
      </c>
      <c r="N4047" t="s">
        <v>8271</v>
      </c>
      <c r="O4047" s="5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>
        <v>12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 t="b">
        <v>0</v>
      </c>
      <c r="N4048" t="s">
        <v>8271</v>
      </c>
      <c r="O4048" s="5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>
        <v>4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 t="b">
        <v>0</v>
      </c>
      <c r="N4049" t="s">
        <v>8271</v>
      </c>
      <c r="O4049" s="5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v>91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 t="b">
        <v>0</v>
      </c>
      <c r="N4050" t="s">
        <v>8271</v>
      </c>
      <c r="O4050" s="5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v>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 t="b">
        <v>0</v>
      </c>
      <c r="N4051" t="s">
        <v>8271</v>
      </c>
      <c r="O4051" s="5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>
        <v>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 t="b">
        <v>0</v>
      </c>
      <c r="N4052" t="s">
        <v>8271</v>
      </c>
      <c r="O4052" s="5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>
        <v>0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 t="b">
        <v>0</v>
      </c>
      <c r="N4053" t="s">
        <v>8271</v>
      </c>
      <c r="O4053" s="5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>
        <v>13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 t="b">
        <v>0</v>
      </c>
      <c r="N4054" t="s">
        <v>8271</v>
      </c>
      <c r="O4054" s="5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>
        <v>2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 t="b">
        <v>0</v>
      </c>
      <c r="N4055" t="s">
        <v>8271</v>
      </c>
      <c r="O4055" s="5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>
        <v>0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 t="b">
        <v>0</v>
      </c>
      <c r="N4056" t="s">
        <v>8271</v>
      </c>
      <c r="O4056" s="5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>
        <v>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 t="b">
        <v>0</v>
      </c>
      <c r="N4057" t="s">
        <v>8271</v>
      </c>
      <c r="O4057" s="5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>
        <v>9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 t="b">
        <v>0</v>
      </c>
      <c r="N4058" t="s">
        <v>8271</v>
      </c>
      <c r="O4058" s="5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>
        <v>6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 t="b">
        <v>0</v>
      </c>
      <c r="N4059" t="s">
        <v>8271</v>
      </c>
      <c r="O4059" s="5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>
        <v>4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 t="b">
        <v>0</v>
      </c>
      <c r="N4060" t="s">
        <v>8271</v>
      </c>
      <c r="O4060" s="5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>
        <v>7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 t="b">
        <v>0</v>
      </c>
      <c r="N4061" t="s">
        <v>8271</v>
      </c>
      <c r="O4061" s="5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>
        <v>5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 t="b">
        <v>0</v>
      </c>
      <c r="N4062" t="s">
        <v>8271</v>
      </c>
      <c r="O4062" s="5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>
        <v>0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 t="b">
        <v>0</v>
      </c>
      <c r="N4063" t="s">
        <v>8271</v>
      </c>
      <c r="O4063" s="5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v>3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 t="b">
        <v>0</v>
      </c>
      <c r="N4064" t="s">
        <v>8271</v>
      </c>
      <c r="O4064" s="5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>
        <v>9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 t="b">
        <v>0</v>
      </c>
      <c r="N4065" t="s">
        <v>8271</v>
      </c>
      <c r="O4065" s="5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>
        <v>6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 t="b">
        <v>0</v>
      </c>
      <c r="N4066" t="s">
        <v>8271</v>
      </c>
      <c r="O4066" s="5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>
        <v>4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 t="b">
        <v>0</v>
      </c>
      <c r="N4067" t="s">
        <v>8271</v>
      </c>
      <c r="O4067" s="5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v>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 t="b">
        <v>0</v>
      </c>
      <c r="N4068" t="s">
        <v>8271</v>
      </c>
      <c r="O4068" s="5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>
        <v>17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 t="b">
        <v>0</v>
      </c>
      <c r="N4069" t="s">
        <v>8271</v>
      </c>
      <c r="O4069" s="5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>
        <v>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 t="b">
        <v>0</v>
      </c>
      <c r="N4070" t="s">
        <v>8271</v>
      </c>
      <c r="O4070" s="5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>
        <v>13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 t="b">
        <v>0</v>
      </c>
      <c r="N4071" t="s">
        <v>8271</v>
      </c>
      <c r="O4071" s="5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>
        <v>6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 t="b">
        <v>0</v>
      </c>
      <c r="N4072" t="s">
        <v>8271</v>
      </c>
      <c r="O4072" s="5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 t="b">
        <v>0</v>
      </c>
      <c r="N4073" t="s">
        <v>8271</v>
      </c>
      <c r="O4073" s="5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>
        <v>2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 t="b">
        <v>0</v>
      </c>
      <c r="N4074" t="s">
        <v>8271</v>
      </c>
      <c r="O4074" s="5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>
        <v>2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 t="b">
        <v>0</v>
      </c>
      <c r="N4075" t="s">
        <v>8271</v>
      </c>
      <c r="O4075" s="5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>
        <v>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 t="b">
        <v>0</v>
      </c>
      <c r="N4076" t="s">
        <v>8271</v>
      </c>
      <c r="O4076" s="5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>
        <v>13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 t="b">
        <v>0</v>
      </c>
      <c r="N4077" t="s">
        <v>8271</v>
      </c>
      <c r="O4077" s="5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>
        <v>0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 t="b">
        <v>0</v>
      </c>
      <c r="N4078" t="s">
        <v>8271</v>
      </c>
      <c r="O4078" s="5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v>6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 t="b">
        <v>0</v>
      </c>
      <c r="N4079" t="s">
        <v>8271</v>
      </c>
      <c r="O4079" s="5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>
        <v>0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 t="b">
        <v>0</v>
      </c>
      <c r="N4080" t="s">
        <v>8271</v>
      </c>
      <c r="O4080" s="5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>
        <v>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 t="b">
        <v>0</v>
      </c>
      <c r="N4081" t="s">
        <v>8271</v>
      </c>
      <c r="O4081" s="5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>
        <v>0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 t="b">
        <v>0</v>
      </c>
      <c r="N4082" t="s">
        <v>8271</v>
      </c>
      <c r="O4082" s="5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>
        <v>12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 t="b">
        <v>0</v>
      </c>
      <c r="N4083" t="s">
        <v>8271</v>
      </c>
      <c r="O4083" s="5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>
        <v>2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 t="b">
        <v>0</v>
      </c>
      <c r="N4084" t="s">
        <v>8271</v>
      </c>
      <c r="O4084" s="5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>
        <v>6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 t="b">
        <v>0</v>
      </c>
      <c r="N4085" t="s">
        <v>8271</v>
      </c>
      <c r="O4085" s="5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>
        <v>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 t="b">
        <v>0</v>
      </c>
      <c r="N4086" t="s">
        <v>8271</v>
      </c>
      <c r="O4086" s="5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>
        <v>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 t="b">
        <v>0</v>
      </c>
      <c r="N4087" t="s">
        <v>8271</v>
      </c>
      <c r="O4087" s="5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>
        <v>5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 t="b">
        <v>0</v>
      </c>
      <c r="N4088" t="s">
        <v>8271</v>
      </c>
      <c r="O4088" s="5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>
        <v>0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 t="b">
        <v>0</v>
      </c>
      <c r="N4089" t="s">
        <v>8271</v>
      </c>
      <c r="O4089" s="5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>
        <v>3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 t="b">
        <v>0</v>
      </c>
      <c r="N4090" t="s">
        <v>8271</v>
      </c>
      <c r="O4090" s="5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>
        <v>8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 t="b">
        <v>0</v>
      </c>
      <c r="N4091" t="s">
        <v>8271</v>
      </c>
      <c r="O4091" s="5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>
        <v>3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 t="b">
        <v>0</v>
      </c>
      <c r="N4092" t="s">
        <v>8271</v>
      </c>
      <c r="O4092" s="5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>
        <v>8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 t="b">
        <v>0</v>
      </c>
      <c r="N4093" t="s">
        <v>8271</v>
      </c>
      <c r="O4093" s="5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v>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 t="b">
        <v>0</v>
      </c>
      <c r="N4094" t="s">
        <v>8271</v>
      </c>
      <c r="O4094" s="5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>
        <v>4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 t="b">
        <v>0</v>
      </c>
      <c r="N4095" t="s">
        <v>8271</v>
      </c>
      <c r="O4095" s="5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>
        <v>8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 t="b">
        <v>0</v>
      </c>
      <c r="N4096" t="s">
        <v>8271</v>
      </c>
      <c r="O4096" s="5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v>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 t="b">
        <v>0</v>
      </c>
      <c r="N4097" t="s">
        <v>8271</v>
      </c>
      <c r="O4097" s="5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>
        <v>5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 t="b">
        <v>0</v>
      </c>
      <c r="N4098" t="s">
        <v>8271</v>
      </c>
      <c r="O4098" s="5">
        <f t="shared" ref="O4098:O4115" si="384">E4098/D4098*100</f>
        <v>11.428571428571429</v>
      </c>
      <c r="P4098" s="9">
        <f t="shared" ref="P4098:P4115" si="385">IFERROR(E4098/G4098,0)</f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>
        <v>0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 t="b">
        <v>0</v>
      </c>
      <c r="N4099" t="s">
        <v>8271</v>
      </c>
      <c r="O4099" s="5">
        <f t="shared" si="384"/>
        <v>0</v>
      </c>
      <c r="P4099" s="9">
        <f t="shared" si="385"/>
        <v>0</v>
      </c>
      <c r="Q4099" t="str">
        <f t="shared" ref="Q4099:Q4115" si="386">LEFT(N4099,FIND("/",N4099)-1)</f>
        <v>theater</v>
      </c>
      <c r="R4099" t="str">
        <f t="shared" ref="R4099:R4115" si="387">RIGHT(N4099,LEN(N4099)-SEARCH("/",N4099,1))</f>
        <v>plays</v>
      </c>
      <c r="S4099" s="15">
        <f t="shared" ref="S4099:S4115" si="388">(((K4099/60)/60)/24)+DATE(1970,1,1)</f>
        <v>42344.824502314819</v>
      </c>
      <c r="T4099" s="15">
        <f t="shared" ref="T4099:T4115" si="389">(((J4099/60)/60)/24)+DATE(1970,1,1)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 t="b">
        <v>0</v>
      </c>
      <c r="N4100" t="s">
        <v>8271</v>
      </c>
      <c r="O4100" s="5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>
        <v>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 t="b">
        <v>0</v>
      </c>
      <c r="N4101" t="s">
        <v>8271</v>
      </c>
      <c r="O4101" s="5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>
        <v>0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 t="b">
        <v>0</v>
      </c>
      <c r="N4102" t="s">
        <v>8271</v>
      </c>
      <c r="O4102" s="5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>
        <v>0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 t="b">
        <v>0</v>
      </c>
      <c r="N4103" t="s">
        <v>8271</v>
      </c>
      <c r="O4103" s="5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>
        <v>6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 t="b">
        <v>0</v>
      </c>
      <c r="N4104" t="s">
        <v>8271</v>
      </c>
      <c r="O4104" s="5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>
        <v>6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 t="b">
        <v>0</v>
      </c>
      <c r="N4105" t="s">
        <v>8271</v>
      </c>
      <c r="O4105" s="5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>
        <v>14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 t="b">
        <v>0</v>
      </c>
      <c r="N4106" t="s">
        <v>8271</v>
      </c>
      <c r="O4106" s="5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v>6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 t="b">
        <v>0</v>
      </c>
      <c r="N4107" t="s">
        <v>8271</v>
      </c>
      <c r="O4107" s="5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>
        <v>33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 t="b">
        <v>0</v>
      </c>
      <c r="N4108" t="s">
        <v>8271</v>
      </c>
      <c r="O4108" s="5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>
        <v>4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 t="b">
        <v>0</v>
      </c>
      <c r="N4109" t="s">
        <v>8271</v>
      </c>
      <c r="O4109" s="5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>
        <v>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 t="b">
        <v>0</v>
      </c>
      <c r="N4110" t="s">
        <v>8271</v>
      </c>
      <c r="O4110" s="5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>
        <v>0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 t="b">
        <v>0</v>
      </c>
      <c r="N4111" t="s">
        <v>8271</v>
      </c>
      <c r="O4111" s="5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>
        <v>6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 t="b">
        <v>0</v>
      </c>
      <c r="N4112" t="s">
        <v>8271</v>
      </c>
      <c r="O4112" s="5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>
        <v>6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 t="b">
        <v>0</v>
      </c>
      <c r="N4113" t="s">
        <v>8271</v>
      </c>
      <c r="O4113" s="5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>
        <v>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 t="b">
        <v>0</v>
      </c>
      <c r="N4114" t="s">
        <v>8271</v>
      </c>
      <c r="O4114" s="5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>
        <v>3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 t="b">
        <v>0</v>
      </c>
      <c r="N4115" t="s">
        <v>8271</v>
      </c>
      <c r="O4115" s="5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conditionalFormatting sqref="F1:G1048576">
    <cfRule type="containsText" dxfId="20" priority="2" operator="containsText" text="canceled">
      <formula>NOT(ISERROR(SEARCH("canceled",F1)))</formula>
    </cfRule>
    <cfRule type="containsText" dxfId="19" priority="3" operator="containsText" text="failed">
      <formula>NOT(ISERROR(SEARCH("failed",F1)))</formula>
    </cfRule>
    <cfRule type="containsText" dxfId="18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0EB0B-FDC0-4EF6-88BC-CDB6A5AAFCC7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10" t="s">
        <v>8223</v>
      </c>
      <c r="B1" t="s">
        <v>8321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8317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8313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8312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B6CE-90F7-4688-8B7C-084E619E424E}">
  <dimension ref="A1:F28"/>
  <sheetViews>
    <sheetView topLeftCell="A12" workbookViewId="0">
      <selection activeCell="B5" sqref="B5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1" spans="1:6" x14ac:dyDescent="0.25">
      <c r="A1" s="10" t="s">
        <v>8223</v>
      </c>
      <c r="B1" t="s">
        <v>8321</v>
      </c>
    </row>
    <row r="2" spans="1:6" x14ac:dyDescent="0.25">
      <c r="A2" s="10" t="s">
        <v>8347</v>
      </c>
      <c r="B2" t="s">
        <v>8389</v>
      </c>
    </row>
    <row r="4" spans="1:6" x14ac:dyDescent="0.25">
      <c r="A4" s="10" t="s">
        <v>8346</v>
      </c>
      <c r="B4" s="10" t="s">
        <v>8322</v>
      </c>
    </row>
    <row r="5" spans="1:6" x14ac:dyDescent="0.25">
      <c r="A5" s="10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24</v>
      </c>
      <c r="E7" s="12"/>
      <c r="F7" s="12">
        <v>24</v>
      </c>
    </row>
    <row r="8" spans="1:6" x14ac:dyDescent="0.25">
      <c r="A8" s="11" t="s">
        <v>8326</v>
      </c>
      <c r="B8" s="12">
        <v>40</v>
      </c>
      <c r="C8" s="12"/>
      <c r="D8" s="12"/>
      <c r="E8" s="12"/>
      <c r="F8" s="12">
        <v>40</v>
      </c>
    </row>
    <row r="9" spans="1:6" x14ac:dyDescent="0.25">
      <c r="A9" s="11" t="s">
        <v>8327</v>
      </c>
      <c r="B9" s="12">
        <v>180</v>
      </c>
      <c r="C9" s="12"/>
      <c r="D9" s="12"/>
      <c r="E9" s="12"/>
      <c r="F9" s="12">
        <v>180</v>
      </c>
    </row>
    <row r="10" spans="1:6" x14ac:dyDescent="0.25">
      <c r="A10" s="11" t="s">
        <v>8328</v>
      </c>
      <c r="B10" s="12"/>
      <c r="C10" s="12">
        <v>80</v>
      </c>
      <c r="D10" s="12"/>
      <c r="E10" s="12"/>
      <c r="F10" s="12">
        <v>80</v>
      </c>
    </row>
    <row r="11" spans="1:6" x14ac:dyDescent="0.25">
      <c r="A11" s="11" t="s">
        <v>8329</v>
      </c>
      <c r="B11" s="12">
        <v>40</v>
      </c>
      <c r="C11" s="12"/>
      <c r="D11" s="12"/>
      <c r="E11" s="12"/>
      <c r="F11" s="12">
        <v>40</v>
      </c>
    </row>
    <row r="12" spans="1:6" x14ac:dyDescent="0.25">
      <c r="A12" s="11" t="s">
        <v>8330</v>
      </c>
      <c r="B12" s="12"/>
      <c r="C12" s="12">
        <v>40</v>
      </c>
      <c r="D12" s="12"/>
      <c r="E12" s="12">
        <v>20</v>
      </c>
      <c r="F12" s="12">
        <v>60</v>
      </c>
    </row>
    <row r="13" spans="1:6" x14ac:dyDescent="0.25">
      <c r="A13" s="11" t="s">
        <v>8331</v>
      </c>
      <c r="B13" s="12"/>
      <c r="C13" s="12">
        <v>120</v>
      </c>
      <c r="D13" s="12">
        <v>20</v>
      </c>
      <c r="E13" s="12"/>
      <c r="F13" s="12">
        <v>140</v>
      </c>
    </row>
    <row r="14" spans="1:6" x14ac:dyDescent="0.25">
      <c r="A14" s="11" t="s">
        <v>8332</v>
      </c>
      <c r="B14" s="12">
        <v>140</v>
      </c>
      <c r="C14" s="12">
        <v>20</v>
      </c>
      <c r="D14" s="12"/>
      <c r="E14" s="12"/>
      <c r="F14" s="12">
        <v>160</v>
      </c>
    </row>
    <row r="15" spans="1:6" x14ac:dyDescent="0.25">
      <c r="A15" s="11" t="s">
        <v>8333</v>
      </c>
      <c r="B15" s="12"/>
      <c r="C15" s="12">
        <v>60</v>
      </c>
      <c r="D15" s="12"/>
      <c r="E15" s="12"/>
      <c r="F15" s="12">
        <v>60</v>
      </c>
    </row>
    <row r="16" spans="1:6" x14ac:dyDescent="0.25">
      <c r="A16" s="11" t="s">
        <v>8334</v>
      </c>
      <c r="B16" s="12">
        <v>20</v>
      </c>
      <c r="C16" s="12"/>
      <c r="D16" s="12"/>
      <c r="E16" s="12"/>
      <c r="F16" s="12">
        <v>20</v>
      </c>
    </row>
    <row r="17" spans="1:6" x14ac:dyDescent="0.25">
      <c r="A17" s="11" t="s">
        <v>8335</v>
      </c>
      <c r="B17" s="12">
        <v>60</v>
      </c>
      <c r="C17" s="12">
        <v>60</v>
      </c>
      <c r="D17" s="12">
        <v>20</v>
      </c>
      <c r="E17" s="12"/>
      <c r="F17" s="12">
        <v>140</v>
      </c>
    </row>
    <row r="18" spans="1:6" x14ac:dyDescent="0.25">
      <c r="A18" s="11" t="s">
        <v>8336</v>
      </c>
      <c r="B18" s="12">
        <v>694</v>
      </c>
      <c r="C18" s="12">
        <v>353</v>
      </c>
      <c r="D18" s="12"/>
      <c r="E18" s="12">
        <v>19</v>
      </c>
      <c r="F18" s="12">
        <v>1066</v>
      </c>
    </row>
    <row r="19" spans="1:6" x14ac:dyDescent="0.25">
      <c r="A19" s="11" t="s">
        <v>8337</v>
      </c>
      <c r="B19" s="12">
        <v>40</v>
      </c>
      <c r="C19" s="12"/>
      <c r="D19" s="12"/>
      <c r="E19" s="12"/>
      <c r="F19" s="12">
        <v>40</v>
      </c>
    </row>
    <row r="20" spans="1:6" x14ac:dyDescent="0.25">
      <c r="A20" s="11" t="s">
        <v>8338</v>
      </c>
      <c r="B20" s="12"/>
      <c r="C20" s="12">
        <v>20</v>
      </c>
      <c r="D20" s="12"/>
      <c r="E20" s="12"/>
      <c r="F20" s="12">
        <v>20</v>
      </c>
    </row>
    <row r="21" spans="1:6" x14ac:dyDescent="0.25">
      <c r="A21" s="11" t="s">
        <v>8339</v>
      </c>
      <c r="B21" s="12">
        <v>260</v>
      </c>
      <c r="C21" s="12"/>
      <c r="D21" s="12"/>
      <c r="E21" s="12"/>
      <c r="F21" s="12">
        <v>260</v>
      </c>
    </row>
    <row r="22" spans="1:6" x14ac:dyDescent="0.25">
      <c r="A22" s="11" t="s">
        <v>8340</v>
      </c>
      <c r="B22" s="12"/>
      <c r="C22" s="12"/>
      <c r="D22" s="12">
        <v>40</v>
      </c>
      <c r="E22" s="12"/>
      <c r="F22" s="12">
        <v>40</v>
      </c>
    </row>
    <row r="23" spans="1:6" x14ac:dyDescent="0.25">
      <c r="A23" s="11" t="s">
        <v>8341</v>
      </c>
      <c r="B23" s="12">
        <v>60</v>
      </c>
      <c r="C23" s="12"/>
      <c r="D23" s="12"/>
      <c r="E23" s="12"/>
      <c r="F23" s="12">
        <v>60</v>
      </c>
    </row>
    <row r="24" spans="1:6" x14ac:dyDescent="0.25">
      <c r="A24" s="11" t="s">
        <v>8342</v>
      </c>
      <c r="B24" s="12">
        <v>34</v>
      </c>
      <c r="C24" s="12"/>
      <c r="D24" s="12"/>
      <c r="E24" s="12">
        <v>6</v>
      </c>
      <c r="F24" s="12">
        <v>40</v>
      </c>
    </row>
    <row r="25" spans="1:6" x14ac:dyDescent="0.25">
      <c r="A25" s="11" t="s">
        <v>8343</v>
      </c>
      <c r="B25" s="12">
        <v>85</v>
      </c>
      <c r="C25" s="12">
        <v>80</v>
      </c>
      <c r="D25" s="12">
        <v>17</v>
      </c>
      <c r="E25" s="12">
        <v>5</v>
      </c>
      <c r="F25" s="12">
        <v>187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8320</v>
      </c>
      <c r="B28" s="12">
        <v>1713</v>
      </c>
      <c r="C28" s="12">
        <v>933</v>
      </c>
      <c r="D28" s="12">
        <v>141</v>
      </c>
      <c r="E28" s="12">
        <v>50</v>
      </c>
      <c r="F28" s="12">
        <v>2837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4E2EA-F46E-4C75-9037-7BBBEA311243}">
  <dimension ref="A1:E18"/>
  <sheetViews>
    <sheetView workbookViewId="0">
      <selection activeCell="B4" sqref="B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8347</v>
      </c>
      <c r="B1" t="s">
        <v>8321</v>
      </c>
    </row>
    <row r="2" spans="1:5" x14ac:dyDescent="0.25">
      <c r="A2" s="10" t="s">
        <v>8362</v>
      </c>
      <c r="B2" t="s">
        <v>8321</v>
      </c>
    </row>
    <row r="4" spans="1:5" x14ac:dyDescent="0.25">
      <c r="A4" s="10" t="s">
        <v>8346</v>
      </c>
      <c r="B4" s="10" t="s">
        <v>8322</v>
      </c>
    </row>
    <row r="5" spans="1:5" x14ac:dyDescent="0.25">
      <c r="A5" s="10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6" t="s">
        <v>8356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6" t="s">
        <v>8357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6" t="s">
        <v>8358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6" t="s">
        <v>8359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6" t="s">
        <v>8350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6" t="s">
        <v>8360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6" t="s">
        <v>8351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6" t="s">
        <v>8352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6" t="s">
        <v>8353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6" t="s">
        <v>8354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6" t="s">
        <v>8355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6" t="s">
        <v>8361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6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72E4-1DD9-4E06-9685-A648811A2B19}">
  <dimension ref="A1:H13"/>
  <sheetViews>
    <sheetView workbookViewId="0">
      <selection activeCell="C2" sqref="C2"/>
    </sheetView>
  </sheetViews>
  <sheetFormatPr defaultRowHeight="15" x14ac:dyDescent="0.25"/>
  <cols>
    <col min="1" max="1" width="27.7109375" customWidth="1"/>
    <col min="2" max="5" width="20.7109375" customWidth="1"/>
    <col min="6" max="8" width="20.7109375" style="18" customWidth="1"/>
    <col min="9" max="9" width="20.7109375" customWidth="1"/>
  </cols>
  <sheetData>
    <row r="1" spans="1:8" x14ac:dyDescent="0.25">
      <c r="A1" s="1" t="s">
        <v>8363</v>
      </c>
      <c r="B1" s="1" t="s">
        <v>8364</v>
      </c>
      <c r="C1" s="1" t="s">
        <v>8365</v>
      </c>
      <c r="D1" s="1" t="s">
        <v>8366</v>
      </c>
      <c r="E1" s="1" t="s">
        <v>8367</v>
      </c>
      <c r="F1" s="17" t="s">
        <v>8368</v>
      </c>
      <c r="G1" s="17" t="s">
        <v>8369</v>
      </c>
      <c r="H1" s="17" t="s">
        <v>8370</v>
      </c>
    </row>
    <row r="2" spans="1:8" x14ac:dyDescent="0.25">
      <c r="A2" t="s">
        <v>8371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D2/E2</f>
        <v>3.9735099337748346E-2</v>
      </c>
    </row>
    <row r="3" spans="1:8" x14ac:dyDescent="0.25">
      <c r="A3" t="s">
        <v>8372</v>
      </c>
      <c r="B3">
        <f>COUNTIFS(goal,"&gt;=1000",goal,"&lt;4999",state,"successful")</f>
        <v>931</v>
      </c>
      <c r="C3">
        <f>COUNTIFS(goal,"&gt;=1000",goal,"&lt;4999",state,"failed")</f>
        <v>420</v>
      </c>
      <c r="D3">
        <f>COUNTIFS(goal,"&gt;=1000",goal,"&lt;4999",state,"canceled")</f>
        <v>60</v>
      </c>
      <c r="E3">
        <f t="shared" ref="E3:E13" si="0">SUM(B3:D3)</f>
        <v>1411</v>
      </c>
      <c r="F3" s="18">
        <f t="shared" ref="F3:F13" si="1">(B3/E3)</f>
        <v>0.65981573352232459</v>
      </c>
      <c r="G3" s="18">
        <f t="shared" ref="G3:G13" si="2">(C3/E3)</f>
        <v>0.297661233167966</v>
      </c>
      <c r="H3" s="18">
        <f t="shared" ref="H3:H13" si="3">D3/E3</f>
        <v>4.2523033309709427E-2</v>
      </c>
    </row>
    <row r="4" spans="1:8" x14ac:dyDescent="0.25">
      <c r="A4" t="s">
        <v>8373</v>
      </c>
      <c r="B4">
        <f>COUNTIFS(goal,"&gt;=5000",goal,"&lt;9999",state,"successful")</f>
        <v>380</v>
      </c>
      <c r="C4">
        <f>COUNTIFS(goal,"&gt;=5000",goal,"&lt;9999",state,"failed")</f>
        <v>282</v>
      </c>
      <c r="D4">
        <f>COUNTIFS(goal,"&gt;=5000",goal,"&lt;9999",state,"canceled")</f>
        <v>51</v>
      </c>
      <c r="E4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25">
      <c r="A5" t="s">
        <v>8374</v>
      </c>
      <c r="B5">
        <f>COUNTIFS(goal,"&gt;=10000",goal,"&lt;14999",state,"successful")</f>
        <v>168</v>
      </c>
      <c r="C5">
        <f>COUNTIFS(goal,"&gt;=10000",goal,"&lt;14999",state,"failed")</f>
        <v>144</v>
      </c>
      <c r="D5">
        <f>COUNTIFS(goal,"&gt;=10000",goal,"&lt;14999",state,"canceled")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8375</v>
      </c>
      <c r="B6">
        <f>COUNTIFS(goal,"&gt;=15000",goal,"&lt;19999",state,"successful")</f>
        <v>94</v>
      </c>
      <c r="C6">
        <f>COUNTIFS(goal,"&gt;=15000",goal,"&lt;19999",state,"failed")</f>
        <v>90</v>
      </c>
      <c r="D6">
        <f>COUNTIFS(goal,"&gt;=15000",goal,"&lt;19999",state,"canceled")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8376</v>
      </c>
      <c r="B7">
        <f>COUNTIFS(goal,"&gt;=20000",goal,"&lt;24999",state,"successful")</f>
        <v>62</v>
      </c>
      <c r="C7">
        <f>COUNTIFS(goal,"&gt;=20000",goal,"&lt;24999",state,"failed")</f>
        <v>72</v>
      </c>
      <c r="D7">
        <f>COUNTIFS(goal,"&gt;=20000",goal,"&lt;24999",state,"canceled")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8377</v>
      </c>
      <c r="B8">
        <f>COUNTIFS(goal,"&gt;=25000",goal,"&lt;29999",state,"successful")</f>
        <v>55</v>
      </c>
      <c r="C8">
        <f>COUNTIFS(goal,"&gt;=25000",goal,"&lt;29999",state,"failed")</f>
        <v>64</v>
      </c>
      <c r="D8">
        <f>COUNTIFS(goal,"&gt;=25000",goal,"&lt;29999",state,"canceled")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8378</v>
      </c>
      <c r="B9">
        <f>COUNTIFS(goal,"&gt;=30000",goal,"&lt;34999",state,"successful")</f>
        <v>32</v>
      </c>
      <c r="C9">
        <f>COUNTIFS(goal,"&gt;=30000",goal,"&lt;34999",state,"failed")</f>
        <v>37</v>
      </c>
      <c r="D9">
        <f>COUNTIFS(goal,"&gt;=30000",goal,"&lt;34999",state,"canceled")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8379</v>
      </c>
      <c r="B10">
        <f>COUNTIFS(goal,"&gt;=35000",goal,"&lt;39999",state,"successful")</f>
        <v>26</v>
      </c>
      <c r="C10">
        <f>COUNTIFS(goal,"&gt;=35000",goal,"&lt;39999",state,"failed")</f>
        <v>22</v>
      </c>
      <c r="D10">
        <f>COUNTIFS(goal,"&gt;=35000",goal,"&lt;39999",state,"canceled")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8380</v>
      </c>
      <c r="B11">
        <f>COUNTIFS(goal,"&gt;=40000",goal,"&lt;44999",state,"successful")</f>
        <v>21</v>
      </c>
      <c r="C11">
        <f>COUNTIFS(goal,"&gt;=40000",goal,"&lt;44999",state,"failed")</f>
        <v>16</v>
      </c>
      <c r="D11">
        <f>COUNTIFS(goal,"&gt;=40000",goal,"&lt;44999",state,"canceled")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8381</v>
      </c>
      <c r="B12">
        <f>COUNTIFS(goal,"&gt;=45000",goal,"&lt;49999",state,"successful")</f>
        <v>6</v>
      </c>
      <c r="C12">
        <f>COUNTIFS(goal,"&gt;=45000",goal,"&lt;49999",state,"failed")</f>
        <v>11</v>
      </c>
      <c r="D12">
        <f>COUNTIFS(goal,"&gt;=45000",goal,"&lt;49999",state,"canceled")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8382</v>
      </c>
      <c r="B13">
        <f>COUNTIFS(goal,"&gt;50000",state,"successful")</f>
        <v>55</v>
      </c>
      <c r="C13">
        <f>COUNTIFS(goal,"&gt;50000",state,"failed")</f>
        <v>198</v>
      </c>
      <c r="D13">
        <f>COUNTIFS(goal,"&gt;50000",state,"canceled")</f>
        <v>83</v>
      </c>
      <c r="E13">
        <f t="shared" si="0"/>
        <v>336</v>
      </c>
      <c r="F13" s="18">
        <f t="shared" si="1"/>
        <v>0.16369047619047619</v>
      </c>
      <c r="G13" s="18">
        <f t="shared" si="2"/>
        <v>0.5892857142857143</v>
      </c>
      <c r="H13" s="18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ADF3D-1523-4D28-ABE3-ED84C4626E3F}">
  <dimension ref="A1:H2186"/>
  <sheetViews>
    <sheetView tabSelected="1" workbookViewId="0">
      <selection activeCell="H14" sqref="H14"/>
    </sheetView>
  </sheetViews>
  <sheetFormatPr defaultRowHeight="15" x14ac:dyDescent="0.25"/>
  <cols>
    <col min="1" max="2" width="15.7109375" customWidth="1"/>
    <col min="3" max="3" width="20.7109375" style="13" customWidth="1"/>
    <col min="4" max="4" width="20.7109375" customWidth="1"/>
    <col min="5" max="6" width="15.7109375" customWidth="1"/>
    <col min="7" max="7" width="20.7109375" style="13" customWidth="1"/>
    <col min="8" max="11" width="52.140625" customWidth="1"/>
  </cols>
  <sheetData>
    <row r="1" spans="1:8" x14ac:dyDescent="0.25">
      <c r="A1" s="1" t="s">
        <v>8262</v>
      </c>
      <c r="B1" s="1" t="s">
        <v>8219</v>
      </c>
      <c r="C1" s="1" t="s">
        <v>8383</v>
      </c>
      <c r="D1" s="1"/>
      <c r="E1" s="1" t="s">
        <v>8262</v>
      </c>
      <c r="F1" s="1" t="s">
        <v>8221</v>
      </c>
      <c r="G1" s="1" t="s">
        <v>8383</v>
      </c>
      <c r="H1" s="23"/>
    </row>
    <row r="2" spans="1:8" x14ac:dyDescent="0.25">
      <c r="A2" s="19">
        <v>182</v>
      </c>
      <c r="B2" s="19" t="s">
        <v>8219</v>
      </c>
      <c r="C2" s="13">
        <f>AVERAGE(successfulbackers)</f>
        <v>194.42517162471395</v>
      </c>
      <c r="E2" s="19">
        <v>0</v>
      </c>
      <c r="F2" s="19" t="s">
        <v>8221</v>
      </c>
      <c r="G2" s="13">
        <f>AVERAGE(failedbackers)</f>
        <v>17.709803921568628</v>
      </c>
      <c r="H2" s="22"/>
    </row>
    <row r="3" spans="1:8" x14ac:dyDescent="0.25">
      <c r="A3" s="20">
        <v>79</v>
      </c>
      <c r="B3" s="20" t="s">
        <v>8219</v>
      </c>
      <c r="E3" s="20">
        <v>1</v>
      </c>
      <c r="F3" s="20" t="s">
        <v>8221</v>
      </c>
      <c r="H3" s="22"/>
    </row>
    <row r="4" spans="1:8" x14ac:dyDescent="0.25">
      <c r="A4" s="19">
        <v>35</v>
      </c>
      <c r="B4" s="19" t="s">
        <v>8219</v>
      </c>
      <c r="C4" s="1" t="s">
        <v>8384</v>
      </c>
      <c r="E4" s="19">
        <v>10</v>
      </c>
      <c r="F4" s="19" t="s">
        <v>8221</v>
      </c>
      <c r="G4" s="1" t="s">
        <v>8384</v>
      </c>
      <c r="H4" s="22"/>
    </row>
    <row r="5" spans="1:8" x14ac:dyDescent="0.25">
      <c r="A5" s="20">
        <v>150</v>
      </c>
      <c r="B5" s="20" t="s">
        <v>8219</v>
      </c>
      <c r="C5" s="13">
        <f>MEDIAN(successfulbackers)</f>
        <v>62</v>
      </c>
      <c r="E5" s="20">
        <v>0</v>
      </c>
      <c r="F5" s="20" t="s">
        <v>8221</v>
      </c>
      <c r="G5" s="13">
        <f>MEDIAN(failedbackers)</f>
        <v>4</v>
      </c>
      <c r="H5" s="22"/>
    </row>
    <row r="6" spans="1:8" x14ac:dyDescent="0.25">
      <c r="A6" s="19">
        <v>284</v>
      </c>
      <c r="B6" s="19" t="s">
        <v>8219</v>
      </c>
      <c r="E6" s="19">
        <v>7</v>
      </c>
      <c r="F6" s="19" t="s">
        <v>8221</v>
      </c>
      <c r="H6" s="22"/>
    </row>
    <row r="7" spans="1:8" x14ac:dyDescent="0.25">
      <c r="A7" s="20">
        <v>47</v>
      </c>
      <c r="B7" s="20" t="s">
        <v>8219</v>
      </c>
      <c r="C7" s="1" t="s">
        <v>8385</v>
      </c>
      <c r="E7" s="20">
        <v>0</v>
      </c>
      <c r="F7" s="20" t="s">
        <v>8221</v>
      </c>
      <c r="G7" s="1" t="s">
        <v>8385</v>
      </c>
      <c r="H7" s="22"/>
    </row>
    <row r="8" spans="1:8" x14ac:dyDescent="0.25">
      <c r="A8" s="19">
        <v>58</v>
      </c>
      <c r="B8" s="19" t="s">
        <v>8219</v>
      </c>
      <c r="C8" s="13">
        <f>MIN(successfulbackers)</f>
        <v>1</v>
      </c>
      <c r="E8" s="19">
        <v>1</v>
      </c>
      <c r="F8" s="19" t="s">
        <v>8221</v>
      </c>
      <c r="G8" s="13">
        <f>MIN(failedbackers)</f>
        <v>0</v>
      </c>
      <c r="H8" s="22"/>
    </row>
    <row r="9" spans="1:8" x14ac:dyDescent="0.25">
      <c r="A9" s="20">
        <v>57</v>
      </c>
      <c r="B9" s="20" t="s">
        <v>8219</v>
      </c>
      <c r="E9" s="20">
        <v>2</v>
      </c>
      <c r="F9" s="20" t="s">
        <v>8221</v>
      </c>
      <c r="H9" s="22"/>
    </row>
    <row r="10" spans="1:8" x14ac:dyDescent="0.25">
      <c r="A10" s="19">
        <v>12</v>
      </c>
      <c r="B10" s="19" t="s">
        <v>8219</v>
      </c>
      <c r="C10" s="1" t="s">
        <v>8386</v>
      </c>
      <c r="E10" s="19">
        <v>3</v>
      </c>
      <c r="F10" s="19" t="s">
        <v>8221</v>
      </c>
      <c r="G10" s="1" t="s">
        <v>8386</v>
      </c>
    </row>
    <row r="11" spans="1:8" x14ac:dyDescent="0.25">
      <c r="A11" s="20">
        <v>20</v>
      </c>
      <c r="B11" s="20" t="s">
        <v>8219</v>
      </c>
      <c r="C11" s="13">
        <f>MAX(successfulbackers)</f>
        <v>26457</v>
      </c>
      <c r="E11" s="20">
        <v>10</v>
      </c>
      <c r="F11" s="20" t="s">
        <v>8221</v>
      </c>
      <c r="G11" s="13">
        <f>MAX(failedbackers)</f>
        <v>1293</v>
      </c>
    </row>
    <row r="12" spans="1:8" x14ac:dyDescent="0.25">
      <c r="A12" s="19">
        <v>19</v>
      </c>
      <c r="B12" s="19" t="s">
        <v>8219</v>
      </c>
      <c r="E12" s="19">
        <v>10</v>
      </c>
      <c r="F12" s="19" t="s">
        <v>8221</v>
      </c>
    </row>
    <row r="13" spans="1:8" x14ac:dyDescent="0.25">
      <c r="A13" s="20">
        <v>75</v>
      </c>
      <c r="B13" s="20" t="s">
        <v>8219</v>
      </c>
      <c r="C13" s="1" t="s">
        <v>8387</v>
      </c>
      <c r="E13" s="20">
        <v>1</v>
      </c>
      <c r="F13" s="20" t="s">
        <v>8221</v>
      </c>
      <c r="G13" s="1" t="s">
        <v>8387</v>
      </c>
    </row>
    <row r="14" spans="1:8" x14ac:dyDescent="0.25">
      <c r="A14" s="19">
        <v>827</v>
      </c>
      <c r="B14" s="19" t="s">
        <v>8219</v>
      </c>
      <c r="C14" s="13">
        <f>_xlfn.VAR.P(successfulbackers)</f>
        <v>712840.9867348104</v>
      </c>
      <c r="E14" s="19">
        <v>0</v>
      </c>
      <c r="F14" s="19" t="s">
        <v>8221</v>
      </c>
      <c r="G14" s="13">
        <f>_xlfn.VAR.P(failedbackers)</f>
        <v>3773.2216685890044</v>
      </c>
    </row>
    <row r="15" spans="1:8" x14ac:dyDescent="0.25">
      <c r="A15" s="20">
        <v>51</v>
      </c>
      <c r="B15" s="20" t="s">
        <v>8219</v>
      </c>
      <c r="E15" s="20">
        <v>0</v>
      </c>
      <c r="F15" s="20" t="s">
        <v>8221</v>
      </c>
    </row>
    <row r="16" spans="1:8" x14ac:dyDescent="0.25">
      <c r="A16" s="19">
        <v>41</v>
      </c>
      <c r="B16" s="19" t="s">
        <v>8219</v>
      </c>
      <c r="C16" s="1" t="s">
        <v>8388</v>
      </c>
      <c r="E16" s="19">
        <v>0</v>
      </c>
      <c r="F16" s="19" t="s">
        <v>8221</v>
      </c>
      <c r="G16" s="1" t="s">
        <v>8388</v>
      </c>
    </row>
    <row r="17" spans="1:7" x14ac:dyDescent="0.25">
      <c r="A17" s="20">
        <v>98</v>
      </c>
      <c r="B17" s="20" t="s">
        <v>8219</v>
      </c>
      <c r="C17" s="13">
        <f>_xlfn.STDEV.P(successfulbackers)</f>
        <v>844.29910975602149</v>
      </c>
      <c r="E17" s="20">
        <v>26</v>
      </c>
      <c r="F17" s="20" t="s">
        <v>8221</v>
      </c>
      <c r="G17" s="13">
        <f>_xlfn.STDEV.P(failedbackers)</f>
        <v>61.426555076684906</v>
      </c>
    </row>
    <row r="18" spans="1:7" x14ac:dyDescent="0.25">
      <c r="A18" s="19">
        <v>70</v>
      </c>
      <c r="B18" s="19" t="s">
        <v>8219</v>
      </c>
      <c r="E18" s="19">
        <v>0</v>
      </c>
      <c r="F18" s="19" t="s">
        <v>8221</v>
      </c>
    </row>
    <row r="19" spans="1:7" x14ac:dyDescent="0.25">
      <c r="A19" s="20">
        <v>36</v>
      </c>
      <c r="B19" s="20" t="s">
        <v>8219</v>
      </c>
      <c r="E19" s="20">
        <v>7</v>
      </c>
      <c r="F19" s="20" t="s">
        <v>8221</v>
      </c>
    </row>
    <row r="20" spans="1:7" x14ac:dyDescent="0.25">
      <c r="A20" s="19">
        <v>342</v>
      </c>
      <c r="B20" s="19" t="s">
        <v>8219</v>
      </c>
      <c r="E20" s="19">
        <v>0</v>
      </c>
      <c r="F20" s="19" t="s">
        <v>8221</v>
      </c>
    </row>
    <row r="21" spans="1:7" x14ac:dyDescent="0.25">
      <c r="A21" s="20">
        <v>22</v>
      </c>
      <c r="B21" s="20" t="s">
        <v>8219</v>
      </c>
      <c r="E21" s="20">
        <v>2</v>
      </c>
      <c r="F21" s="20" t="s">
        <v>8221</v>
      </c>
    </row>
    <row r="22" spans="1:7" x14ac:dyDescent="0.25">
      <c r="A22" s="19">
        <v>25</v>
      </c>
      <c r="B22" s="19" t="s">
        <v>8219</v>
      </c>
      <c r="E22" s="19">
        <v>13</v>
      </c>
      <c r="F22" s="19" t="s">
        <v>8221</v>
      </c>
    </row>
    <row r="23" spans="1:7" x14ac:dyDescent="0.25">
      <c r="A23" s="20">
        <v>101</v>
      </c>
      <c r="B23" s="20" t="s">
        <v>8219</v>
      </c>
      <c r="E23" s="20">
        <v>4</v>
      </c>
      <c r="F23" s="20" t="s">
        <v>8221</v>
      </c>
    </row>
    <row r="24" spans="1:7" x14ac:dyDescent="0.25">
      <c r="A24" s="19">
        <v>8</v>
      </c>
      <c r="B24" s="19" t="s">
        <v>8219</v>
      </c>
      <c r="E24" s="19">
        <v>0</v>
      </c>
      <c r="F24" s="19" t="s">
        <v>8221</v>
      </c>
    </row>
    <row r="25" spans="1:7" x14ac:dyDescent="0.25">
      <c r="A25" s="20">
        <v>23</v>
      </c>
      <c r="B25" s="20" t="s">
        <v>8219</v>
      </c>
      <c r="E25" s="20">
        <v>12</v>
      </c>
      <c r="F25" s="20" t="s">
        <v>8221</v>
      </c>
    </row>
    <row r="26" spans="1:7" x14ac:dyDescent="0.25">
      <c r="A26" s="19">
        <v>574</v>
      </c>
      <c r="B26" s="19" t="s">
        <v>8219</v>
      </c>
      <c r="E26" s="19">
        <v>2</v>
      </c>
      <c r="F26" s="19" t="s">
        <v>8221</v>
      </c>
    </row>
    <row r="27" spans="1:7" x14ac:dyDescent="0.25">
      <c r="A27" s="20">
        <v>14</v>
      </c>
      <c r="B27" s="20" t="s">
        <v>8219</v>
      </c>
      <c r="E27" s="20">
        <v>10</v>
      </c>
      <c r="F27" s="20" t="s">
        <v>8221</v>
      </c>
    </row>
    <row r="28" spans="1:7" x14ac:dyDescent="0.25">
      <c r="A28" s="19">
        <v>19</v>
      </c>
      <c r="B28" s="19" t="s">
        <v>8219</v>
      </c>
      <c r="E28" s="19">
        <v>0</v>
      </c>
      <c r="F28" s="19" t="s">
        <v>8221</v>
      </c>
    </row>
    <row r="29" spans="1:7" x14ac:dyDescent="0.25">
      <c r="A29" s="20">
        <v>150</v>
      </c>
      <c r="B29" s="20" t="s">
        <v>8219</v>
      </c>
      <c r="E29" s="20">
        <v>5</v>
      </c>
      <c r="F29" s="20" t="s">
        <v>8221</v>
      </c>
    </row>
    <row r="30" spans="1:7" x14ac:dyDescent="0.25">
      <c r="A30" s="19">
        <v>71</v>
      </c>
      <c r="B30" s="19" t="s">
        <v>8219</v>
      </c>
      <c r="E30" s="19">
        <v>0</v>
      </c>
      <c r="F30" s="19" t="s">
        <v>8221</v>
      </c>
    </row>
    <row r="31" spans="1:7" x14ac:dyDescent="0.25">
      <c r="A31" s="20">
        <v>117</v>
      </c>
      <c r="B31" s="20" t="s">
        <v>8219</v>
      </c>
      <c r="E31" s="20">
        <v>5</v>
      </c>
      <c r="F31" s="20" t="s">
        <v>8221</v>
      </c>
    </row>
    <row r="32" spans="1:7" x14ac:dyDescent="0.25">
      <c r="A32" s="19">
        <v>53</v>
      </c>
      <c r="B32" s="19" t="s">
        <v>8219</v>
      </c>
      <c r="E32" s="19">
        <v>1</v>
      </c>
      <c r="F32" s="19" t="s">
        <v>8221</v>
      </c>
    </row>
    <row r="33" spans="1:6" x14ac:dyDescent="0.25">
      <c r="A33" s="20">
        <v>1</v>
      </c>
      <c r="B33" s="20" t="s">
        <v>8219</v>
      </c>
      <c r="E33" s="20">
        <v>3</v>
      </c>
      <c r="F33" s="20" t="s">
        <v>8221</v>
      </c>
    </row>
    <row r="34" spans="1:6" x14ac:dyDescent="0.25">
      <c r="A34" s="19">
        <v>89</v>
      </c>
      <c r="B34" s="19" t="s">
        <v>8219</v>
      </c>
      <c r="E34" s="19">
        <v>3</v>
      </c>
      <c r="F34" s="19" t="s">
        <v>8221</v>
      </c>
    </row>
    <row r="35" spans="1:6" x14ac:dyDescent="0.25">
      <c r="A35" s="20">
        <v>64</v>
      </c>
      <c r="B35" s="20" t="s">
        <v>8219</v>
      </c>
      <c r="E35" s="20">
        <v>0</v>
      </c>
      <c r="F35" s="20" t="s">
        <v>8221</v>
      </c>
    </row>
    <row r="36" spans="1:6" x14ac:dyDescent="0.25">
      <c r="A36" s="19">
        <v>68</v>
      </c>
      <c r="B36" s="19" t="s">
        <v>8219</v>
      </c>
      <c r="E36" s="19">
        <v>3</v>
      </c>
      <c r="F36" s="19" t="s">
        <v>8221</v>
      </c>
    </row>
    <row r="37" spans="1:6" x14ac:dyDescent="0.25">
      <c r="A37" s="20">
        <v>28</v>
      </c>
      <c r="B37" s="20" t="s">
        <v>8219</v>
      </c>
      <c r="E37" s="20">
        <v>0</v>
      </c>
      <c r="F37" s="20" t="s">
        <v>8221</v>
      </c>
    </row>
    <row r="38" spans="1:6" x14ac:dyDescent="0.25">
      <c r="A38" s="19">
        <v>44</v>
      </c>
      <c r="B38" s="19" t="s">
        <v>8219</v>
      </c>
      <c r="E38" s="19">
        <v>19</v>
      </c>
      <c r="F38" s="19" t="s">
        <v>8221</v>
      </c>
    </row>
    <row r="39" spans="1:6" x14ac:dyDescent="0.25">
      <c r="A39" s="20">
        <v>253</v>
      </c>
      <c r="B39" s="20" t="s">
        <v>8219</v>
      </c>
      <c r="E39" s="20">
        <v>8</v>
      </c>
      <c r="F39" s="20" t="s">
        <v>8221</v>
      </c>
    </row>
    <row r="40" spans="1:6" x14ac:dyDescent="0.25">
      <c r="A40" s="19">
        <v>66</v>
      </c>
      <c r="B40" s="19" t="s">
        <v>8219</v>
      </c>
      <c r="E40" s="19">
        <v>6</v>
      </c>
      <c r="F40" s="19" t="s">
        <v>8221</v>
      </c>
    </row>
    <row r="41" spans="1:6" x14ac:dyDescent="0.25">
      <c r="A41" s="20">
        <v>217</v>
      </c>
      <c r="B41" s="20" t="s">
        <v>8219</v>
      </c>
      <c r="E41" s="20">
        <v>0</v>
      </c>
      <c r="F41" s="20" t="s">
        <v>8221</v>
      </c>
    </row>
    <row r="42" spans="1:6" x14ac:dyDescent="0.25">
      <c r="A42" s="19">
        <v>16</v>
      </c>
      <c r="B42" s="19" t="s">
        <v>8219</v>
      </c>
      <c r="E42" s="19">
        <v>18</v>
      </c>
      <c r="F42" s="19" t="s">
        <v>8221</v>
      </c>
    </row>
    <row r="43" spans="1:6" x14ac:dyDescent="0.25">
      <c r="A43" s="20">
        <v>19</v>
      </c>
      <c r="B43" s="20" t="s">
        <v>8219</v>
      </c>
      <c r="E43" s="20">
        <v>7</v>
      </c>
      <c r="F43" s="20" t="s">
        <v>8221</v>
      </c>
    </row>
    <row r="44" spans="1:6" x14ac:dyDescent="0.25">
      <c r="A44" s="19">
        <v>169</v>
      </c>
      <c r="B44" s="19" t="s">
        <v>8219</v>
      </c>
      <c r="E44" s="19">
        <v>0</v>
      </c>
      <c r="F44" s="19" t="s">
        <v>8221</v>
      </c>
    </row>
    <row r="45" spans="1:6" x14ac:dyDescent="0.25">
      <c r="A45" s="20">
        <v>263</v>
      </c>
      <c r="B45" s="20" t="s">
        <v>8219</v>
      </c>
      <c r="E45" s="20">
        <v>8</v>
      </c>
      <c r="F45" s="20" t="s">
        <v>8221</v>
      </c>
    </row>
    <row r="46" spans="1:6" x14ac:dyDescent="0.25">
      <c r="A46" s="19">
        <v>15</v>
      </c>
      <c r="B46" s="19" t="s">
        <v>8219</v>
      </c>
      <c r="E46" s="19">
        <v>1293</v>
      </c>
      <c r="F46" s="19" t="s">
        <v>8221</v>
      </c>
    </row>
    <row r="47" spans="1:6" x14ac:dyDescent="0.25">
      <c r="A47" s="20">
        <v>61</v>
      </c>
      <c r="B47" s="20" t="s">
        <v>8219</v>
      </c>
      <c r="E47" s="20">
        <v>17</v>
      </c>
      <c r="F47" s="20" t="s">
        <v>8221</v>
      </c>
    </row>
    <row r="48" spans="1:6" x14ac:dyDescent="0.25">
      <c r="A48" s="19">
        <v>45</v>
      </c>
      <c r="B48" s="19" t="s">
        <v>8219</v>
      </c>
      <c r="E48" s="19">
        <v>0</v>
      </c>
      <c r="F48" s="19" t="s">
        <v>8221</v>
      </c>
    </row>
    <row r="49" spans="1:6" x14ac:dyDescent="0.25">
      <c r="A49" s="20">
        <v>70</v>
      </c>
      <c r="B49" s="20" t="s">
        <v>8219</v>
      </c>
      <c r="E49" s="20">
        <v>13</v>
      </c>
      <c r="F49" s="20" t="s">
        <v>8221</v>
      </c>
    </row>
    <row r="50" spans="1:6" x14ac:dyDescent="0.25">
      <c r="A50" s="19">
        <v>38</v>
      </c>
      <c r="B50" s="19" t="s">
        <v>8219</v>
      </c>
      <c r="E50" s="19">
        <v>0</v>
      </c>
      <c r="F50" s="19" t="s">
        <v>8221</v>
      </c>
    </row>
    <row r="51" spans="1:6" x14ac:dyDescent="0.25">
      <c r="A51" s="20">
        <v>87</v>
      </c>
      <c r="B51" s="20" t="s">
        <v>8219</v>
      </c>
      <c r="E51" s="20">
        <v>0</v>
      </c>
      <c r="F51" s="20" t="s">
        <v>8221</v>
      </c>
    </row>
    <row r="52" spans="1:6" x14ac:dyDescent="0.25">
      <c r="A52" s="19">
        <v>22</v>
      </c>
      <c r="B52" s="19" t="s">
        <v>8219</v>
      </c>
      <c r="E52" s="19">
        <v>33</v>
      </c>
      <c r="F52" s="19" t="s">
        <v>8221</v>
      </c>
    </row>
    <row r="53" spans="1:6" x14ac:dyDescent="0.25">
      <c r="A53" s="20">
        <v>119</v>
      </c>
      <c r="B53" s="20" t="s">
        <v>8219</v>
      </c>
      <c r="E53" s="20">
        <v>12</v>
      </c>
      <c r="F53" s="20" t="s">
        <v>8221</v>
      </c>
    </row>
    <row r="54" spans="1:6" x14ac:dyDescent="0.25">
      <c r="A54" s="19">
        <v>52</v>
      </c>
      <c r="B54" s="19" t="s">
        <v>8219</v>
      </c>
      <c r="E54" s="19">
        <v>1</v>
      </c>
      <c r="F54" s="19" t="s">
        <v>8221</v>
      </c>
    </row>
    <row r="55" spans="1:6" x14ac:dyDescent="0.25">
      <c r="A55" s="20">
        <v>117</v>
      </c>
      <c r="B55" s="20" t="s">
        <v>8219</v>
      </c>
      <c r="E55" s="20">
        <v>1</v>
      </c>
      <c r="F55" s="20" t="s">
        <v>8221</v>
      </c>
    </row>
    <row r="56" spans="1:6" x14ac:dyDescent="0.25">
      <c r="A56" s="19">
        <v>52</v>
      </c>
      <c r="B56" s="19" t="s">
        <v>8219</v>
      </c>
      <c r="E56" s="19">
        <v>1</v>
      </c>
      <c r="F56" s="19" t="s">
        <v>8221</v>
      </c>
    </row>
    <row r="57" spans="1:6" x14ac:dyDescent="0.25">
      <c r="A57" s="20">
        <v>86</v>
      </c>
      <c r="B57" s="20" t="s">
        <v>8219</v>
      </c>
      <c r="E57" s="20">
        <v>1</v>
      </c>
      <c r="F57" s="20" t="s">
        <v>8221</v>
      </c>
    </row>
    <row r="58" spans="1:6" x14ac:dyDescent="0.25">
      <c r="A58" s="19">
        <v>174</v>
      </c>
      <c r="B58" s="19" t="s">
        <v>8219</v>
      </c>
      <c r="E58" s="19">
        <v>84</v>
      </c>
      <c r="F58" s="19" t="s">
        <v>8221</v>
      </c>
    </row>
    <row r="59" spans="1:6" x14ac:dyDescent="0.25">
      <c r="A59" s="20">
        <v>69</v>
      </c>
      <c r="B59" s="20" t="s">
        <v>8219</v>
      </c>
      <c r="E59" s="20">
        <v>38</v>
      </c>
      <c r="F59" s="20" t="s">
        <v>8221</v>
      </c>
    </row>
    <row r="60" spans="1:6" x14ac:dyDescent="0.25">
      <c r="A60" s="19">
        <v>75</v>
      </c>
      <c r="B60" s="19" t="s">
        <v>8219</v>
      </c>
      <c r="E60" s="19">
        <v>1</v>
      </c>
      <c r="F60" s="19" t="s">
        <v>8221</v>
      </c>
    </row>
    <row r="61" spans="1:6" x14ac:dyDescent="0.25">
      <c r="A61" s="20">
        <v>33</v>
      </c>
      <c r="B61" s="20" t="s">
        <v>8219</v>
      </c>
      <c r="E61" s="20">
        <v>76</v>
      </c>
      <c r="F61" s="20" t="s">
        <v>8221</v>
      </c>
    </row>
    <row r="62" spans="1:6" x14ac:dyDescent="0.25">
      <c r="A62" s="19">
        <v>108</v>
      </c>
      <c r="B62" s="19" t="s">
        <v>8219</v>
      </c>
      <c r="E62" s="19">
        <v>3</v>
      </c>
      <c r="F62" s="19" t="s">
        <v>8221</v>
      </c>
    </row>
    <row r="63" spans="1:6" x14ac:dyDescent="0.25">
      <c r="A63" s="20">
        <v>23</v>
      </c>
      <c r="B63" s="20" t="s">
        <v>8219</v>
      </c>
      <c r="E63" s="20">
        <v>0</v>
      </c>
      <c r="F63" s="20" t="s">
        <v>8221</v>
      </c>
    </row>
    <row r="64" spans="1:6" x14ac:dyDescent="0.25">
      <c r="A64" s="19">
        <v>48</v>
      </c>
      <c r="B64" s="19" t="s">
        <v>8219</v>
      </c>
      <c r="E64" s="19">
        <v>2</v>
      </c>
      <c r="F64" s="19" t="s">
        <v>8221</v>
      </c>
    </row>
    <row r="65" spans="1:6" x14ac:dyDescent="0.25">
      <c r="A65" s="20">
        <v>64</v>
      </c>
      <c r="B65" s="20" t="s">
        <v>8219</v>
      </c>
      <c r="E65" s="20">
        <v>0</v>
      </c>
      <c r="F65" s="20" t="s">
        <v>8221</v>
      </c>
    </row>
    <row r="66" spans="1:6" x14ac:dyDescent="0.25">
      <c r="A66" s="19">
        <v>24</v>
      </c>
      <c r="B66" s="19" t="s">
        <v>8219</v>
      </c>
      <c r="E66" s="19">
        <v>0</v>
      </c>
      <c r="F66" s="19" t="s">
        <v>8221</v>
      </c>
    </row>
    <row r="67" spans="1:6" x14ac:dyDescent="0.25">
      <c r="A67" s="20">
        <v>57</v>
      </c>
      <c r="B67" s="20" t="s">
        <v>8219</v>
      </c>
      <c r="E67" s="20">
        <v>0</v>
      </c>
      <c r="F67" s="20" t="s">
        <v>8221</v>
      </c>
    </row>
    <row r="68" spans="1:6" x14ac:dyDescent="0.25">
      <c r="A68" s="19">
        <v>26</v>
      </c>
      <c r="B68" s="19" t="s">
        <v>8219</v>
      </c>
      <c r="E68" s="19">
        <v>2</v>
      </c>
      <c r="F68" s="19" t="s">
        <v>8221</v>
      </c>
    </row>
    <row r="69" spans="1:6" x14ac:dyDescent="0.25">
      <c r="A69" s="20">
        <v>20</v>
      </c>
      <c r="B69" s="20" t="s">
        <v>8219</v>
      </c>
      <c r="E69" s="20">
        <v>0</v>
      </c>
      <c r="F69" s="20" t="s">
        <v>8221</v>
      </c>
    </row>
    <row r="70" spans="1:6" x14ac:dyDescent="0.25">
      <c r="A70" s="19">
        <v>36</v>
      </c>
      <c r="B70" s="19" t="s">
        <v>8219</v>
      </c>
      <c r="E70" s="19">
        <v>0</v>
      </c>
      <c r="F70" s="19" t="s">
        <v>8221</v>
      </c>
    </row>
    <row r="71" spans="1:6" x14ac:dyDescent="0.25">
      <c r="A71" s="20">
        <v>178</v>
      </c>
      <c r="B71" s="20" t="s">
        <v>8219</v>
      </c>
      <c r="E71" s="20">
        <v>0</v>
      </c>
      <c r="F71" s="20" t="s">
        <v>8221</v>
      </c>
    </row>
    <row r="72" spans="1:6" x14ac:dyDescent="0.25">
      <c r="A72" s="19">
        <v>17</v>
      </c>
      <c r="B72" s="19" t="s">
        <v>8219</v>
      </c>
      <c r="E72" s="19">
        <v>2</v>
      </c>
      <c r="F72" s="19" t="s">
        <v>8221</v>
      </c>
    </row>
    <row r="73" spans="1:6" x14ac:dyDescent="0.25">
      <c r="A73" s="20">
        <v>32</v>
      </c>
      <c r="B73" s="20" t="s">
        <v>8219</v>
      </c>
      <c r="E73" s="20">
        <v>0</v>
      </c>
      <c r="F73" s="20" t="s">
        <v>8221</v>
      </c>
    </row>
    <row r="74" spans="1:6" x14ac:dyDescent="0.25">
      <c r="A74" s="19">
        <v>41</v>
      </c>
      <c r="B74" s="19" t="s">
        <v>8219</v>
      </c>
      <c r="E74" s="19">
        <v>7</v>
      </c>
      <c r="F74" s="19" t="s">
        <v>8221</v>
      </c>
    </row>
    <row r="75" spans="1:6" x14ac:dyDescent="0.25">
      <c r="A75" s="20">
        <v>18</v>
      </c>
      <c r="B75" s="20" t="s">
        <v>8219</v>
      </c>
      <c r="E75" s="20">
        <v>0</v>
      </c>
      <c r="F75" s="20" t="s">
        <v>8221</v>
      </c>
    </row>
    <row r="76" spans="1:6" x14ac:dyDescent="0.25">
      <c r="A76" s="19">
        <v>29</v>
      </c>
      <c r="B76" s="19" t="s">
        <v>8219</v>
      </c>
      <c r="E76" s="19">
        <v>5</v>
      </c>
      <c r="F76" s="19" t="s">
        <v>8221</v>
      </c>
    </row>
    <row r="77" spans="1:6" x14ac:dyDescent="0.25">
      <c r="A77" s="20">
        <v>47</v>
      </c>
      <c r="B77" s="20" t="s">
        <v>8219</v>
      </c>
      <c r="E77" s="20">
        <v>0</v>
      </c>
      <c r="F77" s="20" t="s">
        <v>8221</v>
      </c>
    </row>
    <row r="78" spans="1:6" x14ac:dyDescent="0.25">
      <c r="A78" s="19">
        <v>15</v>
      </c>
      <c r="B78" s="19" t="s">
        <v>8219</v>
      </c>
      <c r="E78" s="19">
        <v>0</v>
      </c>
      <c r="F78" s="19" t="s">
        <v>8221</v>
      </c>
    </row>
    <row r="79" spans="1:6" x14ac:dyDescent="0.25">
      <c r="A79" s="20">
        <v>26</v>
      </c>
      <c r="B79" s="20" t="s">
        <v>8219</v>
      </c>
      <c r="E79" s="20">
        <v>1</v>
      </c>
      <c r="F79" s="20" t="s">
        <v>8221</v>
      </c>
    </row>
    <row r="80" spans="1:6" x14ac:dyDescent="0.25">
      <c r="A80" s="19">
        <v>35</v>
      </c>
      <c r="B80" s="19" t="s">
        <v>8219</v>
      </c>
      <c r="E80" s="19">
        <v>0</v>
      </c>
      <c r="F80" s="19" t="s">
        <v>8221</v>
      </c>
    </row>
    <row r="81" spans="1:6" x14ac:dyDescent="0.25">
      <c r="A81" s="20">
        <v>41</v>
      </c>
      <c r="B81" s="20" t="s">
        <v>8219</v>
      </c>
      <c r="E81" s="20">
        <v>5</v>
      </c>
      <c r="F81" s="20" t="s">
        <v>8221</v>
      </c>
    </row>
    <row r="82" spans="1:6" x14ac:dyDescent="0.25">
      <c r="A82" s="19">
        <v>47</v>
      </c>
      <c r="B82" s="19" t="s">
        <v>8219</v>
      </c>
      <c r="E82" s="19">
        <v>3</v>
      </c>
      <c r="F82" s="19" t="s">
        <v>8221</v>
      </c>
    </row>
    <row r="83" spans="1:6" x14ac:dyDescent="0.25">
      <c r="A83" s="20">
        <v>28</v>
      </c>
      <c r="B83" s="20" t="s">
        <v>8219</v>
      </c>
      <c r="E83" s="20">
        <v>6</v>
      </c>
      <c r="F83" s="20" t="s">
        <v>8221</v>
      </c>
    </row>
    <row r="84" spans="1:6" x14ac:dyDescent="0.25">
      <c r="A84" s="19">
        <v>100</v>
      </c>
      <c r="B84" s="19" t="s">
        <v>8219</v>
      </c>
      <c r="E84" s="19">
        <v>12</v>
      </c>
      <c r="F84" s="19" t="s">
        <v>8221</v>
      </c>
    </row>
    <row r="85" spans="1:6" x14ac:dyDescent="0.25">
      <c r="A85" s="20">
        <v>13</v>
      </c>
      <c r="B85" s="20" t="s">
        <v>8219</v>
      </c>
      <c r="E85" s="20">
        <v>13</v>
      </c>
      <c r="F85" s="20" t="s">
        <v>8221</v>
      </c>
    </row>
    <row r="86" spans="1:6" x14ac:dyDescent="0.25">
      <c r="A86" s="19">
        <v>7</v>
      </c>
      <c r="B86" s="19" t="s">
        <v>8219</v>
      </c>
      <c r="E86" s="19">
        <v>5</v>
      </c>
      <c r="F86" s="19" t="s">
        <v>8221</v>
      </c>
    </row>
    <row r="87" spans="1:6" x14ac:dyDescent="0.25">
      <c r="A87" s="20">
        <v>21</v>
      </c>
      <c r="B87" s="20" t="s">
        <v>8219</v>
      </c>
      <c r="E87" s="20">
        <v>2</v>
      </c>
      <c r="F87" s="20" t="s">
        <v>8221</v>
      </c>
    </row>
    <row r="88" spans="1:6" x14ac:dyDescent="0.25">
      <c r="A88" s="19">
        <v>17</v>
      </c>
      <c r="B88" s="19" t="s">
        <v>8219</v>
      </c>
      <c r="E88" s="19">
        <v>8</v>
      </c>
      <c r="F88" s="19" t="s">
        <v>8221</v>
      </c>
    </row>
    <row r="89" spans="1:6" x14ac:dyDescent="0.25">
      <c r="A89" s="20">
        <v>25</v>
      </c>
      <c r="B89" s="20" t="s">
        <v>8219</v>
      </c>
      <c r="E89" s="20">
        <v>0</v>
      </c>
      <c r="F89" s="20" t="s">
        <v>8221</v>
      </c>
    </row>
    <row r="90" spans="1:6" x14ac:dyDescent="0.25">
      <c r="A90" s="19">
        <v>60</v>
      </c>
      <c r="B90" s="19" t="s">
        <v>8219</v>
      </c>
      <c r="E90" s="19">
        <v>13</v>
      </c>
      <c r="F90" s="19" t="s">
        <v>8221</v>
      </c>
    </row>
    <row r="91" spans="1:6" x14ac:dyDescent="0.25">
      <c r="A91" s="20">
        <v>56</v>
      </c>
      <c r="B91" s="20" t="s">
        <v>8219</v>
      </c>
      <c r="E91" s="20">
        <v>0</v>
      </c>
      <c r="F91" s="20" t="s">
        <v>8221</v>
      </c>
    </row>
    <row r="92" spans="1:6" x14ac:dyDescent="0.25">
      <c r="A92" s="19">
        <v>16</v>
      </c>
      <c r="B92" s="19" t="s">
        <v>8219</v>
      </c>
      <c r="E92" s="19">
        <v>5</v>
      </c>
      <c r="F92" s="19" t="s">
        <v>8221</v>
      </c>
    </row>
    <row r="93" spans="1:6" x14ac:dyDescent="0.25">
      <c r="A93" s="20">
        <v>46</v>
      </c>
      <c r="B93" s="20" t="s">
        <v>8219</v>
      </c>
      <c r="E93" s="20">
        <v>8</v>
      </c>
      <c r="F93" s="20" t="s">
        <v>8221</v>
      </c>
    </row>
    <row r="94" spans="1:6" x14ac:dyDescent="0.25">
      <c r="A94" s="19">
        <v>43</v>
      </c>
      <c r="B94" s="19" t="s">
        <v>8219</v>
      </c>
      <c r="E94" s="19">
        <v>8</v>
      </c>
      <c r="F94" s="19" t="s">
        <v>8221</v>
      </c>
    </row>
    <row r="95" spans="1:6" x14ac:dyDescent="0.25">
      <c r="A95" s="20">
        <v>15</v>
      </c>
      <c r="B95" s="20" t="s">
        <v>8219</v>
      </c>
      <c r="E95" s="20">
        <v>0</v>
      </c>
      <c r="F95" s="20" t="s">
        <v>8221</v>
      </c>
    </row>
    <row r="96" spans="1:6" x14ac:dyDescent="0.25">
      <c r="A96" s="19">
        <v>12</v>
      </c>
      <c r="B96" s="19" t="s">
        <v>8219</v>
      </c>
      <c r="E96" s="19">
        <v>2</v>
      </c>
      <c r="F96" s="19" t="s">
        <v>8221</v>
      </c>
    </row>
    <row r="97" spans="1:6" x14ac:dyDescent="0.25">
      <c r="A97" s="20">
        <v>21</v>
      </c>
      <c r="B97" s="20" t="s">
        <v>8219</v>
      </c>
      <c r="E97" s="20">
        <v>3</v>
      </c>
      <c r="F97" s="20" t="s">
        <v>8221</v>
      </c>
    </row>
    <row r="98" spans="1:6" x14ac:dyDescent="0.25">
      <c r="A98" s="19">
        <v>34</v>
      </c>
      <c r="B98" s="19" t="s">
        <v>8219</v>
      </c>
      <c r="E98" s="19">
        <v>0</v>
      </c>
      <c r="F98" s="19" t="s">
        <v>8221</v>
      </c>
    </row>
    <row r="99" spans="1:6" x14ac:dyDescent="0.25">
      <c r="A99" s="20">
        <v>8</v>
      </c>
      <c r="B99" s="20" t="s">
        <v>8219</v>
      </c>
      <c r="E99" s="20">
        <v>0</v>
      </c>
      <c r="F99" s="20" t="s">
        <v>8221</v>
      </c>
    </row>
    <row r="100" spans="1:6" x14ac:dyDescent="0.25">
      <c r="A100" s="19">
        <v>60</v>
      </c>
      <c r="B100" s="19" t="s">
        <v>8219</v>
      </c>
      <c r="E100" s="19">
        <v>11</v>
      </c>
      <c r="F100" s="19" t="s">
        <v>8221</v>
      </c>
    </row>
    <row r="101" spans="1:6" x14ac:dyDescent="0.25">
      <c r="A101" s="20">
        <v>39</v>
      </c>
      <c r="B101" s="20" t="s">
        <v>8219</v>
      </c>
      <c r="E101" s="20">
        <v>0</v>
      </c>
      <c r="F101" s="20" t="s">
        <v>8221</v>
      </c>
    </row>
    <row r="102" spans="1:6" x14ac:dyDescent="0.25">
      <c r="A102" s="19">
        <v>26</v>
      </c>
      <c r="B102" s="19" t="s">
        <v>8219</v>
      </c>
      <c r="E102" s="19">
        <v>1</v>
      </c>
      <c r="F102" s="19" t="s">
        <v>8221</v>
      </c>
    </row>
    <row r="103" spans="1:6" x14ac:dyDescent="0.25">
      <c r="A103" s="20">
        <v>35</v>
      </c>
      <c r="B103" s="20" t="s">
        <v>8219</v>
      </c>
      <c r="E103" s="20">
        <v>0</v>
      </c>
      <c r="F103" s="20" t="s">
        <v>8221</v>
      </c>
    </row>
    <row r="104" spans="1:6" x14ac:dyDescent="0.25">
      <c r="A104" s="19">
        <v>65</v>
      </c>
      <c r="B104" s="19" t="s">
        <v>8219</v>
      </c>
      <c r="E104" s="19">
        <v>17</v>
      </c>
      <c r="F104" s="19" t="s">
        <v>8221</v>
      </c>
    </row>
    <row r="105" spans="1:6" x14ac:dyDescent="0.25">
      <c r="A105" s="20">
        <v>49</v>
      </c>
      <c r="B105" s="20" t="s">
        <v>8219</v>
      </c>
      <c r="E105" s="20">
        <v>2</v>
      </c>
      <c r="F105" s="20" t="s">
        <v>8221</v>
      </c>
    </row>
    <row r="106" spans="1:6" x14ac:dyDescent="0.25">
      <c r="A106" s="19">
        <v>10</v>
      </c>
      <c r="B106" s="19" t="s">
        <v>8219</v>
      </c>
      <c r="E106" s="19">
        <v>1</v>
      </c>
      <c r="F106" s="19" t="s">
        <v>8221</v>
      </c>
    </row>
    <row r="107" spans="1:6" x14ac:dyDescent="0.25">
      <c r="A107" s="20">
        <v>60</v>
      </c>
      <c r="B107" s="20" t="s">
        <v>8219</v>
      </c>
      <c r="E107" s="20">
        <v>2</v>
      </c>
      <c r="F107" s="20" t="s">
        <v>8221</v>
      </c>
    </row>
    <row r="108" spans="1:6" x14ac:dyDescent="0.25">
      <c r="A108" s="19">
        <v>27</v>
      </c>
      <c r="B108" s="19" t="s">
        <v>8219</v>
      </c>
      <c r="E108" s="19">
        <v>16</v>
      </c>
      <c r="F108" s="19" t="s">
        <v>8221</v>
      </c>
    </row>
    <row r="109" spans="1:6" x14ac:dyDescent="0.25">
      <c r="A109" s="20">
        <v>69</v>
      </c>
      <c r="B109" s="20" t="s">
        <v>8219</v>
      </c>
      <c r="E109" s="20">
        <v>1</v>
      </c>
      <c r="F109" s="20" t="s">
        <v>8221</v>
      </c>
    </row>
    <row r="110" spans="1:6" x14ac:dyDescent="0.25">
      <c r="A110" s="19">
        <v>47</v>
      </c>
      <c r="B110" s="19" t="s">
        <v>8219</v>
      </c>
      <c r="E110" s="19">
        <v>4</v>
      </c>
      <c r="F110" s="19" t="s">
        <v>8221</v>
      </c>
    </row>
    <row r="111" spans="1:6" x14ac:dyDescent="0.25">
      <c r="A111" s="20">
        <v>47</v>
      </c>
      <c r="B111" s="20" t="s">
        <v>8219</v>
      </c>
      <c r="E111" s="20">
        <v>5</v>
      </c>
      <c r="F111" s="20" t="s">
        <v>8221</v>
      </c>
    </row>
    <row r="112" spans="1:6" x14ac:dyDescent="0.25">
      <c r="A112" s="19">
        <v>26</v>
      </c>
      <c r="B112" s="19" t="s">
        <v>8219</v>
      </c>
      <c r="E112" s="19">
        <v>7</v>
      </c>
      <c r="F112" s="19" t="s">
        <v>8221</v>
      </c>
    </row>
    <row r="113" spans="1:6" x14ac:dyDescent="0.25">
      <c r="A113" s="20">
        <v>53</v>
      </c>
      <c r="B113" s="20" t="s">
        <v>8219</v>
      </c>
      <c r="E113" s="20">
        <v>0</v>
      </c>
      <c r="F113" s="20" t="s">
        <v>8221</v>
      </c>
    </row>
    <row r="114" spans="1:6" x14ac:dyDescent="0.25">
      <c r="A114" s="19">
        <v>81</v>
      </c>
      <c r="B114" s="19" t="s">
        <v>8219</v>
      </c>
      <c r="E114" s="19">
        <v>12</v>
      </c>
      <c r="F114" s="19" t="s">
        <v>8221</v>
      </c>
    </row>
    <row r="115" spans="1:6" x14ac:dyDescent="0.25">
      <c r="A115" s="20">
        <v>78</v>
      </c>
      <c r="B115" s="20" t="s">
        <v>8219</v>
      </c>
      <c r="E115" s="20">
        <v>2</v>
      </c>
      <c r="F115" s="20" t="s">
        <v>8221</v>
      </c>
    </row>
    <row r="116" spans="1:6" x14ac:dyDescent="0.25">
      <c r="A116" s="19">
        <v>35</v>
      </c>
      <c r="B116" s="19" t="s">
        <v>8219</v>
      </c>
      <c r="E116" s="19">
        <v>5</v>
      </c>
      <c r="F116" s="19" t="s">
        <v>8221</v>
      </c>
    </row>
    <row r="117" spans="1:6" x14ac:dyDescent="0.25">
      <c r="A117" s="20">
        <v>22</v>
      </c>
      <c r="B117" s="20" t="s">
        <v>8219</v>
      </c>
      <c r="E117" s="20">
        <v>2</v>
      </c>
      <c r="F117" s="20" t="s">
        <v>8221</v>
      </c>
    </row>
    <row r="118" spans="1:6" x14ac:dyDescent="0.25">
      <c r="A118" s="19">
        <v>57</v>
      </c>
      <c r="B118" s="19" t="s">
        <v>8219</v>
      </c>
      <c r="E118" s="19">
        <v>3</v>
      </c>
      <c r="F118" s="19" t="s">
        <v>8221</v>
      </c>
    </row>
    <row r="119" spans="1:6" x14ac:dyDescent="0.25">
      <c r="A119" s="20">
        <v>27</v>
      </c>
      <c r="B119" s="20" t="s">
        <v>8219</v>
      </c>
      <c r="E119" s="20">
        <v>0</v>
      </c>
      <c r="F119" s="20" t="s">
        <v>8221</v>
      </c>
    </row>
    <row r="120" spans="1:6" x14ac:dyDescent="0.25">
      <c r="A120" s="19">
        <v>39</v>
      </c>
      <c r="B120" s="19" t="s">
        <v>8219</v>
      </c>
      <c r="E120" s="19">
        <v>49</v>
      </c>
      <c r="F120" s="19" t="s">
        <v>8221</v>
      </c>
    </row>
    <row r="121" spans="1:6" x14ac:dyDescent="0.25">
      <c r="A121" s="20">
        <v>37</v>
      </c>
      <c r="B121" s="20" t="s">
        <v>8219</v>
      </c>
      <c r="E121" s="20">
        <v>1</v>
      </c>
      <c r="F121" s="20" t="s">
        <v>8221</v>
      </c>
    </row>
    <row r="122" spans="1:6" x14ac:dyDescent="0.25">
      <c r="A122" s="19">
        <v>137</v>
      </c>
      <c r="B122" s="19" t="s">
        <v>8219</v>
      </c>
      <c r="E122" s="19">
        <v>2</v>
      </c>
      <c r="F122" s="19" t="s">
        <v>8221</v>
      </c>
    </row>
    <row r="123" spans="1:6" x14ac:dyDescent="0.25">
      <c r="A123" s="20">
        <v>376</v>
      </c>
      <c r="B123" s="20" t="s">
        <v>8219</v>
      </c>
      <c r="E123" s="20">
        <v>0</v>
      </c>
      <c r="F123" s="20" t="s">
        <v>8221</v>
      </c>
    </row>
    <row r="124" spans="1:6" x14ac:dyDescent="0.25">
      <c r="A124" s="19">
        <v>202</v>
      </c>
      <c r="B124" s="19" t="s">
        <v>8219</v>
      </c>
      <c r="E124" s="19">
        <v>0</v>
      </c>
      <c r="F124" s="19" t="s">
        <v>8221</v>
      </c>
    </row>
    <row r="125" spans="1:6" x14ac:dyDescent="0.25">
      <c r="A125" s="20">
        <v>328</v>
      </c>
      <c r="B125" s="20" t="s">
        <v>8219</v>
      </c>
      <c r="E125" s="20">
        <v>11</v>
      </c>
      <c r="F125" s="20" t="s">
        <v>8221</v>
      </c>
    </row>
    <row r="126" spans="1:6" x14ac:dyDescent="0.25">
      <c r="A126" s="19">
        <v>84</v>
      </c>
      <c r="B126" s="19" t="s">
        <v>8219</v>
      </c>
      <c r="E126" s="19">
        <v>1</v>
      </c>
      <c r="F126" s="19" t="s">
        <v>8221</v>
      </c>
    </row>
    <row r="127" spans="1:6" x14ac:dyDescent="0.25">
      <c r="A127" s="20">
        <v>96</v>
      </c>
      <c r="B127" s="20" t="s">
        <v>8219</v>
      </c>
      <c r="E127" s="20">
        <v>8</v>
      </c>
      <c r="F127" s="20" t="s">
        <v>8221</v>
      </c>
    </row>
    <row r="128" spans="1:6" x14ac:dyDescent="0.25">
      <c r="A128" s="19">
        <v>223</v>
      </c>
      <c r="B128" s="19" t="s">
        <v>8219</v>
      </c>
      <c r="E128" s="19">
        <v>5</v>
      </c>
      <c r="F128" s="19" t="s">
        <v>8221</v>
      </c>
    </row>
    <row r="129" spans="1:6" x14ac:dyDescent="0.25">
      <c r="A129" s="20">
        <v>62</v>
      </c>
      <c r="B129" s="20" t="s">
        <v>8219</v>
      </c>
      <c r="E129" s="20">
        <v>39</v>
      </c>
      <c r="F129" s="20" t="s">
        <v>8221</v>
      </c>
    </row>
    <row r="130" spans="1:6" x14ac:dyDescent="0.25">
      <c r="A130" s="19">
        <v>146</v>
      </c>
      <c r="B130" s="19" t="s">
        <v>8219</v>
      </c>
      <c r="E130" s="19">
        <v>0</v>
      </c>
      <c r="F130" s="19" t="s">
        <v>8221</v>
      </c>
    </row>
    <row r="131" spans="1:6" x14ac:dyDescent="0.25">
      <c r="A131" s="20">
        <v>235</v>
      </c>
      <c r="B131" s="20" t="s">
        <v>8219</v>
      </c>
      <c r="E131" s="20">
        <v>0</v>
      </c>
      <c r="F131" s="20" t="s">
        <v>8221</v>
      </c>
    </row>
    <row r="132" spans="1:6" x14ac:dyDescent="0.25">
      <c r="A132" s="19">
        <v>437</v>
      </c>
      <c r="B132" s="19" t="s">
        <v>8219</v>
      </c>
      <c r="E132" s="19">
        <v>2</v>
      </c>
      <c r="F132" s="19" t="s">
        <v>8221</v>
      </c>
    </row>
    <row r="133" spans="1:6" x14ac:dyDescent="0.25">
      <c r="A133" s="20">
        <v>77</v>
      </c>
      <c r="B133" s="20" t="s">
        <v>8219</v>
      </c>
      <c r="E133" s="20">
        <v>170</v>
      </c>
      <c r="F133" s="20" t="s">
        <v>8221</v>
      </c>
    </row>
    <row r="134" spans="1:6" x14ac:dyDescent="0.25">
      <c r="A134" s="19">
        <v>108</v>
      </c>
      <c r="B134" s="19" t="s">
        <v>8219</v>
      </c>
      <c r="E134" s="19">
        <v>5</v>
      </c>
      <c r="F134" s="19" t="s">
        <v>8221</v>
      </c>
    </row>
    <row r="135" spans="1:6" x14ac:dyDescent="0.25">
      <c r="A135" s="20">
        <v>7</v>
      </c>
      <c r="B135" s="20" t="s">
        <v>8219</v>
      </c>
      <c r="E135" s="20">
        <v>14</v>
      </c>
      <c r="F135" s="20" t="s">
        <v>8221</v>
      </c>
    </row>
    <row r="136" spans="1:6" x14ac:dyDescent="0.25">
      <c r="A136" s="19">
        <v>314</v>
      </c>
      <c r="B136" s="19" t="s">
        <v>8219</v>
      </c>
      <c r="E136" s="19">
        <v>1</v>
      </c>
      <c r="F136" s="19" t="s">
        <v>8221</v>
      </c>
    </row>
    <row r="137" spans="1:6" x14ac:dyDescent="0.25">
      <c r="A137" s="20">
        <v>188</v>
      </c>
      <c r="B137" s="20" t="s">
        <v>8219</v>
      </c>
      <c r="E137" s="20">
        <v>0</v>
      </c>
      <c r="F137" s="20" t="s">
        <v>8221</v>
      </c>
    </row>
    <row r="138" spans="1:6" x14ac:dyDescent="0.25">
      <c r="A138" s="19">
        <v>275</v>
      </c>
      <c r="B138" s="19" t="s">
        <v>8219</v>
      </c>
      <c r="E138" s="19">
        <v>124</v>
      </c>
      <c r="F138" s="19" t="s">
        <v>8221</v>
      </c>
    </row>
    <row r="139" spans="1:6" x14ac:dyDescent="0.25">
      <c r="A139" s="20">
        <v>560</v>
      </c>
      <c r="B139" s="20" t="s">
        <v>8219</v>
      </c>
      <c r="E139" s="20">
        <v>0</v>
      </c>
      <c r="F139" s="20" t="s">
        <v>8221</v>
      </c>
    </row>
    <row r="140" spans="1:6" x14ac:dyDescent="0.25">
      <c r="A140" s="19">
        <v>688</v>
      </c>
      <c r="B140" s="19" t="s">
        <v>8219</v>
      </c>
      <c r="E140" s="19">
        <v>0</v>
      </c>
      <c r="F140" s="19" t="s">
        <v>8221</v>
      </c>
    </row>
    <row r="141" spans="1:6" x14ac:dyDescent="0.25">
      <c r="A141" s="20">
        <v>942</v>
      </c>
      <c r="B141" s="20" t="s">
        <v>8219</v>
      </c>
      <c r="E141" s="20">
        <v>55</v>
      </c>
      <c r="F141" s="20" t="s">
        <v>8221</v>
      </c>
    </row>
    <row r="142" spans="1:6" x14ac:dyDescent="0.25">
      <c r="A142" s="19">
        <v>88</v>
      </c>
      <c r="B142" s="19" t="s">
        <v>8219</v>
      </c>
      <c r="E142" s="19">
        <v>140</v>
      </c>
      <c r="F142" s="19" t="s">
        <v>8221</v>
      </c>
    </row>
    <row r="143" spans="1:6" x14ac:dyDescent="0.25">
      <c r="A143" s="20">
        <v>220</v>
      </c>
      <c r="B143" s="20" t="s">
        <v>8219</v>
      </c>
      <c r="E143" s="20">
        <v>21</v>
      </c>
      <c r="F143" s="20" t="s">
        <v>8221</v>
      </c>
    </row>
    <row r="144" spans="1:6" x14ac:dyDescent="0.25">
      <c r="A144" s="19">
        <v>145</v>
      </c>
      <c r="B144" s="19" t="s">
        <v>8219</v>
      </c>
      <c r="E144" s="19">
        <v>1</v>
      </c>
      <c r="F144" s="19" t="s">
        <v>8221</v>
      </c>
    </row>
    <row r="145" spans="1:6" x14ac:dyDescent="0.25">
      <c r="A145" s="20">
        <v>963</v>
      </c>
      <c r="B145" s="20" t="s">
        <v>8219</v>
      </c>
      <c r="E145" s="20">
        <v>147</v>
      </c>
      <c r="F145" s="20" t="s">
        <v>8221</v>
      </c>
    </row>
    <row r="146" spans="1:6" x14ac:dyDescent="0.25">
      <c r="A146" s="19">
        <v>91</v>
      </c>
      <c r="B146" s="19" t="s">
        <v>8219</v>
      </c>
      <c r="E146" s="19">
        <v>11</v>
      </c>
      <c r="F146" s="19" t="s">
        <v>8221</v>
      </c>
    </row>
    <row r="147" spans="1:6" x14ac:dyDescent="0.25">
      <c r="A147" s="20">
        <v>58</v>
      </c>
      <c r="B147" s="20" t="s">
        <v>8219</v>
      </c>
      <c r="E147" s="20">
        <v>125</v>
      </c>
      <c r="F147" s="20" t="s">
        <v>8221</v>
      </c>
    </row>
    <row r="148" spans="1:6" x14ac:dyDescent="0.25">
      <c r="A148" s="19">
        <v>36</v>
      </c>
      <c r="B148" s="19" t="s">
        <v>8219</v>
      </c>
      <c r="E148" s="19">
        <v>1</v>
      </c>
      <c r="F148" s="19" t="s">
        <v>8221</v>
      </c>
    </row>
    <row r="149" spans="1:6" x14ac:dyDescent="0.25">
      <c r="A149" s="20">
        <v>165</v>
      </c>
      <c r="B149" s="20" t="s">
        <v>8219</v>
      </c>
      <c r="E149" s="20">
        <v>0</v>
      </c>
      <c r="F149" s="20" t="s">
        <v>8221</v>
      </c>
    </row>
    <row r="150" spans="1:6" x14ac:dyDescent="0.25">
      <c r="A150" s="19">
        <v>111</v>
      </c>
      <c r="B150" s="19" t="s">
        <v>8219</v>
      </c>
      <c r="E150" s="19">
        <v>0</v>
      </c>
      <c r="F150" s="19" t="s">
        <v>8221</v>
      </c>
    </row>
    <row r="151" spans="1:6" x14ac:dyDescent="0.25">
      <c r="A151" s="20">
        <v>1596</v>
      </c>
      <c r="B151" s="20" t="s">
        <v>8219</v>
      </c>
      <c r="E151" s="20">
        <v>3</v>
      </c>
      <c r="F151" s="20" t="s">
        <v>8221</v>
      </c>
    </row>
    <row r="152" spans="1:6" x14ac:dyDescent="0.25">
      <c r="A152" s="19">
        <v>61</v>
      </c>
      <c r="B152" s="19" t="s">
        <v>8219</v>
      </c>
      <c r="E152" s="19">
        <v>0</v>
      </c>
      <c r="F152" s="19" t="s">
        <v>8221</v>
      </c>
    </row>
    <row r="153" spans="1:6" x14ac:dyDescent="0.25">
      <c r="A153" s="20">
        <v>287</v>
      </c>
      <c r="B153" s="20" t="s">
        <v>8219</v>
      </c>
      <c r="E153" s="20">
        <v>0</v>
      </c>
      <c r="F153" s="20" t="s">
        <v>8221</v>
      </c>
    </row>
    <row r="154" spans="1:6" x14ac:dyDescent="0.25">
      <c r="A154" s="19">
        <v>65</v>
      </c>
      <c r="B154" s="19" t="s">
        <v>8219</v>
      </c>
      <c r="E154" s="19">
        <v>0</v>
      </c>
      <c r="F154" s="19" t="s">
        <v>8221</v>
      </c>
    </row>
    <row r="155" spans="1:6" x14ac:dyDescent="0.25">
      <c r="A155" s="20">
        <v>118</v>
      </c>
      <c r="B155" s="20" t="s">
        <v>8219</v>
      </c>
      <c r="E155" s="20">
        <v>0</v>
      </c>
      <c r="F155" s="20" t="s">
        <v>8221</v>
      </c>
    </row>
    <row r="156" spans="1:6" x14ac:dyDescent="0.25">
      <c r="A156" s="19">
        <v>113</v>
      </c>
      <c r="B156" s="19" t="s">
        <v>8219</v>
      </c>
      <c r="E156" s="19">
        <v>3</v>
      </c>
      <c r="F156" s="19" t="s">
        <v>8221</v>
      </c>
    </row>
    <row r="157" spans="1:6" x14ac:dyDescent="0.25">
      <c r="A157" s="20">
        <v>332</v>
      </c>
      <c r="B157" s="20" t="s">
        <v>8219</v>
      </c>
      <c r="E157" s="20">
        <v>0</v>
      </c>
      <c r="F157" s="20" t="s">
        <v>8221</v>
      </c>
    </row>
    <row r="158" spans="1:6" x14ac:dyDescent="0.25">
      <c r="A158" s="19">
        <v>62</v>
      </c>
      <c r="B158" s="19" t="s">
        <v>8219</v>
      </c>
      <c r="E158" s="19">
        <v>1</v>
      </c>
      <c r="F158" s="19" t="s">
        <v>8221</v>
      </c>
    </row>
    <row r="159" spans="1:6" x14ac:dyDescent="0.25">
      <c r="A159" s="20">
        <v>951</v>
      </c>
      <c r="B159" s="20" t="s">
        <v>8219</v>
      </c>
      <c r="E159" s="20">
        <v>3</v>
      </c>
      <c r="F159" s="20" t="s">
        <v>8221</v>
      </c>
    </row>
    <row r="160" spans="1:6" x14ac:dyDescent="0.25">
      <c r="A160" s="19">
        <v>415</v>
      </c>
      <c r="B160" s="19" t="s">
        <v>8219</v>
      </c>
      <c r="E160" s="19">
        <v>22</v>
      </c>
      <c r="F160" s="19" t="s">
        <v>8221</v>
      </c>
    </row>
    <row r="161" spans="1:6" x14ac:dyDescent="0.25">
      <c r="A161" s="20">
        <v>305</v>
      </c>
      <c r="B161" s="20" t="s">
        <v>8219</v>
      </c>
      <c r="E161" s="20">
        <v>26</v>
      </c>
      <c r="F161" s="20" t="s">
        <v>8221</v>
      </c>
    </row>
    <row r="162" spans="1:6" x14ac:dyDescent="0.25">
      <c r="A162" s="19">
        <v>2139</v>
      </c>
      <c r="B162" s="19" t="s">
        <v>8219</v>
      </c>
      <c r="E162" s="19">
        <v>4</v>
      </c>
      <c r="F162" s="19" t="s">
        <v>8221</v>
      </c>
    </row>
    <row r="163" spans="1:6" x14ac:dyDescent="0.25">
      <c r="A163" s="20">
        <v>79</v>
      </c>
      <c r="B163" s="20" t="s">
        <v>8219</v>
      </c>
      <c r="E163" s="20">
        <v>0</v>
      </c>
      <c r="F163" s="20" t="s">
        <v>8221</v>
      </c>
    </row>
    <row r="164" spans="1:6" x14ac:dyDescent="0.25">
      <c r="A164" s="19">
        <v>179</v>
      </c>
      <c r="B164" s="19" t="s">
        <v>8219</v>
      </c>
      <c r="E164" s="19">
        <v>4</v>
      </c>
      <c r="F164" s="19" t="s">
        <v>8221</v>
      </c>
    </row>
    <row r="165" spans="1:6" x14ac:dyDescent="0.25">
      <c r="A165" s="20">
        <v>202</v>
      </c>
      <c r="B165" s="20" t="s">
        <v>8219</v>
      </c>
      <c r="E165" s="20">
        <v>9</v>
      </c>
      <c r="F165" s="20" t="s">
        <v>8221</v>
      </c>
    </row>
    <row r="166" spans="1:6" x14ac:dyDescent="0.25">
      <c r="A166" s="19">
        <v>760</v>
      </c>
      <c r="B166" s="19" t="s">
        <v>8219</v>
      </c>
      <c r="E166" s="19">
        <v>5</v>
      </c>
      <c r="F166" s="19" t="s">
        <v>8221</v>
      </c>
    </row>
    <row r="167" spans="1:6" x14ac:dyDescent="0.25">
      <c r="A167" s="20">
        <v>563</v>
      </c>
      <c r="B167" s="20" t="s">
        <v>8219</v>
      </c>
      <c r="E167" s="20">
        <v>14</v>
      </c>
      <c r="F167" s="20" t="s">
        <v>8221</v>
      </c>
    </row>
    <row r="168" spans="1:6" x14ac:dyDescent="0.25">
      <c r="A168" s="19">
        <v>135</v>
      </c>
      <c r="B168" s="19" t="s">
        <v>8219</v>
      </c>
      <c r="E168" s="19">
        <v>1</v>
      </c>
      <c r="F168" s="19" t="s">
        <v>8221</v>
      </c>
    </row>
    <row r="169" spans="1:6" x14ac:dyDescent="0.25">
      <c r="A169" s="20">
        <v>290</v>
      </c>
      <c r="B169" s="20" t="s">
        <v>8219</v>
      </c>
      <c r="E169" s="20">
        <v>10</v>
      </c>
      <c r="F169" s="20" t="s">
        <v>8221</v>
      </c>
    </row>
    <row r="170" spans="1:6" x14ac:dyDescent="0.25">
      <c r="A170" s="19">
        <v>447</v>
      </c>
      <c r="B170" s="19" t="s">
        <v>8219</v>
      </c>
      <c r="E170" s="19">
        <v>3</v>
      </c>
      <c r="F170" s="19" t="s">
        <v>8221</v>
      </c>
    </row>
    <row r="171" spans="1:6" x14ac:dyDescent="0.25">
      <c r="A171" s="20">
        <v>232</v>
      </c>
      <c r="B171" s="20" t="s">
        <v>8219</v>
      </c>
      <c r="E171" s="20">
        <v>1</v>
      </c>
      <c r="F171" s="20" t="s">
        <v>8221</v>
      </c>
    </row>
    <row r="172" spans="1:6" x14ac:dyDescent="0.25">
      <c r="A172" s="19">
        <v>168</v>
      </c>
      <c r="B172" s="19" t="s">
        <v>8219</v>
      </c>
      <c r="E172" s="19">
        <v>0</v>
      </c>
      <c r="F172" s="19" t="s">
        <v>8221</v>
      </c>
    </row>
    <row r="173" spans="1:6" x14ac:dyDescent="0.25">
      <c r="A173" s="20">
        <v>128</v>
      </c>
      <c r="B173" s="20" t="s">
        <v>8219</v>
      </c>
      <c r="E173" s="20">
        <v>5</v>
      </c>
      <c r="F173" s="20" t="s">
        <v>8221</v>
      </c>
    </row>
    <row r="174" spans="1:6" x14ac:dyDescent="0.25">
      <c r="A174" s="19">
        <v>493</v>
      </c>
      <c r="B174" s="19" t="s">
        <v>8219</v>
      </c>
      <c r="E174" s="19">
        <v>2</v>
      </c>
      <c r="F174" s="19" t="s">
        <v>8221</v>
      </c>
    </row>
    <row r="175" spans="1:6" x14ac:dyDescent="0.25">
      <c r="A175" s="20">
        <v>131</v>
      </c>
      <c r="B175" s="20" t="s">
        <v>8219</v>
      </c>
      <c r="E175" s="20">
        <v>68</v>
      </c>
      <c r="F175" s="20" t="s">
        <v>8221</v>
      </c>
    </row>
    <row r="176" spans="1:6" x14ac:dyDescent="0.25">
      <c r="A176" s="19">
        <v>50</v>
      </c>
      <c r="B176" s="19" t="s">
        <v>8219</v>
      </c>
      <c r="E176" s="19">
        <v>3</v>
      </c>
      <c r="F176" s="19" t="s">
        <v>8221</v>
      </c>
    </row>
    <row r="177" spans="1:6" x14ac:dyDescent="0.25">
      <c r="A177" s="20">
        <v>665</v>
      </c>
      <c r="B177" s="20" t="s">
        <v>8219</v>
      </c>
      <c r="E177" s="20">
        <v>34</v>
      </c>
      <c r="F177" s="20" t="s">
        <v>8221</v>
      </c>
    </row>
    <row r="178" spans="1:6" x14ac:dyDescent="0.25">
      <c r="A178" s="19">
        <v>129</v>
      </c>
      <c r="B178" s="19" t="s">
        <v>8219</v>
      </c>
      <c r="E178" s="19">
        <v>0</v>
      </c>
      <c r="F178" s="19" t="s">
        <v>8221</v>
      </c>
    </row>
    <row r="179" spans="1:6" x14ac:dyDescent="0.25">
      <c r="A179" s="20">
        <v>142</v>
      </c>
      <c r="B179" s="20" t="s">
        <v>8219</v>
      </c>
      <c r="E179" s="20">
        <v>3</v>
      </c>
      <c r="F179" s="20" t="s">
        <v>8221</v>
      </c>
    </row>
    <row r="180" spans="1:6" x14ac:dyDescent="0.25">
      <c r="A180" s="19">
        <v>2436</v>
      </c>
      <c r="B180" s="19" t="s">
        <v>8219</v>
      </c>
      <c r="E180" s="19">
        <v>0</v>
      </c>
      <c r="F180" s="19" t="s">
        <v>8221</v>
      </c>
    </row>
    <row r="181" spans="1:6" x14ac:dyDescent="0.25">
      <c r="A181" s="20">
        <v>244</v>
      </c>
      <c r="B181" s="20" t="s">
        <v>8219</v>
      </c>
      <c r="E181" s="20">
        <v>70</v>
      </c>
      <c r="F181" s="20" t="s">
        <v>8221</v>
      </c>
    </row>
    <row r="182" spans="1:6" x14ac:dyDescent="0.25">
      <c r="A182" s="19">
        <v>298</v>
      </c>
      <c r="B182" s="19" t="s">
        <v>8219</v>
      </c>
      <c r="E182" s="19">
        <v>1</v>
      </c>
      <c r="F182" s="19" t="s">
        <v>8221</v>
      </c>
    </row>
    <row r="183" spans="1:6" x14ac:dyDescent="0.25">
      <c r="A183" s="20">
        <v>251</v>
      </c>
      <c r="B183" s="20" t="s">
        <v>8219</v>
      </c>
      <c r="E183" s="20">
        <v>1</v>
      </c>
      <c r="F183" s="20" t="s">
        <v>8221</v>
      </c>
    </row>
    <row r="184" spans="1:6" x14ac:dyDescent="0.25">
      <c r="A184" s="19">
        <v>108</v>
      </c>
      <c r="B184" s="19" t="s">
        <v>8219</v>
      </c>
      <c r="E184" s="19">
        <v>1</v>
      </c>
      <c r="F184" s="19" t="s">
        <v>8221</v>
      </c>
    </row>
    <row r="185" spans="1:6" x14ac:dyDescent="0.25">
      <c r="A185" s="20">
        <v>82</v>
      </c>
      <c r="B185" s="20" t="s">
        <v>8219</v>
      </c>
      <c r="E185" s="20">
        <v>2</v>
      </c>
      <c r="F185" s="20" t="s">
        <v>8221</v>
      </c>
    </row>
    <row r="186" spans="1:6" x14ac:dyDescent="0.25">
      <c r="A186" s="19">
        <v>74</v>
      </c>
      <c r="B186" s="19" t="s">
        <v>8219</v>
      </c>
      <c r="E186" s="19">
        <v>2</v>
      </c>
      <c r="F186" s="19" t="s">
        <v>8221</v>
      </c>
    </row>
    <row r="187" spans="1:6" x14ac:dyDescent="0.25">
      <c r="A187" s="20">
        <v>189</v>
      </c>
      <c r="B187" s="20" t="s">
        <v>8219</v>
      </c>
      <c r="E187" s="20">
        <v>34</v>
      </c>
      <c r="F187" s="20" t="s">
        <v>8221</v>
      </c>
    </row>
    <row r="188" spans="1:6" x14ac:dyDescent="0.25">
      <c r="A188" s="19">
        <v>80</v>
      </c>
      <c r="B188" s="19" t="s">
        <v>8219</v>
      </c>
      <c r="E188" s="19">
        <v>2</v>
      </c>
      <c r="F188" s="19" t="s">
        <v>8221</v>
      </c>
    </row>
    <row r="189" spans="1:6" x14ac:dyDescent="0.25">
      <c r="A189" s="20">
        <v>576</v>
      </c>
      <c r="B189" s="20" t="s">
        <v>8219</v>
      </c>
      <c r="E189" s="20">
        <v>0</v>
      </c>
      <c r="F189" s="20" t="s">
        <v>8221</v>
      </c>
    </row>
    <row r="190" spans="1:6" x14ac:dyDescent="0.25">
      <c r="A190" s="19">
        <v>202</v>
      </c>
      <c r="B190" s="19" t="s">
        <v>8219</v>
      </c>
      <c r="E190" s="19">
        <v>1</v>
      </c>
      <c r="F190" s="19" t="s">
        <v>8221</v>
      </c>
    </row>
    <row r="191" spans="1:6" x14ac:dyDescent="0.25">
      <c r="A191" s="20">
        <v>238</v>
      </c>
      <c r="B191" s="20" t="s">
        <v>8219</v>
      </c>
      <c r="E191" s="20">
        <v>8</v>
      </c>
      <c r="F191" s="20" t="s">
        <v>8221</v>
      </c>
    </row>
    <row r="192" spans="1:6" x14ac:dyDescent="0.25">
      <c r="A192" s="19">
        <v>36</v>
      </c>
      <c r="B192" s="19" t="s">
        <v>8219</v>
      </c>
      <c r="E192" s="19">
        <v>4</v>
      </c>
      <c r="F192" s="19" t="s">
        <v>8221</v>
      </c>
    </row>
    <row r="193" spans="1:6" x14ac:dyDescent="0.25">
      <c r="A193" s="20">
        <v>150</v>
      </c>
      <c r="B193" s="20" t="s">
        <v>8219</v>
      </c>
      <c r="E193" s="20">
        <v>28</v>
      </c>
      <c r="F193" s="20" t="s">
        <v>8221</v>
      </c>
    </row>
    <row r="194" spans="1:6" x14ac:dyDescent="0.25">
      <c r="A194" s="19">
        <v>146</v>
      </c>
      <c r="B194" s="19" t="s">
        <v>8219</v>
      </c>
      <c r="E194" s="19">
        <v>0</v>
      </c>
      <c r="F194" s="19" t="s">
        <v>8221</v>
      </c>
    </row>
    <row r="195" spans="1:6" x14ac:dyDescent="0.25">
      <c r="A195" s="20">
        <v>222</v>
      </c>
      <c r="B195" s="20" t="s">
        <v>8219</v>
      </c>
      <c r="E195" s="20">
        <v>6</v>
      </c>
      <c r="F195" s="20" t="s">
        <v>8221</v>
      </c>
    </row>
    <row r="196" spans="1:6" x14ac:dyDescent="0.25">
      <c r="A196" s="19">
        <v>120</v>
      </c>
      <c r="B196" s="19" t="s">
        <v>8219</v>
      </c>
      <c r="E196" s="19">
        <v>22</v>
      </c>
      <c r="F196" s="19" t="s">
        <v>8221</v>
      </c>
    </row>
    <row r="197" spans="1:6" x14ac:dyDescent="0.25">
      <c r="A197" s="20">
        <v>126</v>
      </c>
      <c r="B197" s="20" t="s">
        <v>8219</v>
      </c>
      <c r="E197" s="20">
        <v>0</v>
      </c>
      <c r="F197" s="20" t="s">
        <v>8221</v>
      </c>
    </row>
    <row r="198" spans="1:6" x14ac:dyDescent="0.25">
      <c r="A198" s="19">
        <v>158</v>
      </c>
      <c r="B198" s="19" t="s">
        <v>8219</v>
      </c>
      <c r="E198" s="19">
        <v>1</v>
      </c>
      <c r="F198" s="19" t="s">
        <v>8221</v>
      </c>
    </row>
    <row r="199" spans="1:6" x14ac:dyDescent="0.25">
      <c r="A199" s="20">
        <v>316</v>
      </c>
      <c r="B199" s="20" t="s">
        <v>8219</v>
      </c>
      <c r="E199" s="20">
        <v>20</v>
      </c>
      <c r="F199" s="20" t="s">
        <v>8221</v>
      </c>
    </row>
    <row r="200" spans="1:6" x14ac:dyDescent="0.25">
      <c r="A200" s="19">
        <v>284</v>
      </c>
      <c r="B200" s="19" t="s">
        <v>8219</v>
      </c>
      <c r="E200" s="19">
        <v>0</v>
      </c>
      <c r="F200" s="19" t="s">
        <v>8221</v>
      </c>
    </row>
    <row r="201" spans="1:6" x14ac:dyDescent="0.25">
      <c r="A201" s="20">
        <v>51</v>
      </c>
      <c r="B201" s="20" t="s">
        <v>8219</v>
      </c>
      <c r="E201" s="20">
        <v>1</v>
      </c>
      <c r="F201" s="20" t="s">
        <v>8221</v>
      </c>
    </row>
    <row r="202" spans="1:6" x14ac:dyDescent="0.25">
      <c r="A202" s="19">
        <v>158</v>
      </c>
      <c r="B202" s="19" t="s">
        <v>8219</v>
      </c>
      <c r="E202" s="19">
        <v>3</v>
      </c>
      <c r="F202" s="19" t="s">
        <v>8221</v>
      </c>
    </row>
    <row r="203" spans="1:6" x14ac:dyDescent="0.25">
      <c r="A203" s="20">
        <v>337</v>
      </c>
      <c r="B203" s="20" t="s">
        <v>8219</v>
      </c>
      <c r="E203" s="20">
        <v>2</v>
      </c>
      <c r="F203" s="20" t="s">
        <v>8221</v>
      </c>
    </row>
    <row r="204" spans="1:6" x14ac:dyDescent="0.25">
      <c r="A204" s="19">
        <v>186</v>
      </c>
      <c r="B204" s="19" t="s">
        <v>8219</v>
      </c>
      <c r="E204" s="19">
        <v>0</v>
      </c>
      <c r="F204" s="19" t="s">
        <v>8221</v>
      </c>
    </row>
    <row r="205" spans="1:6" x14ac:dyDescent="0.25">
      <c r="A205" s="20">
        <v>58</v>
      </c>
      <c r="B205" s="20" t="s">
        <v>8219</v>
      </c>
      <c r="E205" s="20">
        <v>2</v>
      </c>
      <c r="F205" s="20" t="s">
        <v>8221</v>
      </c>
    </row>
    <row r="206" spans="1:6" x14ac:dyDescent="0.25">
      <c r="A206" s="19">
        <v>82</v>
      </c>
      <c r="B206" s="19" t="s">
        <v>8219</v>
      </c>
      <c r="E206" s="19">
        <v>1</v>
      </c>
      <c r="F206" s="19" t="s">
        <v>8221</v>
      </c>
    </row>
    <row r="207" spans="1:6" x14ac:dyDescent="0.25">
      <c r="A207" s="20">
        <v>736</v>
      </c>
      <c r="B207" s="20" t="s">
        <v>8219</v>
      </c>
      <c r="E207" s="20">
        <v>0</v>
      </c>
      <c r="F207" s="20" t="s">
        <v>8221</v>
      </c>
    </row>
    <row r="208" spans="1:6" x14ac:dyDescent="0.25">
      <c r="A208" s="19">
        <v>1151</v>
      </c>
      <c r="B208" s="19" t="s">
        <v>8219</v>
      </c>
      <c r="E208" s="19">
        <v>1</v>
      </c>
      <c r="F208" s="19" t="s">
        <v>8221</v>
      </c>
    </row>
    <row r="209" spans="1:6" x14ac:dyDescent="0.25">
      <c r="A209" s="20">
        <v>34</v>
      </c>
      <c r="B209" s="20" t="s">
        <v>8219</v>
      </c>
      <c r="E209" s="20">
        <v>0</v>
      </c>
      <c r="F209" s="20" t="s">
        <v>8221</v>
      </c>
    </row>
    <row r="210" spans="1:6" x14ac:dyDescent="0.25">
      <c r="A210" s="19">
        <v>498</v>
      </c>
      <c r="B210" s="19" t="s">
        <v>8219</v>
      </c>
      <c r="E210" s="19">
        <v>5</v>
      </c>
      <c r="F210" s="19" t="s">
        <v>8221</v>
      </c>
    </row>
    <row r="211" spans="1:6" x14ac:dyDescent="0.25">
      <c r="A211" s="20">
        <v>167</v>
      </c>
      <c r="B211" s="20" t="s">
        <v>8219</v>
      </c>
      <c r="E211" s="20">
        <v>1</v>
      </c>
      <c r="F211" s="20" t="s">
        <v>8221</v>
      </c>
    </row>
    <row r="212" spans="1:6" x14ac:dyDescent="0.25">
      <c r="A212" s="19">
        <v>340</v>
      </c>
      <c r="B212" s="19" t="s">
        <v>8219</v>
      </c>
      <c r="E212" s="19">
        <v>1</v>
      </c>
      <c r="F212" s="19" t="s">
        <v>8221</v>
      </c>
    </row>
    <row r="213" spans="1:6" x14ac:dyDescent="0.25">
      <c r="A213" s="20">
        <v>438</v>
      </c>
      <c r="B213" s="20" t="s">
        <v>8219</v>
      </c>
      <c r="E213" s="20">
        <v>2</v>
      </c>
      <c r="F213" s="20" t="s">
        <v>8221</v>
      </c>
    </row>
    <row r="214" spans="1:6" x14ac:dyDescent="0.25">
      <c r="A214" s="19">
        <v>555</v>
      </c>
      <c r="B214" s="19" t="s">
        <v>8219</v>
      </c>
      <c r="E214" s="19">
        <v>0</v>
      </c>
      <c r="F214" s="19" t="s">
        <v>8221</v>
      </c>
    </row>
    <row r="215" spans="1:6" x14ac:dyDescent="0.25">
      <c r="A215" s="20">
        <v>266</v>
      </c>
      <c r="B215" s="20" t="s">
        <v>8219</v>
      </c>
      <c r="E215" s="20">
        <v>9</v>
      </c>
      <c r="F215" s="20" t="s">
        <v>8221</v>
      </c>
    </row>
    <row r="216" spans="1:6" x14ac:dyDescent="0.25">
      <c r="A216" s="19">
        <v>69</v>
      </c>
      <c r="B216" s="19" t="s">
        <v>8219</v>
      </c>
      <c r="E216" s="19">
        <v>4</v>
      </c>
      <c r="F216" s="19" t="s">
        <v>8221</v>
      </c>
    </row>
    <row r="217" spans="1:6" x14ac:dyDescent="0.25">
      <c r="A217" s="20">
        <v>80</v>
      </c>
      <c r="B217" s="20" t="s">
        <v>8219</v>
      </c>
      <c r="E217" s="20">
        <v>4</v>
      </c>
      <c r="F217" s="20" t="s">
        <v>8221</v>
      </c>
    </row>
    <row r="218" spans="1:6" x14ac:dyDescent="0.25">
      <c r="A218" s="19">
        <v>493</v>
      </c>
      <c r="B218" s="19" t="s">
        <v>8219</v>
      </c>
      <c r="E218" s="19">
        <v>1</v>
      </c>
      <c r="F218" s="19" t="s">
        <v>8221</v>
      </c>
    </row>
    <row r="219" spans="1:6" x14ac:dyDescent="0.25">
      <c r="A219" s="20">
        <v>31</v>
      </c>
      <c r="B219" s="20" t="s">
        <v>8219</v>
      </c>
      <c r="E219" s="20">
        <v>1</v>
      </c>
      <c r="F219" s="20" t="s">
        <v>8221</v>
      </c>
    </row>
    <row r="220" spans="1:6" x14ac:dyDescent="0.25">
      <c r="A220" s="19">
        <v>236</v>
      </c>
      <c r="B220" s="19" t="s">
        <v>8219</v>
      </c>
      <c r="E220" s="19">
        <v>7</v>
      </c>
      <c r="F220" s="19" t="s">
        <v>8221</v>
      </c>
    </row>
    <row r="221" spans="1:6" x14ac:dyDescent="0.25">
      <c r="A221" s="20">
        <v>89</v>
      </c>
      <c r="B221" s="20" t="s">
        <v>8219</v>
      </c>
      <c r="E221" s="20">
        <v>5</v>
      </c>
      <c r="F221" s="20" t="s">
        <v>8221</v>
      </c>
    </row>
    <row r="222" spans="1:6" x14ac:dyDescent="0.25">
      <c r="A222" s="19">
        <v>299</v>
      </c>
      <c r="B222" s="19" t="s">
        <v>8219</v>
      </c>
      <c r="E222" s="19">
        <v>1</v>
      </c>
      <c r="F222" s="19" t="s">
        <v>8221</v>
      </c>
    </row>
    <row r="223" spans="1:6" x14ac:dyDescent="0.25">
      <c r="A223" s="20">
        <v>55</v>
      </c>
      <c r="B223" s="20" t="s">
        <v>8219</v>
      </c>
      <c r="E223" s="20">
        <v>0</v>
      </c>
      <c r="F223" s="20" t="s">
        <v>8221</v>
      </c>
    </row>
    <row r="224" spans="1:6" x14ac:dyDescent="0.25">
      <c r="A224" s="19">
        <v>325</v>
      </c>
      <c r="B224" s="19" t="s">
        <v>8219</v>
      </c>
      <c r="E224" s="19">
        <v>0</v>
      </c>
      <c r="F224" s="19" t="s">
        <v>8221</v>
      </c>
    </row>
    <row r="225" spans="1:6" x14ac:dyDescent="0.25">
      <c r="A225" s="20">
        <v>524</v>
      </c>
      <c r="B225" s="20" t="s">
        <v>8219</v>
      </c>
      <c r="E225" s="20">
        <v>1</v>
      </c>
      <c r="F225" s="20" t="s">
        <v>8221</v>
      </c>
    </row>
    <row r="226" spans="1:6" x14ac:dyDescent="0.25">
      <c r="A226" s="19">
        <v>285</v>
      </c>
      <c r="B226" s="19" t="s">
        <v>8219</v>
      </c>
      <c r="E226" s="19">
        <v>2</v>
      </c>
      <c r="F226" s="19" t="s">
        <v>8221</v>
      </c>
    </row>
    <row r="227" spans="1:6" x14ac:dyDescent="0.25">
      <c r="A227" s="20">
        <v>179</v>
      </c>
      <c r="B227" s="20" t="s">
        <v>8219</v>
      </c>
      <c r="E227" s="20">
        <v>0</v>
      </c>
      <c r="F227" s="20" t="s">
        <v>8221</v>
      </c>
    </row>
    <row r="228" spans="1:6" x14ac:dyDescent="0.25">
      <c r="A228" s="19">
        <v>188</v>
      </c>
      <c r="B228" s="19" t="s">
        <v>8219</v>
      </c>
      <c r="E228" s="19">
        <v>4</v>
      </c>
      <c r="F228" s="19" t="s">
        <v>8221</v>
      </c>
    </row>
    <row r="229" spans="1:6" x14ac:dyDescent="0.25">
      <c r="A229" s="20">
        <v>379</v>
      </c>
      <c r="B229" s="20" t="s">
        <v>8219</v>
      </c>
      <c r="E229" s="20">
        <v>7</v>
      </c>
      <c r="F229" s="20" t="s">
        <v>8221</v>
      </c>
    </row>
    <row r="230" spans="1:6" x14ac:dyDescent="0.25">
      <c r="A230" s="19">
        <v>119</v>
      </c>
      <c r="B230" s="19" t="s">
        <v>8219</v>
      </c>
      <c r="E230" s="19">
        <v>2</v>
      </c>
      <c r="F230" s="19" t="s">
        <v>8221</v>
      </c>
    </row>
    <row r="231" spans="1:6" x14ac:dyDescent="0.25">
      <c r="A231" s="20">
        <v>167</v>
      </c>
      <c r="B231" s="20" t="s">
        <v>8219</v>
      </c>
      <c r="E231" s="20">
        <v>1</v>
      </c>
      <c r="F231" s="20" t="s">
        <v>8221</v>
      </c>
    </row>
    <row r="232" spans="1:6" x14ac:dyDescent="0.25">
      <c r="A232" s="19">
        <v>221</v>
      </c>
      <c r="B232" s="19" t="s">
        <v>8219</v>
      </c>
      <c r="E232" s="19">
        <v>9</v>
      </c>
      <c r="F232" s="19" t="s">
        <v>8221</v>
      </c>
    </row>
    <row r="233" spans="1:6" x14ac:dyDescent="0.25">
      <c r="A233" s="20">
        <v>964</v>
      </c>
      <c r="B233" s="20" t="s">
        <v>8219</v>
      </c>
      <c r="E233" s="20">
        <v>2</v>
      </c>
      <c r="F233" s="20" t="s">
        <v>8221</v>
      </c>
    </row>
    <row r="234" spans="1:6" x14ac:dyDescent="0.25">
      <c r="A234" s="19">
        <v>286</v>
      </c>
      <c r="B234" s="19" t="s">
        <v>8219</v>
      </c>
      <c r="E234" s="19">
        <v>1</v>
      </c>
      <c r="F234" s="19" t="s">
        <v>8221</v>
      </c>
    </row>
    <row r="235" spans="1:6" x14ac:dyDescent="0.25">
      <c r="A235" s="20">
        <v>613</v>
      </c>
      <c r="B235" s="20" t="s">
        <v>8219</v>
      </c>
      <c r="E235" s="20">
        <v>7</v>
      </c>
      <c r="F235" s="20" t="s">
        <v>8221</v>
      </c>
    </row>
    <row r="236" spans="1:6" x14ac:dyDescent="0.25">
      <c r="A236" s="19">
        <v>29</v>
      </c>
      <c r="B236" s="19" t="s">
        <v>8219</v>
      </c>
      <c r="E236" s="19">
        <v>2</v>
      </c>
      <c r="F236" s="19" t="s">
        <v>8221</v>
      </c>
    </row>
    <row r="237" spans="1:6" x14ac:dyDescent="0.25">
      <c r="A237" s="20">
        <v>165</v>
      </c>
      <c r="B237" s="20" t="s">
        <v>8219</v>
      </c>
      <c r="E237" s="20">
        <v>8</v>
      </c>
      <c r="F237" s="20" t="s">
        <v>8221</v>
      </c>
    </row>
    <row r="238" spans="1:6" x14ac:dyDescent="0.25">
      <c r="A238" s="19">
        <v>97</v>
      </c>
      <c r="B238" s="19" t="s">
        <v>8219</v>
      </c>
      <c r="E238" s="19">
        <v>2</v>
      </c>
      <c r="F238" s="19" t="s">
        <v>8221</v>
      </c>
    </row>
    <row r="239" spans="1:6" x14ac:dyDescent="0.25">
      <c r="A239" s="20">
        <v>303</v>
      </c>
      <c r="B239" s="20" t="s">
        <v>8219</v>
      </c>
      <c r="E239" s="20">
        <v>2</v>
      </c>
      <c r="F239" s="20" t="s">
        <v>8221</v>
      </c>
    </row>
    <row r="240" spans="1:6" x14ac:dyDescent="0.25">
      <c r="A240" s="19">
        <v>267</v>
      </c>
      <c r="B240" s="19" t="s">
        <v>8219</v>
      </c>
      <c r="E240" s="19">
        <v>7</v>
      </c>
      <c r="F240" s="19" t="s">
        <v>8221</v>
      </c>
    </row>
    <row r="241" spans="1:6" x14ac:dyDescent="0.25">
      <c r="A241" s="20">
        <v>302</v>
      </c>
      <c r="B241" s="20" t="s">
        <v>8219</v>
      </c>
      <c r="E241" s="20">
        <v>2</v>
      </c>
      <c r="F241" s="20" t="s">
        <v>8221</v>
      </c>
    </row>
    <row r="242" spans="1:6" x14ac:dyDescent="0.25">
      <c r="A242" s="19">
        <v>87</v>
      </c>
      <c r="B242" s="19" t="s">
        <v>8219</v>
      </c>
      <c r="E242" s="19">
        <v>18</v>
      </c>
      <c r="F242" s="19" t="s">
        <v>8221</v>
      </c>
    </row>
    <row r="243" spans="1:6" x14ac:dyDescent="0.25">
      <c r="A243" s="20">
        <v>354</v>
      </c>
      <c r="B243" s="20" t="s">
        <v>8219</v>
      </c>
      <c r="E243" s="20">
        <v>9</v>
      </c>
      <c r="F243" s="20" t="s">
        <v>8221</v>
      </c>
    </row>
    <row r="244" spans="1:6" x14ac:dyDescent="0.25">
      <c r="A244" s="19">
        <v>86</v>
      </c>
      <c r="B244" s="19" t="s">
        <v>8219</v>
      </c>
      <c r="E244" s="19">
        <v>4</v>
      </c>
      <c r="F244" s="19" t="s">
        <v>8221</v>
      </c>
    </row>
    <row r="245" spans="1:6" x14ac:dyDescent="0.25">
      <c r="A245" s="20">
        <v>26</v>
      </c>
      <c r="B245" s="20" t="s">
        <v>8219</v>
      </c>
      <c r="E245" s="20">
        <v>7</v>
      </c>
      <c r="F245" s="20" t="s">
        <v>8221</v>
      </c>
    </row>
    <row r="246" spans="1:6" x14ac:dyDescent="0.25">
      <c r="A246" s="19">
        <v>113</v>
      </c>
      <c r="B246" s="19" t="s">
        <v>8219</v>
      </c>
      <c r="E246" s="19">
        <v>29</v>
      </c>
      <c r="F246" s="19" t="s">
        <v>8221</v>
      </c>
    </row>
    <row r="247" spans="1:6" x14ac:dyDescent="0.25">
      <c r="A247" s="20">
        <v>65</v>
      </c>
      <c r="B247" s="20" t="s">
        <v>8219</v>
      </c>
      <c r="E247" s="20">
        <v>12</v>
      </c>
      <c r="F247" s="20" t="s">
        <v>8221</v>
      </c>
    </row>
    <row r="248" spans="1:6" x14ac:dyDescent="0.25">
      <c r="A248" s="19">
        <v>134</v>
      </c>
      <c r="B248" s="19" t="s">
        <v>8219</v>
      </c>
      <c r="E248" s="19">
        <v>4</v>
      </c>
      <c r="F248" s="19" t="s">
        <v>8221</v>
      </c>
    </row>
    <row r="249" spans="1:6" x14ac:dyDescent="0.25">
      <c r="A249" s="20">
        <v>119</v>
      </c>
      <c r="B249" s="20" t="s">
        <v>8219</v>
      </c>
      <c r="E249" s="20">
        <v>28</v>
      </c>
      <c r="F249" s="20" t="s">
        <v>8221</v>
      </c>
    </row>
    <row r="250" spans="1:6" x14ac:dyDescent="0.25">
      <c r="A250" s="19">
        <v>159</v>
      </c>
      <c r="B250" s="19" t="s">
        <v>8219</v>
      </c>
      <c r="E250" s="19">
        <v>25</v>
      </c>
      <c r="F250" s="19" t="s">
        <v>8221</v>
      </c>
    </row>
    <row r="251" spans="1:6" x14ac:dyDescent="0.25">
      <c r="A251" s="20">
        <v>167</v>
      </c>
      <c r="B251" s="20" t="s">
        <v>8219</v>
      </c>
      <c r="E251" s="20">
        <v>28</v>
      </c>
      <c r="F251" s="20" t="s">
        <v>8221</v>
      </c>
    </row>
    <row r="252" spans="1:6" x14ac:dyDescent="0.25">
      <c r="A252" s="19">
        <v>43</v>
      </c>
      <c r="B252" s="19" t="s">
        <v>8219</v>
      </c>
      <c r="E252" s="19">
        <v>310</v>
      </c>
      <c r="F252" s="19" t="s">
        <v>8221</v>
      </c>
    </row>
    <row r="253" spans="1:6" x14ac:dyDescent="0.25">
      <c r="A253" s="20">
        <v>1062</v>
      </c>
      <c r="B253" s="20" t="s">
        <v>8219</v>
      </c>
      <c r="E253" s="20">
        <v>15</v>
      </c>
      <c r="F253" s="20" t="s">
        <v>8221</v>
      </c>
    </row>
    <row r="254" spans="1:6" x14ac:dyDescent="0.25">
      <c r="A254" s="19">
        <v>9</v>
      </c>
      <c r="B254" s="19" t="s">
        <v>8219</v>
      </c>
      <c r="E254" s="19">
        <v>215</v>
      </c>
      <c r="F254" s="19" t="s">
        <v>8221</v>
      </c>
    </row>
    <row r="255" spans="1:6" x14ac:dyDescent="0.25">
      <c r="A255" s="20">
        <v>89</v>
      </c>
      <c r="B255" s="20" t="s">
        <v>8219</v>
      </c>
      <c r="E255" s="20">
        <v>3</v>
      </c>
      <c r="F255" s="20" t="s">
        <v>8221</v>
      </c>
    </row>
    <row r="256" spans="1:6" x14ac:dyDescent="0.25">
      <c r="A256" s="19">
        <v>174</v>
      </c>
      <c r="B256" s="19" t="s">
        <v>8219</v>
      </c>
      <c r="E256" s="19">
        <v>2</v>
      </c>
      <c r="F256" s="19" t="s">
        <v>8221</v>
      </c>
    </row>
    <row r="257" spans="1:6" x14ac:dyDescent="0.25">
      <c r="A257" s="20">
        <v>14</v>
      </c>
      <c r="B257" s="20" t="s">
        <v>8219</v>
      </c>
      <c r="E257" s="20">
        <v>26</v>
      </c>
      <c r="F257" s="20" t="s">
        <v>8221</v>
      </c>
    </row>
    <row r="258" spans="1:6" x14ac:dyDescent="0.25">
      <c r="A258" s="19">
        <v>48</v>
      </c>
      <c r="B258" s="19" t="s">
        <v>8219</v>
      </c>
      <c r="E258" s="19">
        <v>24</v>
      </c>
      <c r="F258" s="19" t="s">
        <v>8221</v>
      </c>
    </row>
    <row r="259" spans="1:6" x14ac:dyDescent="0.25">
      <c r="A259" s="20">
        <v>133</v>
      </c>
      <c r="B259" s="20" t="s">
        <v>8219</v>
      </c>
      <c r="E259" s="20">
        <v>96</v>
      </c>
      <c r="F259" s="20" t="s">
        <v>8221</v>
      </c>
    </row>
    <row r="260" spans="1:6" x14ac:dyDescent="0.25">
      <c r="A260" s="19">
        <v>83</v>
      </c>
      <c r="B260" s="19" t="s">
        <v>8219</v>
      </c>
      <c r="E260" s="19">
        <v>17</v>
      </c>
      <c r="F260" s="19" t="s">
        <v>8221</v>
      </c>
    </row>
    <row r="261" spans="1:6" x14ac:dyDescent="0.25">
      <c r="A261" s="20">
        <v>149</v>
      </c>
      <c r="B261" s="20" t="s">
        <v>8219</v>
      </c>
      <c r="E261" s="20">
        <v>94</v>
      </c>
      <c r="F261" s="20" t="s">
        <v>8221</v>
      </c>
    </row>
    <row r="262" spans="1:6" x14ac:dyDescent="0.25">
      <c r="A262" s="19">
        <v>49</v>
      </c>
      <c r="B262" s="19" t="s">
        <v>8219</v>
      </c>
      <c r="E262" s="19">
        <v>129</v>
      </c>
      <c r="F262" s="19" t="s">
        <v>8221</v>
      </c>
    </row>
    <row r="263" spans="1:6" x14ac:dyDescent="0.25">
      <c r="A263" s="20">
        <v>251</v>
      </c>
      <c r="B263" s="20" t="s">
        <v>8219</v>
      </c>
      <c r="E263" s="20">
        <v>1</v>
      </c>
      <c r="F263" s="20" t="s">
        <v>8221</v>
      </c>
    </row>
    <row r="264" spans="1:6" x14ac:dyDescent="0.25">
      <c r="A264" s="19">
        <v>22</v>
      </c>
      <c r="B264" s="19" t="s">
        <v>8219</v>
      </c>
      <c r="E264" s="19">
        <v>4</v>
      </c>
      <c r="F264" s="19" t="s">
        <v>8221</v>
      </c>
    </row>
    <row r="265" spans="1:6" x14ac:dyDescent="0.25">
      <c r="A265" s="20">
        <v>48</v>
      </c>
      <c r="B265" s="20" t="s">
        <v>8219</v>
      </c>
      <c r="E265" s="20">
        <v>3</v>
      </c>
      <c r="F265" s="20" t="s">
        <v>8221</v>
      </c>
    </row>
    <row r="266" spans="1:6" x14ac:dyDescent="0.25">
      <c r="A266" s="19">
        <v>383</v>
      </c>
      <c r="B266" s="19" t="s">
        <v>8219</v>
      </c>
      <c r="E266" s="19">
        <v>135</v>
      </c>
      <c r="F266" s="19" t="s">
        <v>8221</v>
      </c>
    </row>
    <row r="267" spans="1:6" x14ac:dyDescent="0.25">
      <c r="A267" s="20">
        <v>237</v>
      </c>
      <c r="B267" s="20" t="s">
        <v>8219</v>
      </c>
      <c r="E267" s="20">
        <v>10</v>
      </c>
      <c r="F267" s="20" t="s">
        <v>8221</v>
      </c>
    </row>
    <row r="268" spans="1:6" x14ac:dyDescent="0.25">
      <c r="A268" s="19">
        <v>13</v>
      </c>
      <c r="B268" s="19" t="s">
        <v>8219</v>
      </c>
      <c r="E268" s="19">
        <v>0</v>
      </c>
      <c r="F268" s="19" t="s">
        <v>8221</v>
      </c>
    </row>
    <row r="269" spans="1:6" x14ac:dyDescent="0.25">
      <c r="A269" s="20">
        <v>562</v>
      </c>
      <c r="B269" s="20" t="s">
        <v>8219</v>
      </c>
      <c r="E269" s="20">
        <v>6</v>
      </c>
      <c r="F269" s="20" t="s">
        <v>8221</v>
      </c>
    </row>
    <row r="270" spans="1:6" x14ac:dyDescent="0.25">
      <c r="A270" s="19">
        <v>71</v>
      </c>
      <c r="B270" s="19" t="s">
        <v>8219</v>
      </c>
      <c r="E270" s="19">
        <v>36</v>
      </c>
      <c r="F270" s="19" t="s">
        <v>8221</v>
      </c>
    </row>
    <row r="271" spans="1:6" x14ac:dyDescent="0.25">
      <c r="A271" s="20">
        <v>1510</v>
      </c>
      <c r="B271" s="20" t="s">
        <v>8219</v>
      </c>
      <c r="E271" s="20">
        <v>336</v>
      </c>
      <c r="F271" s="20" t="s">
        <v>8221</v>
      </c>
    </row>
    <row r="272" spans="1:6" x14ac:dyDescent="0.25">
      <c r="A272" s="19">
        <v>14</v>
      </c>
      <c r="B272" s="19" t="s">
        <v>8219</v>
      </c>
      <c r="E272" s="19">
        <v>34</v>
      </c>
      <c r="F272" s="19" t="s">
        <v>8221</v>
      </c>
    </row>
    <row r="273" spans="1:6" x14ac:dyDescent="0.25">
      <c r="A273" s="20">
        <v>193</v>
      </c>
      <c r="B273" s="20" t="s">
        <v>8219</v>
      </c>
      <c r="E273" s="20">
        <v>10</v>
      </c>
      <c r="F273" s="20" t="s">
        <v>8221</v>
      </c>
    </row>
    <row r="274" spans="1:6" x14ac:dyDescent="0.25">
      <c r="A274" s="19">
        <v>206</v>
      </c>
      <c r="B274" s="19" t="s">
        <v>8219</v>
      </c>
      <c r="E274" s="19">
        <v>201</v>
      </c>
      <c r="F274" s="19" t="s">
        <v>8221</v>
      </c>
    </row>
    <row r="275" spans="1:6" x14ac:dyDescent="0.25">
      <c r="A275" s="20">
        <v>351</v>
      </c>
      <c r="B275" s="20" t="s">
        <v>8219</v>
      </c>
      <c r="E275" s="20">
        <v>296</v>
      </c>
      <c r="F275" s="20" t="s">
        <v>8221</v>
      </c>
    </row>
    <row r="276" spans="1:6" x14ac:dyDescent="0.25">
      <c r="A276" s="19">
        <v>50</v>
      </c>
      <c r="B276" s="19" t="s">
        <v>8219</v>
      </c>
      <c r="E276" s="19">
        <v>7</v>
      </c>
      <c r="F276" s="19" t="s">
        <v>8221</v>
      </c>
    </row>
    <row r="277" spans="1:6" x14ac:dyDescent="0.25">
      <c r="A277" s="20">
        <v>184</v>
      </c>
      <c r="B277" s="20" t="s">
        <v>8219</v>
      </c>
      <c r="E277" s="20">
        <v>7</v>
      </c>
      <c r="F277" s="20" t="s">
        <v>8221</v>
      </c>
    </row>
    <row r="278" spans="1:6" x14ac:dyDescent="0.25">
      <c r="A278" s="19">
        <v>196</v>
      </c>
      <c r="B278" s="19" t="s">
        <v>8219</v>
      </c>
      <c r="E278" s="19">
        <v>1</v>
      </c>
      <c r="F278" s="19" t="s">
        <v>8221</v>
      </c>
    </row>
    <row r="279" spans="1:6" x14ac:dyDescent="0.25">
      <c r="A279" s="20">
        <v>229</v>
      </c>
      <c r="B279" s="20" t="s">
        <v>8219</v>
      </c>
      <c r="E279" s="20">
        <v>114</v>
      </c>
      <c r="F279" s="20" t="s">
        <v>8221</v>
      </c>
    </row>
    <row r="280" spans="1:6" x14ac:dyDescent="0.25">
      <c r="A280" s="19">
        <v>67</v>
      </c>
      <c r="B280" s="19" t="s">
        <v>8219</v>
      </c>
      <c r="E280" s="19">
        <v>29</v>
      </c>
      <c r="F280" s="19" t="s">
        <v>8221</v>
      </c>
    </row>
    <row r="281" spans="1:6" x14ac:dyDescent="0.25">
      <c r="A281" s="20">
        <v>95</v>
      </c>
      <c r="B281" s="20" t="s">
        <v>8219</v>
      </c>
      <c r="E281" s="20">
        <v>890</v>
      </c>
      <c r="F281" s="20" t="s">
        <v>8221</v>
      </c>
    </row>
    <row r="282" spans="1:6" x14ac:dyDescent="0.25">
      <c r="A282" s="19">
        <v>62</v>
      </c>
      <c r="B282" s="19" t="s">
        <v>8219</v>
      </c>
      <c r="E282" s="19">
        <v>31</v>
      </c>
      <c r="F282" s="19" t="s">
        <v>8221</v>
      </c>
    </row>
    <row r="283" spans="1:6" x14ac:dyDescent="0.25">
      <c r="A283" s="20">
        <v>73</v>
      </c>
      <c r="B283" s="20" t="s">
        <v>8219</v>
      </c>
      <c r="E283" s="20">
        <v>21</v>
      </c>
      <c r="F283" s="20" t="s">
        <v>8221</v>
      </c>
    </row>
    <row r="284" spans="1:6" x14ac:dyDescent="0.25">
      <c r="A284" s="19">
        <v>43</v>
      </c>
      <c r="B284" s="19" t="s">
        <v>8219</v>
      </c>
      <c r="E284" s="19">
        <v>37</v>
      </c>
      <c r="F284" s="19" t="s">
        <v>8221</v>
      </c>
    </row>
    <row r="285" spans="1:6" x14ac:dyDescent="0.25">
      <c r="A285" s="20">
        <v>70</v>
      </c>
      <c r="B285" s="20" t="s">
        <v>8219</v>
      </c>
      <c r="E285" s="20">
        <v>7</v>
      </c>
      <c r="F285" s="20" t="s">
        <v>8221</v>
      </c>
    </row>
    <row r="286" spans="1:6" x14ac:dyDescent="0.25">
      <c r="A286" s="19">
        <v>271</v>
      </c>
      <c r="B286" s="19" t="s">
        <v>8219</v>
      </c>
      <c r="E286" s="19">
        <v>4</v>
      </c>
      <c r="F286" s="19" t="s">
        <v>8221</v>
      </c>
    </row>
    <row r="287" spans="1:6" x14ac:dyDescent="0.25">
      <c r="A287" s="20">
        <v>55</v>
      </c>
      <c r="B287" s="20" t="s">
        <v>8219</v>
      </c>
      <c r="E287" s="20">
        <v>5</v>
      </c>
      <c r="F287" s="20" t="s">
        <v>8221</v>
      </c>
    </row>
    <row r="288" spans="1:6" x14ac:dyDescent="0.25">
      <c r="A288" s="19">
        <v>35</v>
      </c>
      <c r="B288" s="19" t="s">
        <v>8219</v>
      </c>
      <c r="E288" s="19">
        <v>0</v>
      </c>
      <c r="F288" s="19" t="s">
        <v>8221</v>
      </c>
    </row>
    <row r="289" spans="1:6" x14ac:dyDescent="0.25">
      <c r="A289" s="20">
        <v>22</v>
      </c>
      <c r="B289" s="20" t="s">
        <v>8219</v>
      </c>
      <c r="E289" s="20">
        <v>456</v>
      </c>
      <c r="F289" s="20" t="s">
        <v>8221</v>
      </c>
    </row>
    <row r="290" spans="1:6" x14ac:dyDescent="0.25">
      <c r="A290" s="19">
        <v>38</v>
      </c>
      <c r="B290" s="19" t="s">
        <v>8219</v>
      </c>
      <c r="E290" s="19">
        <v>369</v>
      </c>
      <c r="F290" s="19" t="s">
        <v>8221</v>
      </c>
    </row>
    <row r="291" spans="1:6" x14ac:dyDescent="0.25">
      <c r="A291" s="20">
        <v>15</v>
      </c>
      <c r="B291" s="20" t="s">
        <v>8219</v>
      </c>
      <c r="E291" s="20">
        <v>2</v>
      </c>
      <c r="F291" s="20" t="s">
        <v>8221</v>
      </c>
    </row>
    <row r="292" spans="1:6" x14ac:dyDescent="0.25">
      <c r="A292" s="19">
        <v>7</v>
      </c>
      <c r="B292" s="19" t="s">
        <v>8219</v>
      </c>
      <c r="E292" s="19">
        <v>0</v>
      </c>
      <c r="F292" s="19" t="s">
        <v>8221</v>
      </c>
    </row>
    <row r="293" spans="1:6" x14ac:dyDescent="0.25">
      <c r="A293" s="20">
        <v>241</v>
      </c>
      <c r="B293" s="20" t="s">
        <v>8219</v>
      </c>
      <c r="E293" s="20">
        <v>338</v>
      </c>
      <c r="F293" s="20" t="s">
        <v>8221</v>
      </c>
    </row>
    <row r="294" spans="1:6" x14ac:dyDescent="0.25">
      <c r="A294" s="19">
        <v>55</v>
      </c>
      <c r="B294" s="19" t="s">
        <v>8219</v>
      </c>
      <c r="E294" s="19">
        <v>4</v>
      </c>
      <c r="F294" s="19" t="s">
        <v>8221</v>
      </c>
    </row>
    <row r="295" spans="1:6" x14ac:dyDescent="0.25">
      <c r="A295" s="20">
        <v>171</v>
      </c>
      <c r="B295" s="20" t="s">
        <v>8219</v>
      </c>
      <c r="E295" s="20">
        <v>1</v>
      </c>
      <c r="F295" s="20" t="s">
        <v>8221</v>
      </c>
    </row>
    <row r="296" spans="1:6" x14ac:dyDescent="0.25">
      <c r="A296" s="19">
        <v>208</v>
      </c>
      <c r="B296" s="19" t="s">
        <v>8219</v>
      </c>
      <c r="E296" s="19">
        <v>28</v>
      </c>
      <c r="F296" s="19" t="s">
        <v>8221</v>
      </c>
    </row>
    <row r="297" spans="1:6" x14ac:dyDescent="0.25">
      <c r="A297" s="20">
        <v>21</v>
      </c>
      <c r="B297" s="20" t="s">
        <v>8219</v>
      </c>
      <c r="E297" s="20">
        <v>12</v>
      </c>
      <c r="F297" s="20" t="s">
        <v>8221</v>
      </c>
    </row>
    <row r="298" spans="1:6" x14ac:dyDescent="0.25">
      <c r="A298" s="19">
        <v>25</v>
      </c>
      <c r="B298" s="19" t="s">
        <v>8219</v>
      </c>
      <c r="E298" s="19">
        <v>16</v>
      </c>
      <c r="F298" s="19" t="s">
        <v>8221</v>
      </c>
    </row>
    <row r="299" spans="1:6" x14ac:dyDescent="0.25">
      <c r="A299" s="20">
        <v>52</v>
      </c>
      <c r="B299" s="20" t="s">
        <v>8219</v>
      </c>
      <c r="E299" s="20">
        <v>4</v>
      </c>
      <c r="F299" s="20" t="s">
        <v>8221</v>
      </c>
    </row>
    <row r="300" spans="1:6" x14ac:dyDescent="0.25">
      <c r="A300" s="19">
        <v>104</v>
      </c>
      <c r="B300" s="19" t="s">
        <v>8219</v>
      </c>
      <c r="E300" s="19">
        <v>4</v>
      </c>
      <c r="F300" s="19" t="s">
        <v>8221</v>
      </c>
    </row>
    <row r="301" spans="1:6" x14ac:dyDescent="0.25">
      <c r="A301" s="20">
        <v>73</v>
      </c>
      <c r="B301" s="20" t="s">
        <v>8219</v>
      </c>
      <c r="E301" s="20">
        <v>10</v>
      </c>
      <c r="F301" s="20" t="s">
        <v>8221</v>
      </c>
    </row>
    <row r="302" spans="1:6" x14ac:dyDescent="0.25">
      <c r="A302" s="19">
        <v>34</v>
      </c>
      <c r="B302" s="19" t="s">
        <v>8219</v>
      </c>
      <c r="E302" s="19">
        <v>0</v>
      </c>
      <c r="F302" s="19" t="s">
        <v>8221</v>
      </c>
    </row>
    <row r="303" spans="1:6" x14ac:dyDescent="0.25">
      <c r="A303" s="20">
        <v>56</v>
      </c>
      <c r="B303" s="20" t="s">
        <v>8219</v>
      </c>
      <c r="E303" s="20">
        <v>6</v>
      </c>
      <c r="F303" s="20" t="s">
        <v>8221</v>
      </c>
    </row>
    <row r="304" spans="1:6" x14ac:dyDescent="0.25">
      <c r="A304" s="19">
        <v>31</v>
      </c>
      <c r="B304" s="19" t="s">
        <v>8219</v>
      </c>
      <c r="E304" s="19">
        <v>0</v>
      </c>
      <c r="F304" s="19" t="s">
        <v>8221</v>
      </c>
    </row>
    <row r="305" spans="1:6" x14ac:dyDescent="0.25">
      <c r="A305" s="20">
        <v>84</v>
      </c>
      <c r="B305" s="20" t="s">
        <v>8219</v>
      </c>
      <c r="E305" s="20">
        <v>1</v>
      </c>
      <c r="F305" s="20" t="s">
        <v>8221</v>
      </c>
    </row>
    <row r="306" spans="1:6" x14ac:dyDescent="0.25">
      <c r="A306" s="19">
        <v>130</v>
      </c>
      <c r="B306" s="19" t="s">
        <v>8219</v>
      </c>
      <c r="E306" s="19">
        <v>0</v>
      </c>
      <c r="F306" s="19" t="s">
        <v>8221</v>
      </c>
    </row>
    <row r="307" spans="1:6" x14ac:dyDescent="0.25">
      <c r="A307" s="20">
        <v>12</v>
      </c>
      <c r="B307" s="20" t="s">
        <v>8219</v>
      </c>
      <c r="E307" s="20">
        <v>44</v>
      </c>
      <c r="F307" s="20" t="s">
        <v>8221</v>
      </c>
    </row>
    <row r="308" spans="1:6" x14ac:dyDescent="0.25">
      <c r="A308" s="19">
        <v>23</v>
      </c>
      <c r="B308" s="19" t="s">
        <v>8219</v>
      </c>
      <c r="E308" s="19">
        <v>0</v>
      </c>
      <c r="F308" s="19" t="s">
        <v>8221</v>
      </c>
    </row>
    <row r="309" spans="1:6" x14ac:dyDescent="0.25">
      <c r="A309" s="20">
        <v>158</v>
      </c>
      <c r="B309" s="20" t="s">
        <v>8219</v>
      </c>
      <c r="E309" s="20">
        <v>3</v>
      </c>
      <c r="F309" s="20" t="s">
        <v>8221</v>
      </c>
    </row>
    <row r="310" spans="1:6" x14ac:dyDescent="0.25">
      <c r="A310" s="19">
        <v>30</v>
      </c>
      <c r="B310" s="19" t="s">
        <v>8219</v>
      </c>
      <c r="E310" s="19">
        <v>0</v>
      </c>
      <c r="F310" s="19" t="s">
        <v>8221</v>
      </c>
    </row>
    <row r="311" spans="1:6" x14ac:dyDescent="0.25">
      <c r="A311" s="20">
        <v>18</v>
      </c>
      <c r="B311" s="20" t="s">
        <v>8219</v>
      </c>
      <c r="E311" s="20">
        <v>52</v>
      </c>
      <c r="F311" s="20" t="s">
        <v>8221</v>
      </c>
    </row>
    <row r="312" spans="1:6" x14ac:dyDescent="0.25">
      <c r="A312" s="19">
        <v>29</v>
      </c>
      <c r="B312" s="19" t="s">
        <v>8219</v>
      </c>
      <c r="E312" s="19">
        <v>0</v>
      </c>
      <c r="F312" s="19" t="s">
        <v>8221</v>
      </c>
    </row>
    <row r="313" spans="1:6" x14ac:dyDescent="0.25">
      <c r="A313" s="20">
        <v>31</v>
      </c>
      <c r="B313" s="20" t="s">
        <v>8219</v>
      </c>
      <c r="E313" s="20">
        <v>1</v>
      </c>
      <c r="F313" s="20" t="s">
        <v>8221</v>
      </c>
    </row>
    <row r="314" spans="1:6" x14ac:dyDescent="0.25">
      <c r="A314" s="19">
        <v>173</v>
      </c>
      <c r="B314" s="19" t="s">
        <v>8219</v>
      </c>
      <c r="E314" s="19">
        <v>1</v>
      </c>
      <c r="F314" s="19" t="s">
        <v>8221</v>
      </c>
    </row>
    <row r="315" spans="1:6" x14ac:dyDescent="0.25">
      <c r="A315" s="20">
        <v>17</v>
      </c>
      <c r="B315" s="20" t="s">
        <v>8219</v>
      </c>
      <c r="E315" s="20">
        <v>2</v>
      </c>
      <c r="F315" s="20" t="s">
        <v>8221</v>
      </c>
    </row>
    <row r="316" spans="1:6" x14ac:dyDescent="0.25">
      <c r="A316" s="19">
        <v>48</v>
      </c>
      <c r="B316" s="19" t="s">
        <v>8219</v>
      </c>
      <c r="E316" s="19">
        <v>9</v>
      </c>
      <c r="F316" s="19" t="s">
        <v>8221</v>
      </c>
    </row>
    <row r="317" spans="1:6" x14ac:dyDescent="0.25">
      <c r="A317" s="20">
        <v>59</v>
      </c>
      <c r="B317" s="20" t="s">
        <v>8219</v>
      </c>
      <c r="E317" s="20">
        <v>5</v>
      </c>
      <c r="F317" s="20" t="s">
        <v>8221</v>
      </c>
    </row>
    <row r="318" spans="1:6" x14ac:dyDescent="0.25">
      <c r="A318" s="19">
        <v>39</v>
      </c>
      <c r="B318" s="19" t="s">
        <v>8219</v>
      </c>
      <c r="E318" s="19">
        <v>57</v>
      </c>
      <c r="F318" s="19" t="s">
        <v>8221</v>
      </c>
    </row>
    <row r="319" spans="1:6" x14ac:dyDescent="0.25">
      <c r="A319" s="20">
        <v>59</v>
      </c>
      <c r="B319" s="20" t="s">
        <v>8219</v>
      </c>
      <c r="E319" s="20">
        <v>3</v>
      </c>
      <c r="F319" s="20" t="s">
        <v>8221</v>
      </c>
    </row>
    <row r="320" spans="1:6" x14ac:dyDescent="0.25">
      <c r="A320" s="19">
        <v>60</v>
      </c>
      <c r="B320" s="19" t="s">
        <v>8219</v>
      </c>
      <c r="E320" s="19">
        <v>1</v>
      </c>
      <c r="F320" s="19" t="s">
        <v>8221</v>
      </c>
    </row>
    <row r="321" spans="1:6" x14ac:dyDescent="0.25">
      <c r="A321" s="20">
        <v>20</v>
      </c>
      <c r="B321" s="20" t="s">
        <v>8219</v>
      </c>
      <c r="E321" s="20">
        <v>6</v>
      </c>
      <c r="F321" s="20" t="s">
        <v>8221</v>
      </c>
    </row>
    <row r="322" spans="1:6" x14ac:dyDescent="0.25">
      <c r="A322" s="19">
        <v>2</v>
      </c>
      <c r="B322" s="19" t="s">
        <v>8219</v>
      </c>
      <c r="E322" s="19">
        <v>48</v>
      </c>
      <c r="F322" s="19" t="s">
        <v>8221</v>
      </c>
    </row>
    <row r="323" spans="1:6" x14ac:dyDescent="0.25">
      <c r="A323" s="20">
        <v>315</v>
      </c>
      <c r="B323" s="20" t="s">
        <v>8219</v>
      </c>
      <c r="E323" s="20">
        <v>2</v>
      </c>
      <c r="F323" s="20" t="s">
        <v>8221</v>
      </c>
    </row>
    <row r="324" spans="1:6" x14ac:dyDescent="0.25">
      <c r="A324" s="19">
        <v>2174</v>
      </c>
      <c r="B324" s="19" t="s">
        <v>8219</v>
      </c>
      <c r="E324" s="19">
        <v>4</v>
      </c>
      <c r="F324" s="19" t="s">
        <v>8221</v>
      </c>
    </row>
    <row r="325" spans="1:6" x14ac:dyDescent="0.25">
      <c r="A325" s="20">
        <v>152</v>
      </c>
      <c r="B325" s="20" t="s">
        <v>8219</v>
      </c>
      <c r="E325" s="20">
        <v>5</v>
      </c>
      <c r="F325" s="20" t="s">
        <v>8221</v>
      </c>
    </row>
    <row r="326" spans="1:6" x14ac:dyDescent="0.25">
      <c r="A326" s="19">
        <v>1021</v>
      </c>
      <c r="B326" s="19" t="s">
        <v>8219</v>
      </c>
      <c r="E326" s="19">
        <v>79</v>
      </c>
      <c r="F326" s="19" t="s">
        <v>8221</v>
      </c>
    </row>
    <row r="327" spans="1:6" x14ac:dyDescent="0.25">
      <c r="A327" s="20">
        <v>237</v>
      </c>
      <c r="B327" s="20" t="s">
        <v>8219</v>
      </c>
      <c r="E327" s="20">
        <v>2</v>
      </c>
      <c r="F327" s="20" t="s">
        <v>8221</v>
      </c>
    </row>
    <row r="328" spans="1:6" x14ac:dyDescent="0.25">
      <c r="A328" s="19">
        <v>27</v>
      </c>
      <c r="B328" s="19" t="s">
        <v>8219</v>
      </c>
      <c r="E328" s="19">
        <v>11</v>
      </c>
      <c r="F328" s="19" t="s">
        <v>8221</v>
      </c>
    </row>
    <row r="329" spans="1:6" x14ac:dyDescent="0.25">
      <c r="A329" s="20">
        <v>17</v>
      </c>
      <c r="B329" s="20" t="s">
        <v>8219</v>
      </c>
      <c r="E329" s="20">
        <v>11</v>
      </c>
      <c r="F329" s="20" t="s">
        <v>8221</v>
      </c>
    </row>
    <row r="330" spans="1:6" x14ac:dyDescent="0.25">
      <c r="A330" s="19">
        <v>27</v>
      </c>
      <c r="B330" s="19" t="s">
        <v>8219</v>
      </c>
      <c r="E330" s="19">
        <v>1</v>
      </c>
      <c r="F330" s="19" t="s">
        <v>8221</v>
      </c>
    </row>
    <row r="331" spans="1:6" x14ac:dyDescent="0.25">
      <c r="A331" s="20">
        <v>82</v>
      </c>
      <c r="B331" s="20" t="s">
        <v>8219</v>
      </c>
      <c r="E331" s="20">
        <v>3</v>
      </c>
      <c r="F331" s="20" t="s">
        <v>8221</v>
      </c>
    </row>
    <row r="332" spans="1:6" x14ac:dyDescent="0.25">
      <c r="A332" s="19">
        <v>48</v>
      </c>
      <c r="B332" s="19" t="s">
        <v>8219</v>
      </c>
      <c r="E332" s="19">
        <v>5</v>
      </c>
      <c r="F332" s="19" t="s">
        <v>8221</v>
      </c>
    </row>
    <row r="333" spans="1:6" x14ac:dyDescent="0.25">
      <c r="A333" s="20">
        <v>105</v>
      </c>
      <c r="B333" s="20" t="s">
        <v>8219</v>
      </c>
      <c r="E333" s="20">
        <v>12</v>
      </c>
      <c r="F333" s="20" t="s">
        <v>8221</v>
      </c>
    </row>
    <row r="334" spans="1:6" x14ac:dyDescent="0.25">
      <c r="A334" s="19">
        <v>28</v>
      </c>
      <c r="B334" s="19" t="s">
        <v>8219</v>
      </c>
      <c r="E334" s="19">
        <v>2</v>
      </c>
      <c r="F334" s="19" t="s">
        <v>8221</v>
      </c>
    </row>
    <row r="335" spans="1:6" x14ac:dyDescent="0.25">
      <c r="A335" s="20">
        <v>1107</v>
      </c>
      <c r="B335" s="20" t="s">
        <v>8219</v>
      </c>
      <c r="E335" s="20">
        <v>5</v>
      </c>
      <c r="F335" s="20" t="s">
        <v>8221</v>
      </c>
    </row>
    <row r="336" spans="1:6" x14ac:dyDescent="0.25">
      <c r="A336" s="19">
        <v>1013</v>
      </c>
      <c r="B336" s="19" t="s">
        <v>8219</v>
      </c>
      <c r="E336" s="19">
        <v>21</v>
      </c>
      <c r="F336" s="19" t="s">
        <v>8221</v>
      </c>
    </row>
    <row r="337" spans="1:6" x14ac:dyDescent="0.25">
      <c r="A337" s="20">
        <v>274</v>
      </c>
      <c r="B337" s="20" t="s">
        <v>8219</v>
      </c>
      <c r="E337" s="20">
        <v>0</v>
      </c>
      <c r="F337" s="20" t="s">
        <v>8221</v>
      </c>
    </row>
    <row r="338" spans="1:6" x14ac:dyDescent="0.25">
      <c r="A338" s="19">
        <v>87</v>
      </c>
      <c r="B338" s="19" t="s">
        <v>8219</v>
      </c>
      <c r="E338" s="19">
        <v>45</v>
      </c>
      <c r="F338" s="19" t="s">
        <v>8221</v>
      </c>
    </row>
    <row r="339" spans="1:6" x14ac:dyDescent="0.25">
      <c r="A339" s="20">
        <v>99</v>
      </c>
      <c r="B339" s="20" t="s">
        <v>8219</v>
      </c>
      <c r="E339" s="20">
        <v>29</v>
      </c>
      <c r="F339" s="20" t="s">
        <v>8221</v>
      </c>
    </row>
    <row r="340" spans="1:6" x14ac:dyDescent="0.25">
      <c r="A340" s="19">
        <v>276</v>
      </c>
      <c r="B340" s="19" t="s">
        <v>8219</v>
      </c>
      <c r="E340" s="19">
        <v>2</v>
      </c>
      <c r="F340" s="19" t="s">
        <v>8221</v>
      </c>
    </row>
    <row r="341" spans="1:6" x14ac:dyDescent="0.25">
      <c r="A341" s="20">
        <v>21</v>
      </c>
      <c r="B341" s="20" t="s">
        <v>8219</v>
      </c>
      <c r="E341" s="20">
        <v>30</v>
      </c>
      <c r="F341" s="20" t="s">
        <v>8221</v>
      </c>
    </row>
    <row r="342" spans="1:6" x14ac:dyDescent="0.25">
      <c r="A342" s="19">
        <v>41</v>
      </c>
      <c r="B342" s="19" t="s">
        <v>8219</v>
      </c>
      <c r="E342" s="19">
        <v>8</v>
      </c>
      <c r="F342" s="19" t="s">
        <v>8221</v>
      </c>
    </row>
    <row r="343" spans="1:6" x14ac:dyDescent="0.25">
      <c r="A343" s="20">
        <v>119</v>
      </c>
      <c r="B343" s="20" t="s">
        <v>8219</v>
      </c>
      <c r="E343" s="20">
        <v>1</v>
      </c>
      <c r="F343" s="20" t="s">
        <v>8221</v>
      </c>
    </row>
    <row r="344" spans="1:6" x14ac:dyDescent="0.25">
      <c r="A344" s="19">
        <v>153</v>
      </c>
      <c r="B344" s="19" t="s">
        <v>8219</v>
      </c>
      <c r="E344" s="19">
        <v>14</v>
      </c>
      <c r="F344" s="19" t="s">
        <v>8221</v>
      </c>
    </row>
    <row r="345" spans="1:6" x14ac:dyDescent="0.25">
      <c r="A345" s="20">
        <v>100</v>
      </c>
      <c r="B345" s="20" t="s">
        <v>8219</v>
      </c>
      <c r="E345" s="20">
        <v>24</v>
      </c>
      <c r="F345" s="20" t="s">
        <v>8221</v>
      </c>
    </row>
    <row r="346" spans="1:6" x14ac:dyDescent="0.25">
      <c r="A346" s="19">
        <v>143</v>
      </c>
      <c r="B346" s="19" t="s">
        <v>8219</v>
      </c>
      <c r="E346" s="19">
        <v>2</v>
      </c>
      <c r="F346" s="19" t="s">
        <v>8221</v>
      </c>
    </row>
    <row r="347" spans="1:6" x14ac:dyDescent="0.25">
      <c r="A347" s="20">
        <v>140</v>
      </c>
      <c r="B347" s="20" t="s">
        <v>8219</v>
      </c>
      <c r="E347" s="20">
        <v>21</v>
      </c>
      <c r="F347" s="20" t="s">
        <v>8221</v>
      </c>
    </row>
    <row r="348" spans="1:6" x14ac:dyDescent="0.25">
      <c r="A348" s="19">
        <v>35</v>
      </c>
      <c r="B348" s="19" t="s">
        <v>8219</v>
      </c>
      <c r="E348" s="19">
        <v>7</v>
      </c>
      <c r="F348" s="19" t="s">
        <v>8221</v>
      </c>
    </row>
    <row r="349" spans="1:6" x14ac:dyDescent="0.25">
      <c r="A349" s="20">
        <v>149</v>
      </c>
      <c r="B349" s="20" t="s">
        <v>8219</v>
      </c>
      <c r="E349" s="20">
        <v>0</v>
      </c>
      <c r="F349" s="20" t="s">
        <v>8221</v>
      </c>
    </row>
    <row r="350" spans="1:6" x14ac:dyDescent="0.25">
      <c r="A350" s="19">
        <v>130</v>
      </c>
      <c r="B350" s="19" t="s">
        <v>8219</v>
      </c>
      <c r="E350" s="19">
        <v>4</v>
      </c>
      <c r="F350" s="19" t="s">
        <v>8221</v>
      </c>
    </row>
    <row r="351" spans="1:6" x14ac:dyDescent="0.25">
      <c r="A351" s="20">
        <v>120</v>
      </c>
      <c r="B351" s="20" t="s">
        <v>8219</v>
      </c>
      <c r="E351" s="20">
        <v>32</v>
      </c>
      <c r="F351" s="20" t="s">
        <v>8221</v>
      </c>
    </row>
    <row r="352" spans="1:6" x14ac:dyDescent="0.25">
      <c r="A352" s="19">
        <v>265</v>
      </c>
      <c r="B352" s="19" t="s">
        <v>8219</v>
      </c>
      <c r="E352" s="19">
        <v>4</v>
      </c>
      <c r="F352" s="19" t="s">
        <v>8221</v>
      </c>
    </row>
    <row r="353" spans="1:6" x14ac:dyDescent="0.25">
      <c r="A353" s="20">
        <v>71</v>
      </c>
      <c r="B353" s="20" t="s">
        <v>8219</v>
      </c>
      <c r="E353" s="20">
        <v>9</v>
      </c>
      <c r="F353" s="20" t="s">
        <v>8221</v>
      </c>
    </row>
    <row r="354" spans="1:6" x14ac:dyDescent="0.25">
      <c r="A354" s="19">
        <v>13</v>
      </c>
      <c r="B354" s="19" t="s">
        <v>8219</v>
      </c>
      <c r="E354" s="19">
        <v>17</v>
      </c>
      <c r="F354" s="19" t="s">
        <v>8221</v>
      </c>
    </row>
    <row r="355" spans="1:6" x14ac:dyDescent="0.25">
      <c r="A355" s="20">
        <v>169</v>
      </c>
      <c r="B355" s="20" t="s">
        <v>8219</v>
      </c>
      <c r="E355" s="20">
        <v>5</v>
      </c>
      <c r="F355" s="20" t="s">
        <v>8221</v>
      </c>
    </row>
    <row r="356" spans="1:6" x14ac:dyDescent="0.25">
      <c r="A356" s="19">
        <v>57</v>
      </c>
      <c r="B356" s="19" t="s">
        <v>8219</v>
      </c>
      <c r="E356" s="19">
        <v>53</v>
      </c>
      <c r="F356" s="19" t="s">
        <v>8221</v>
      </c>
    </row>
    <row r="357" spans="1:6" x14ac:dyDescent="0.25">
      <c r="A357" s="20">
        <v>229</v>
      </c>
      <c r="B357" s="20" t="s">
        <v>8219</v>
      </c>
      <c r="E357" s="20">
        <v>7</v>
      </c>
      <c r="F357" s="20" t="s">
        <v>8221</v>
      </c>
    </row>
    <row r="358" spans="1:6" x14ac:dyDescent="0.25">
      <c r="A358" s="19">
        <v>108</v>
      </c>
      <c r="B358" s="19" t="s">
        <v>8219</v>
      </c>
      <c r="E358" s="19">
        <v>72</v>
      </c>
      <c r="F358" s="19" t="s">
        <v>8221</v>
      </c>
    </row>
    <row r="359" spans="1:6" x14ac:dyDescent="0.25">
      <c r="A359" s="20">
        <v>108</v>
      </c>
      <c r="B359" s="20" t="s">
        <v>8219</v>
      </c>
      <c r="E359" s="20">
        <v>0</v>
      </c>
      <c r="F359" s="20" t="s">
        <v>8221</v>
      </c>
    </row>
    <row r="360" spans="1:6" x14ac:dyDescent="0.25">
      <c r="A360" s="19">
        <v>41</v>
      </c>
      <c r="B360" s="19" t="s">
        <v>8219</v>
      </c>
      <c r="E360" s="19">
        <v>2</v>
      </c>
      <c r="F360" s="19" t="s">
        <v>8221</v>
      </c>
    </row>
    <row r="361" spans="1:6" x14ac:dyDescent="0.25">
      <c r="A361" s="20">
        <v>139</v>
      </c>
      <c r="B361" s="20" t="s">
        <v>8219</v>
      </c>
      <c r="E361" s="20">
        <v>8</v>
      </c>
      <c r="F361" s="20" t="s">
        <v>8221</v>
      </c>
    </row>
    <row r="362" spans="1:6" x14ac:dyDescent="0.25">
      <c r="A362" s="19">
        <v>19</v>
      </c>
      <c r="B362" s="19" t="s">
        <v>8219</v>
      </c>
      <c r="E362" s="19">
        <v>2</v>
      </c>
      <c r="F362" s="19" t="s">
        <v>8221</v>
      </c>
    </row>
    <row r="363" spans="1:6" x14ac:dyDescent="0.25">
      <c r="A363" s="20">
        <v>94</v>
      </c>
      <c r="B363" s="20" t="s">
        <v>8219</v>
      </c>
      <c r="E363" s="20">
        <v>0</v>
      </c>
      <c r="F363" s="20" t="s">
        <v>8221</v>
      </c>
    </row>
    <row r="364" spans="1:6" x14ac:dyDescent="0.25">
      <c r="A364" s="19">
        <v>23</v>
      </c>
      <c r="B364" s="19" t="s">
        <v>8219</v>
      </c>
      <c r="E364" s="19">
        <v>3</v>
      </c>
      <c r="F364" s="19" t="s">
        <v>8221</v>
      </c>
    </row>
    <row r="365" spans="1:6" x14ac:dyDescent="0.25">
      <c r="A365" s="20">
        <v>15</v>
      </c>
      <c r="B365" s="20" t="s">
        <v>8219</v>
      </c>
      <c r="E365" s="20">
        <v>4</v>
      </c>
      <c r="F365" s="20" t="s">
        <v>8221</v>
      </c>
    </row>
    <row r="366" spans="1:6" x14ac:dyDescent="0.25">
      <c r="A366" s="19">
        <v>62</v>
      </c>
      <c r="B366" s="19" t="s">
        <v>8219</v>
      </c>
      <c r="E366" s="19">
        <v>3</v>
      </c>
      <c r="F366" s="19" t="s">
        <v>8221</v>
      </c>
    </row>
    <row r="367" spans="1:6" x14ac:dyDescent="0.25">
      <c r="A367" s="20">
        <v>74</v>
      </c>
      <c r="B367" s="20" t="s">
        <v>8219</v>
      </c>
      <c r="E367" s="20">
        <v>6</v>
      </c>
      <c r="F367" s="20" t="s">
        <v>8221</v>
      </c>
    </row>
    <row r="368" spans="1:6" x14ac:dyDescent="0.25">
      <c r="A368" s="19">
        <v>97</v>
      </c>
      <c r="B368" s="19" t="s">
        <v>8219</v>
      </c>
      <c r="E368" s="19">
        <v>0</v>
      </c>
      <c r="F368" s="19" t="s">
        <v>8221</v>
      </c>
    </row>
    <row r="369" spans="1:6" x14ac:dyDescent="0.25">
      <c r="A369" s="20">
        <v>55</v>
      </c>
      <c r="B369" s="20" t="s">
        <v>8219</v>
      </c>
      <c r="E369" s="20">
        <v>0</v>
      </c>
      <c r="F369" s="20" t="s">
        <v>8221</v>
      </c>
    </row>
    <row r="370" spans="1:6" x14ac:dyDescent="0.25">
      <c r="A370" s="19">
        <v>44</v>
      </c>
      <c r="B370" s="19" t="s">
        <v>8219</v>
      </c>
      <c r="E370" s="19">
        <v>0</v>
      </c>
      <c r="F370" s="19" t="s">
        <v>8221</v>
      </c>
    </row>
    <row r="371" spans="1:6" x14ac:dyDescent="0.25">
      <c r="A371" s="20">
        <v>110</v>
      </c>
      <c r="B371" s="20" t="s">
        <v>8219</v>
      </c>
      <c r="E371" s="20">
        <v>8</v>
      </c>
      <c r="F371" s="20" t="s">
        <v>8221</v>
      </c>
    </row>
    <row r="372" spans="1:6" x14ac:dyDescent="0.25">
      <c r="A372" s="19">
        <v>59</v>
      </c>
      <c r="B372" s="19" t="s">
        <v>8219</v>
      </c>
      <c r="E372" s="19">
        <v>5</v>
      </c>
      <c r="F372" s="19" t="s">
        <v>8221</v>
      </c>
    </row>
    <row r="373" spans="1:6" x14ac:dyDescent="0.25">
      <c r="A373" s="20">
        <v>62</v>
      </c>
      <c r="B373" s="20" t="s">
        <v>8219</v>
      </c>
      <c r="E373" s="20">
        <v>0</v>
      </c>
      <c r="F373" s="20" t="s">
        <v>8221</v>
      </c>
    </row>
    <row r="374" spans="1:6" x14ac:dyDescent="0.25">
      <c r="A374" s="19">
        <v>105</v>
      </c>
      <c r="B374" s="19" t="s">
        <v>8219</v>
      </c>
      <c r="E374" s="19">
        <v>2</v>
      </c>
      <c r="F374" s="19" t="s">
        <v>8221</v>
      </c>
    </row>
    <row r="375" spans="1:6" x14ac:dyDescent="0.25">
      <c r="A375" s="20">
        <v>26</v>
      </c>
      <c r="B375" s="20" t="s">
        <v>8219</v>
      </c>
      <c r="E375" s="20">
        <v>24</v>
      </c>
      <c r="F375" s="20" t="s">
        <v>8221</v>
      </c>
    </row>
    <row r="376" spans="1:6" x14ac:dyDescent="0.25">
      <c r="A376" s="19">
        <v>49</v>
      </c>
      <c r="B376" s="19" t="s">
        <v>8219</v>
      </c>
      <c r="E376" s="19">
        <v>0</v>
      </c>
      <c r="F376" s="19" t="s">
        <v>8221</v>
      </c>
    </row>
    <row r="377" spans="1:6" x14ac:dyDescent="0.25">
      <c r="A377" s="20">
        <v>68</v>
      </c>
      <c r="B377" s="20" t="s">
        <v>8219</v>
      </c>
      <c r="E377" s="20">
        <v>9</v>
      </c>
      <c r="F377" s="20" t="s">
        <v>8221</v>
      </c>
    </row>
    <row r="378" spans="1:6" x14ac:dyDescent="0.25">
      <c r="A378" s="19">
        <v>22</v>
      </c>
      <c r="B378" s="19" t="s">
        <v>8219</v>
      </c>
      <c r="E378" s="19">
        <v>0</v>
      </c>
      <c r="F378" s="19" t="s">
        <v>8221</v>
      </c>
    </row>
    <row r="379" spans="1:6" x14ac:dyDescent="0.25">
      <c r="A379" s="20">
        <v>18</v>
      </c>
      <c r="B379" s="20" t="s">
        <v>8219</v>
      </c>
      <c r="E379" s="20">
        <v>1</v>
      </c>
      <c r="F379" s="20" t="s">
        <v>8221</v>
      </c>
    </row>
    <row r="380" spans="1:6" x14ac:dyDescent="0.25">
      <c r="A380" s="19">
        <v>19</v>
      </c>
      <c r="B380" s="19" t="s">
        <v>8219</v>
      </c>
      <c r="E380" s="19">
        <v>10</v>
      </c>
      <c r="F380" s="19" t="s">
        <v>8221</v>
      </c>
    </row>
    <row r="381" spans="1:6" x14ac:dyDescent="0.25">
      <c r="A381" s="20">
        <v>99</v>
      </c>
      <c r="B381" s="20" t="s">
        <v>8219</v>
      </c>
      <c r="E381" s="20">
        <v>1</v>
      </c>
      <c r="F381" s="20" t="s">
        <v>8221</v>
      </c>
    </row>
    <row r="382" spans="1:6" x14ac:dyDescent="0.25">
      <c r="A382" s="19">
        <v>27</v>
      </c>
      <c r="B382" s="19" t="s">
        <v>8219</v>
      </c>
      <c r="E382" s="19">
        <v>0</v>
      </c>
      <c r="F382" s="19" t="s">
        <v>8221</v>
      </c>
    </row>
    <row r="383" spans="1:6" x14ac:dyDescent="0.25">
      <c r="A383" s="20">
        <v>25</v>
      </c>
      <c r="B383" s="20" t="s">
        <v>8219</v>
      </c>
      <c r="E383" s="20">
        <v>20</v>
      </c>
      <c r="F383" s="20" t="s">
        <v>8221</v>
      </c>
    </row>
    <row r="384" spans="1:6" x14ac:dyDescent="0.25">
      <c r="A384" s="19">
        <v>14</v>
      </c>
      <c r="B384" s="19" t="s">
        <v>8219</v>
      </c>
      <c r="E384" s="19">
        <v>30</v>
      </c>
      <c r="F384" s="19" t="s">
        <v>8221</v>
      </c>
    </row>
    <row r="385" spans="1:6" x14ac:dyDescent="0.25">
      <c r="A385" s="20">
        <v>35</v>
      </c>
      <c r="B385" s="20" t="s">
        <v>8219</v>
      </c>
      <c r="E385" s="20">
        <v>6</v>
      </c>
      <c r="F385" s="20" t="s">
        <v>8221</v>
      </c>
    </row>
    <row r="386" spans="1:6" x14ac:dyDescent="0.25">
      <c r="A386" s="19">
        <v>10</v>
      </c>
      <c r="B386" s="19" t="s">
        <v>8219</v>
      </c>
      <c r="E386" s="19">
        <v>15</v>
      </c>
      <c r="F386" s="19" t="s">
        <v>8221</v>
      </c>
    </row>
    <row r="387" spans="1:6" x14ac:dyDescent="0.25">
      <c r="A387" s="20">
        <v>29</v>
      </c>
      <c r="B387" s="20" t="s">
        <v>8219</v>
      </c>
      <c r="E387" s="20">
        <v>5</v>
      </c>
      <c r="F387" s="20" t="s">
        <v>8221</v>
      </c>
    </row>
    <row r="388" spans="1:6" x14ac:dyDescent="0.25">
      <c r="A388" s="19">
        <v>44</v>
      </c>
      <c r="B388" s="19" t="s">
        <v>8219</v>
      </c>
      <c r="E388" s="19">
        <v>0</v>
      </c>
      <c r="F388" s="19" t="s">
        <v>8221</v>
      </c>
    </row>
    <row r="389" spans="1:6" x14ac:dyDescent="0.25">
      <c r="A389" s="20">
        <v>17</v>
      </c>
      <c r="B389" s="20" t="s">
        <v>8219</v>
      </c>
      <c r="E389" s="20">
        <v>0</v>
      </c>
      <c r="F389" s="20" t="s">
        <v>8221</v>
      </c>
    </row>
    <row r="390" spans="1:6" x14ac:dyDescent="0.25">
      <c r="A390" s="19">
        <v>34</v>
      </c>
      <c r="B390" s="19" t="s">
        <v>8219</v>
      </c>
      <c r="E390" s="19">
        <v>28</v>
      </c>
      <c r="F390" s="19" t="s">
        <v>8221</v>
      </c>
    </row>
    <row r="391" spans="1:6" x14ac:dyDescent="0.25">
      <c r="A391" s="20">
        <v>14</v>
      </c>
      <c r="B391" s="20" t="s">
        <v>8219</v>
      </c>
      <c r="E391" s="20">
        <v>0</v>
      </c>
      <c r="F391" s="20" t="s">
        <v>8221</v>
      </c>
    </row>
    <row r="392" spans="1:6" x14ac:dyDescent="0.25">
      <c r="A392" s="19">
        <v>156</v>
      </c>
      <c r="B392" s="19" t="s">
        <v>8219</v>
      </c>
      <c r="E392" s="19">
        <v>5</v>
      </c>
      <c r="F392" s="19" t="s">
        <v>8221</v>
      </c>
    </row>
    <row r="393" spans="1:6" x14ac:dyDescent="0.25">
      <c r="A393" s="20">
        <v>128</v>
      </c>
      <c r="B393" s="20" t="s">
        <v>8219</v>
      </c>
      <c r="E393" s="20">
        <v>7</v>
      </c>
      <c r="F393" s="20" t="s">
        <v>8221</v>
      </c>
    </row>
    <row r="394" spans="1:6" x14ac:dyDescent="0.25">
      <c r="A394" s="19">
        <v>60</v>
      </c>
      <c r="B394" s="19" t="s">
        <v>8219</v>
      </c>
      <c r="E394" s="19">
        <v>30</v>
      </c>
      <c r="F394" s="19" t="s">
        <v>8221</v>
      </c>
    </row>
    <row r="395" spans="1:6" x14ac:dyDescent="0.25">
      <c r="A395" s="20">
        <v>32</v>
      </c>
      <c r="B395" s="20" t="s">
        <v>8219</v>
      </c>
      <c r="E395" s="20">
        <v>2</v>
      </c>
      <c r="F395" s="20" t="s">
        <v>8221</v>
      </c>
    </row>
    <row r="396" spans="1:6" x14ac:dyDescent="0.25">
      <c r="A396" s="19">
        <v>53</v>
      </c>
      <c r="B396" s="19" t="s">
        <v>8219</v>
      </c>
      <c r="E396" s="19">
        <v>30</v>
      </c>
      <c r="F396" s="19" t="s">
        <v>8221</v>
      </c>
    </row>
    <row r="397" spans="1:6" x14ac:dyDescent="0.25">
      <c r="A397" s="20">
        <v>184</v>
      </c>
      <c r="B397" s="20" t="s">
        <v>8219</v>
      </c>
      <c r="E397" s="20">
        <v>2</v>
      </c>
      <c r="F397" s="20" t="s">
        <v>8221</v>
      </c>
    </row>
    <row r="398" spans="1:6" x14ac:dyDescent="0.25">
      <c r="A398" s="19">
        <v>90</v>
      </c>
      <c r="B398" s="19" t="s">
        <v>8219</v>
      </c>
      <c r="E398" s="19">
        <v>0</v>
      </c>
      <c r="F398" s="19" t="s">
        <v>8221</v>
      </c>
    </row>
    <row r="399" spans="1:6" x14ac:dyDescent="0.25">
      <c r="A399" s="20">
        <v>71</v>
      </c>
      <c r="B399" s="20" t="s">
        <v>8219</v>
      </c>
      <c r="E399" s="20">
        <v>2</v>
      </c>
      <c r="F399" s="20" t="s">
        <v>8221</v>
      </c>
    </row>
    <row r="400" spans="1:6" x14ac:dyDescent="0.25">
      <c r="A400" s="19">
        <v>87</v>
      </c>
      <c r="B400" s="19" t="s">
        <v>8219</v>
      </c>
      <c r="E400" s="19">
        <v>1</v>
      </c>
      <c r="F400" s="19" t="s">
        <v>8221</v>
      </c>
    </row>
    <row r="401" spans="1:6" x14ac:dyDescent="0.25">
      <c r="A401" s="20">
        <v>28</v>
      </c>
      <c r="B401" s="20" t="s">
        <v>8219</v>
      </c>
      <c r="E401" s="20">
        <v>2</v>
      </c>
      <c r="F401" s="20" t="s">
        <v>8221</v>
      </c>
    </row>
    <row r="402" spans="1:6" x14ac:dyDescent="0.25">
      <c r="A402" s="19">
        <v>56</v>
      </c>
      <c r="B402" s="19" t="s">
        <v>8219</v>
      </c>
      <c r="E402" s="19">
        <v>14</v>
      </c>
      <c r="F402" s="19" t="s">
        <v>8221</v>
      </c>
    </row>
    <row r="403" spans="1:6" x14ac:dyDescent="0.25">
      <c r="A403" s="20">
        <v>51</v>
      </c>
      <c r="B403" s="20" t="s">
        <v>8219</v>
      </c>
      <c r="E403" s="20">
        <v>31</v>
      </c>
      <c r="F403" s="20" t="s">
        <v>8221</v>
      </c>
    </row>
    <row r="404" spans="1:6" x14ac:dyDescent="0.25">
      <c r="A404" s="19">
        <v>75</v>
      </c>
      <c r="B404" s="19" t="s">
        <v>8219</v>
      </c>
      <c r="E404" s="19">
        <v>16</v>
      </c>
      <c r="F404" s="19" t="s">
        <v>8221</v>
      </c>
    </row>
    <row r="405" spans="1:6" x14ac:dyDescent="0.25">
      <c r="A405" s="20">
        <v>38</v>
      </c>
      <c r="B405" s="20" t="s">
        <v>8219</v>
      </c>
      <c r="E405" s="20">
        <v>12</v>
      </c>
      <c r="F405" s="20" t="s">
        <v>8221</v>
      </c>
    </row>
    <row r="406" spans="1:6" x14ac:dyDescent="0.25">
      <c r="A406" s="19">
        <v>18</v>
      </c>
      <c r="B406" s="19" t="s">
        <v>8219</v>
      </c>
      <c r="E406" s="19">
        <v>96</v>
      </c>
      <c r="F406" s="19" t="s">
        <v>8221</v>
      </c>
    </row>
    <row r="407" spans="1:6" x14ac:dyDescent="0.25">
      <c r="A407" s="20">
        <v>54</v>
      </c>
      <c r="B407" s="20" t="s">
        <v>8219</v>
      </c>
      <c r="E407" s="20">
        <v>16</v>
      </c>
      <c r="F407" s="20" t="s">
        <v>8221</v>
      </c>
    </row>
    <row r="408" spans="1:6" x14ac:dyDescent="0.25">
      <c r="A408" s="19">
        <v>71</v>
      </c>
      <c r="B408" s="19" t="s">
        <v>8219</v>
      </c>
      <c r="E408" s="19">
        <v>5</v>
      </c>
      <c r="F408" s="19" t="s">
        <v>8221</v>
      </c>
    </row>
    <row r="409" spans="1:6" x14ac:dyDescent="0.25">
      <c r="A409" s="20">
        <v>57</v>
      </c>
      <c r="B409" s="20" t="s">
        <v>8219</v>
      </c>
      <c r="E409" s="20">
        <v>0</v>
      </c>
      <c r="F409" s="20" t="s">
        <v>8221</v>
      </c>
    </row>
    <row r="410" spans="1:6" x14ac:dyDescent="0.25">
      <c r="A410" s="19">
        <v>43</v>
      </c>
      <c r="B410" s="19" t="s">
        <v>8219</v>
      </c>
      <c r="E410" s="19">
        <v>8</v>
      </c>
      <c r="F410" s="19" t="s">
        <v>8221</v>
      </c>
    </row>
    <row r="411" spans="1:6" x14ac:dyDescent="0.25">
      <c r="A411" s="20">
        <v>52</v>
      </c>
      <c r="B411" s="20" t="s">
        <v>8219</v>
      </c>
      <c r="E411" s="20">
        <v>7</v>
      </c>
      <c r="F411" s="20" t="s">
        <v>8221</v>
      </c>
    </row>
    <row r="412" spans="1:6" x14ac:dyDescent="0.25">
      <c r="A412" s="19">
        <v>27</v>
      </c>
      <c r="B412" s="19" t="s">
        <v>8219</v>
      </c>
      <c r="E412" s="19">
        <v>24</v>
      </c>
      <c r="F412" s="19" t="s">
        <v>8221</v>
      </c>
    </row>
    <row r="413" spans="1:6" x14ac:dyDescent="0.25">
      <c r="A413" s="20">
        <v>12</v>
      </c>
      <c r="B413" s="20" t="s">
        <v>8219</v>
      </c>
      <c r="E413" s="20">
        <v>121</v>
      </c>
      <c r="F413" s="20" t="s">
        <v>8221</v>
      </c>
    </row>
    <row r="414" spans="1:6" x14ac:dyDescent="0.25">
      <c r="A414" s="19">
        <v>33</v>
      </c>
      <c r="B414" s="19" t="s">
        <v>8219</v>
      </c>
      <c r="E414" s="19">
        <v>196</v>
      </c>
      <c r="F414" s="19" t="s">
        <v>8221</v>
      </c>
    </row>
    <row r="415" spans="1:6" x14ac:dyDescent="0.25">
      <c r="A415" s="20">
        <v>96</v>
      </c>
      <c r="B415" s="20" t="s">
        <v>8219</v>
      </c>
      <c r="E415" s="20">
        <v>5</v>
      </c>
      <c r="F415" s="20" t="s">
        <v>8221</v>
      </c>
    </row>
    <row r="416" spans="1:6" x14ac:dyDescent="0.25">
      <c r="A416" s="19">
        <v>28</v>
      </c>
      <c r="B416" s="19" t="s">
        <v>8219</v>
      </c>
      <c r="E416" s="19">
        <v>73</v>
      </c>
      <c r="F416" s="19" t="s">
        <v>8221</v>
      </c>
    </row>
    <row r="417" spans="1:6" x14ac:dyDescent="0.25">
      <c r="A417" s="20">
        <v>43</v>
      </c>
      <c r="B417" s="20" t="s">
        <v>8219</v>
      </c>
      <c r="E417" s="20">
        <v>93</v>
      </c>
      <c r="F417" s="20" t="s">
        <v>8221</v>
      </c>
    </row>
    <row r="418" spans="1:6" x14ac:dyDescent="0.25">
      <c r="A418" s="19">
        <v>205</v>
      </c>
      <c r="B418" s="19" t="s">
        <v>8219</v>
      </c>
      <c r="E418" s="19">
        <v>17</v>
      </c>
      <c r="F418" s="19" t="s">
        <v>8221</v>
      </c>
    </row>
    <row r="419" spans="1:6" x14ac:dyDescent="0.25">
      <c r="A419" s="20">
        <v>23</v>
      </c>
      <c r="B419" s="20" t="s">
        <v>8219</v>
      </c>
      <c r="E419" s="20">
        <v>7</v>
      </c>
      <c r="F419" s="20" t="s">
        <v>8221</v>
      </c>
    </row>
    <row r="420" spans="1:6" x14ac:dyDescent="0.25">
      <c r="A420" s="19">
        <v>19</v>
      </c>
      <c r="B420" s="19" t="s">
        <v>8219</v>
      </c>
      <c r="E420" s="19">
        <v>17</v>
      </c>
      <c r="F420" s="19" t="s">
        <v>8221</v>
      </c>
    </row>
    <row r="421" spans="1:6" x14ac:dyDescent="0.25">
      <c r="A421" s="20">
        <v>14</v>
      </c>
      <c r="B421" s="20" t="s">
        <v>8219</v>
      </c>
      <c r="E421" s="20">
        <v>171</v>
      </c>
      <c r="F421" s="20" t="s">
        <v>8221</v>
      </c>
    </row>
    <row r="422" spans="1:6" x14ac:dyDescent="0.25">
      <c r="A422" s="19">
        <v>38</v>
      </c>
      <c r="B422" s="19" t="s">
        <v>8219</v>
      </c>
      <c r="E422" s="19">
        <v>188</v>
      </c>
      <c r="F422" s="19" t="s">
        <v>8221</v>
      </c>
    </row>
    <row r="423" spans="1:6" x14ac:dyDescent="0.25">
      <c r="A423" s="20">
        <v>78</v>
      </c>
      <c r="B423" s="20" t="s">
        <v>8219</v>
      </c>
      <c r="E423" s="20">
        <v>110</v>
      </c>
      <c r="F423" s="20" t="s">
        <v>8221</v>
      </c>
    </row>
    <row r="424" spans="1:6" x14ac:dyDescent="0.25">
      <c r="A424" s="19">
        <v>69</v>
      </c>
      <c r="B424" s="19" t="s">
        <v>8219</v>
      </c>
      <c r="E424" s="19">
        <v>37</v>
      </c>
      <c r="F424" s="19" t="s">
        <v>8221</v>
      </c>
    </row>
    <row r="425" spans="1:6" x14ac:dyDescent="0.25">
      <c r="A425" s="20">
        <v>33</v>
      </c>
      <c r="B425" s="20" t="s">
        <v>8219</v>
      </c>
      <c r="E425" s="20">
        <v>9</v>
      </c>
      <c r="F425" s="20" t="s">
        <v>8221</v>
      </c>
    </row>
    <row r="426" spans="1:6" x14ac:dyDescent="0.25">
      <c r="A426" s="19">
        <v>54</v>
      </c>
      <c r="B426" s="19" t="s">
        <v>8219</v>
      </c>
      <c r="E426" s="19">
        <v>29</v>
      </c>
      <c r="F426" s="19" t="s">
        <v>8221</v>
      </c>
    </row>
    <row r="427" spans="1:6" x14ac:dyDescent="0.25">
      <c r="A427" s="20">
        <v>99</v>
      </c>
      <c r="B427" s="20" t="s">
        <v>8219</v>
      </c>
      <c r="E427" s="20">
        <v>6</v>
      </c>
      <c r="F427" s="20" t="s">
        <v>8221</v>
      </c>
    </row>
    <row r="428" spans="1:6" x14ac:dyDescent="0.25">
      <c r="A428" s="19">
        <v>49</v>
      </c>
      <c r="B428" s="19" t="s">
        <v>8219</v>
      </c>
      <c r="E428" s="19">
        <v>30</v>
      </c>
      <c r="F428" s="19" t="s">
        <v>8221</v>
      </c>
    </row>
    <row r="429" spans="1:6" x14ac:dyDescent="0.25">
      <c r="A429" s="20">
        <v>11</v>
      </c>
      <c r="B429" s="20" t="s">
        <v>8219</v>
      </c>
      <c r="E429" s="20">
        <v>81</v>
      </c>
      <c r="F429" s="20" t="s">
        <v>8221</v>
      </c>
    </row>
    <row r="430" spans="1:6" x14ac:dyDescent="0.25">
      <c r="A430" s="19">
        <v>38</v>
      </c>
      <c r="B430" s="19" t="s">
        <v>8219</v>
      </c>
      <c r="E430" s="19">
        <v>4</v>
      </c>
      <c r="F430" s="19" t="s">
        <v>8221</v>
      </c>
    </row>
    <row r="431" spans="1:6" x14ac:dyDescent="0.25">
      <c r="A431" s="20">
        <v>16</v>
      </c>
      <c r="B431" s="20" t="s">
        <v>8219</v>
      </c>
      <c r="E431" s="20">
        <v>11</v>
      </c>
      <c r="F431" s="20" t="s">
        <v>8221</v>
      </c>
    </row>
    <row r="432" spans="1:6" x14ac:dyDescent="0.25">
      <c r="A432" s="19">
        <v>32</v>
      </c>
      <c r="B432" s="19" t="s">
        <v>8219</v>
      </c>
      <c r="E432" s="19">
        <v>14</v>
      </c>
      <c r="F432" s="19" t="s">
        <v>8221</v>
      </c>
    </row>
    <row r="433" spans="1:6" x14ac:dyDescent="0.25">
      <c r="A433" s="20">
        <v>20</v>
      </c>
      <c r="B433" s="20" t="s">
        <v>8219</v>
      </c>
      <c r="E433" s="20">
        <v>5</v>
      </c>
      <c r="F433" s="20" t="s">
        <v>8221</v>
      </c>
    </row>
    <row r="434" spans="1:6" x14ac:dyDescent="0.25">
      <c r="A434" s="19">
        <v>154</v>
      </c>
      <c r="B434" s="19" t="s">
        <v>8219</v>
      </c>
      <c r="E434" s="19">
        <v>45</v>
      </c>
      <c r="F434" s="19" t="s">
        <v>8221</v>
      </c>
    </row>
    <row r="435" spans="1:6" x14ac:dyDescent="0.25">
      <c r="A435" s="20">
        <v>41</v>
      </c>
      <c r="B435" s="20" t="s">
        <v>8219</v>
      </c>
      <c r="E435" s="20">
        <v>8</v>
      </c>
      <c r="F435" s="20" t="s">
        <v>8221</v>
      </c>
    </row>
    <row r="436" spans="1:6" x14ac:dyDescent="0.25">
      <c r="A436" s="19">
        <v>75</v>
      </c>
      <c r="B436" s="19" t="s">
        <v>8219</v>
      </c>
      <c r="E436" s="19">
        <v>3</v>
      </c>
      <c r="F436" s="19" t="s">
        <v>8221</v>
      </c>
    </row>
    <row r="437" spans="1:6" x14ac:dyDescent="0.25">
      <c r="A437" s="20">
        <v>40</v>
      </c>
      <c r="B437" s="20" t="s">
        <v>8219</v>
      </c>
      <c r="E437" s="20">
        <v>24</v>
      </c>
      <c r="F437" s="20" t="s">
        <v>8221</v>
      </c>
    </row>
    <row r="438" spans="1:6" x14ac:dyDescent="0.25">
      <c r="A438" s="19">
        <v>46</v>
      </c>
      <c r="B438" s="19" t="s">
        <v>8219</v>
      </c>
      <c r="E438" s="19">
        <v>18</v>
      </c>
      <c r="F438" s="19" t="s">
        <v>8221</v>
      </c>
    </row>
    <row r="439" spans="1:6" x14ac:dyDescent="0.25">
      <c r="A439" s="20">
        <v>62</v>
      </c>
      <c r="B439" s="20" t="s">
        <v>8219</v>
      </c>
      <c r="E439" s="20">
        <v>12</v>
      </c>
      <c r="F439" s="20" t="s">
        <v>8221</v>
      </c>
    </row>
    <row r="440" spans="1:6" x14ac:dyDescent="0.25">
      <c r="A440" s="19">
        <v>61</v>
      </c>
      <c r="B440" s="19" t="s">
        <v>8219</v>
      </c>
      <c r="E440" s="19">
        <v>123</v>
      </c>
      <c r="F440" s="19" t="s">
        <v>8221</v>
      </c>
    </row>
    <row r="441" spans="1:6" x14ac:dyDescent="0.25">
      <c r="A441" s="20">
        <v>96</v>
      </c>
      <c r="B441" s="20" t="s">
        <v>8219</v>
      </c>
      <c r="E441" s="20">
        <v>96</v>
      </c>
      <c r="F441" s="20" t="s">
        <v>8221</v>
      </c>
    </row>
    <row r="442" spans="1:6" x14ac:dyDescent="0.25">
      <c r="A442" s="19">
        <v>190</v>
      </c>
      <c r="B442" s="19" t="s">
        <v>8219</v>
      </c>
      <c r="E442" s="19">
        <v>31</v>
      </c>
      <c r="F442" s="19" t="s">
        <v>8221</v>
      </c>
    </row>
    <row r="443" spans="1:6" x14ac:dyDescent="0.25">
      <c r="A443" s="20">
        <v>94</v>
      </c>
      <c r="B443" s="20" t="s">
        <v>8219</v>
      </c>
      <c r="E443" s="20">
        <v>4</v>
      </c>
      <c r="F443" s="20" t="s">
        <v>8221</v>
      </c>
    </row>
    <row r="444" spans="1:6" x14ac:dyDescent="0.25">
      <c r="A444" s="19">
        <v>39</v>
      </c>
      <c r="B444" s="19" t="s">
        <v>8219</v>
      </c>
      <c r="E444" s="19">
        <v>3</v>
      </c>
      <c r="F444" s="19" t="s">
        <v>8221</v>
      </c>
    </row>
    <row r="445" spans="1:6" x14ac:dyDescent="0.25">
      <c r="A445" s="20">
        <v>127</v>
      </c>
      <c r="B445" s="20" t="s">
        <v>8219</v>
      </c>
      <c r="E445" s="20">
        <v>179</v>
      </c>
      <c r="F445" s="20" t="s">
        <v>8221</v>
      </c>
    </row>
    <row r="446" spans="1:6" x14ac:dyDescent="0.25">
      <c r="A446" s="19">
        <v>159</v>
      </c>
      <c r="B446" s="19" t="s">
        <v>8219</v>
      </c>
      <c r="E446" s="19">
        <v>3</v>
      </c>
      <c r="F446" s="19" t="s">
        <v>8221</v>
      </c>
    </row>
    <row r="447" spans="1:6" x14ac:dyDescent="0.25">
      <c r="A447" s="20">
        <v>177</v>
      </c>
      <c r="B447" s="20" t="s">
        <v>8219</v>
      </c>
      <c r="E447" s="20">
        <v>23</v>
      </c>
      <c r="F447" s="20" t="s">
        <v>8221</v>
      </c>
    </row>
    <row r="448" spans="1:6" x14ac:dyDescent="0.25">
      <c r="A448" s="19">
        <v>47</v>
      </c>
      <c r="B448" s="19" t="s">
        <v>8219</v>
      </c>
      <c r="E448" s="19">
        <v>23</v>
      </c>
      <c r="F448" s="19" t="s">
        <v>8221</v>
      </c>
    </row>
    <row r="449" spans="1:6" x14ac:dyDescent="0.25">
      <c r="A449" s="20">
        <v>1</v>
      </c>
      <c r="B449" s="20" t="s">
        <v>8219</v>
      </c>
      <c r="E449" s="20">
        <v>41</v>
      </c>
      <c r="F449" s="20" t="s">
        <v>8221</v>
      </c>
    </row>
    <row r="450" spans="1:6" x14ac:dyDescent="0.25">
      <c r="A450" s="19">
        <v>16</v>
      </c>
      <c r="B450" s="19" t="s">
        <v>8219</v>
      </c>
      <c r="E450" s="19">
        <v>0</v>
      </c>
      <c r="F450" s="19" t="s">
        <v>8221</v>
      </c>
    </row>
    <row r="451" spans="1:6" x14ac:dyDescent="0.25">
      <c r="A451" s="20">
        <v>115</v>
      </c>
      <c r="B451" s="20" t="s">
        <v>8219</v>
      </c>
      <c r="E451" s="20">
        <v>32</v>
      </c>
      <c r="F451" s="20" t="s">
        <v>8221</v>
      </c>
    </row>
    <row r="452" spans="1:6" x14ac:dyDescent="0.25">
      <c r="A452" s="19">
        <v>133</v>
      </c>
      <c r="B452" s="19" t="s">
        <v>8219</v>
      </c>
      <c r="E452" s="19">
        <v>2</v>
      </c>
      <c r="F452" s="19" t="s">
        <v>8221</v>
      </c>
    </row>
    <row r="453" spans="1:6" x14ac:dyDescent="0.25">
      <c r="A453" s="20">
        <v>70</v>
      </c>
      <c r="B453" s="20" t="s">
        <v>8219</v>
      </c>
      <c r="E453" s="20">
        <v>7</v>
      </c>
      <c r="F453" s="20" t="s">
        <v>8221</v>
      </c>
    </row>
    <row r="454" spans="1:6" x14ac:dyDescent="0.25">
      <c r="A454" s="19">
        <v>62</v>
      </c>
      <c r="B454" s="19" t="s">
        <v>8219</v>
      </c>
      <c r="E454" s="19">
        <v>4</v>
      </c>
      <c r="F454" s="19" t="s">
        <v>8221</v>
      </c>
    </row>
    <row r="455" spans="1:6" x14ac:dyDescent="0.25">
      <c r="A455" s="20">
        <v>10</v>
      </c>
      <c r="B455" s="20" t="s">
        <v>8219</v>
      </c>
      <c r="E455" s="20">
        <v>196</v>
      </c>
      <c r="F455" s="20" t="s">
        <v>8221</v>
      </c>
    </row>
    <row r="456" spans="1:6" x14ac:dyDescent="0.25">
      <c r="A456" s="19">
        <v>499</v>
      </c>
      <c r="B456" s="19" t="s">
        <v>8219</v>
      </c>
      <c r="E456" s="19">
        <v>11</v>
      </c>
      <c r="F456" s="19" t="s">
        <v>8221</v>
      </c>
    </row>
    <row r="457" spans="1:6" x14ac:dyDescent="0.25">
      <c r="A457" s="20">
        <v>47</v>
      </c>
      <c r="B457" s="20" t="s">
        <v>8219</v>
      </c>
      <c r="E457" s="20">
        <v>9</v>
      </c>
      <c r="F457" s="20" t="s">
        <v>8221</v>
      </c>
    </row>
    <row r="458" spans="1:6" x14ac:dyDescent="0.25">
      <c r="A458" s="19">
        <v>28</v>
      </c>
      <c r="B458" s="19" t="s">
        <v>8219</v>
      </c>
      <c r="E458" s="19">
        <v>5</v>
      </c>
      <c r="F458" s="19" t="s">
        <v>8221</v>
      </c>
    </row>
    <row r="459" spans="1:6" x14ac:dyDescent="0.25">
      <c r="A459" s="20">
        <v>24</v>
      </c>
      <c r="B459" s="20" t="s">
        <v>8219</v>
      </c>
      <c r="E459" s="20">
        <v>8</v>
      </c>
      <c r="F459" s="20" t="s">
        <v>8221</v>
      </c>
    </row>
    <row r="460" spans="1:6" x14ac:dyDescent="0.25">
      <c r="A460" s="19">
        <v>76</v>
      </c>
      <c r="B460" s="19" t="s">
        <v>8219</v>
      </c>
      <c r="E460" s="19">
        <v>229</v>
      </c>
      <c r="F460" s="19" t="s">
        <v>8221</v>
      </c>
    </row>
    <row r="461" spans="1:6" x14ac:dyDescent="0.25">
      <c r="A461" s="20">
        <v>98</v>
      </c>
      <c r="B461" s="20" t="s">
        <v>8219</v>
      </c>
      <c r="E461" s="20">
        <v>40</v>
      </c>
      <c r="F461" s="20" t="s">
        <v>8221</v>
      </c>
    </row>
    <row r="462" spans="1:6" x14ac:dyDescent="0.25">
      <c r="A462" s="19">
        <v>30</v>
      </c>
      <c r="B462" s="19" t="s">
        <v>8219</v>
      </c>
      <c r="E462" s="19">
        <v>123</v>
      </c>
      <c r="F462" s="19" t="s">
        <v>8221</v>
      </c>
    </row>
    <row r="463" spans="1:6" x14ac:dyDescent="0.25">
      <c r="A463" s="20">
        <v>478</v>
      </c>
      <c r="B463" s="20" t="s">
        <v>8219</v>
      </c>
      <c r="E463" s="20">
        <v>5</v>
      </c>
      <c r="F463" s="20" t="s">
        <v>8221</v>
      </c>
    </row>
    <row r="464" spans="1:6" x14ac:dyDescent="0.25">
      <c r="A464" s="19">
        <v>74</v>
      </c>
      <c r="B464" s="19" t="s">
        <v>8219</v>
      </c>
      <c r="E464" s="19">
        <v>148</v>
      </c>
      <c r="F464" s="19" t="s">
        <v>8221</v>
      </c>
    </row>
    <row r="465" spans="1:6" x14ac:dyDescent="0.25">
      <c r="A465" s="20">
        <v>131</v>
      </c>
      <c r="B465" s="20" t="s">
        <v>8219</v>
      </c>
      <c r="E465" s="20">
        <v>10</v>
      </c>
      <c r="F465" s="20" t="s">
        <v>8221</v>
      </c>
    </row>
    <row r="466" spans="1:6" x14ac:dyDescent="0.25">
      <c r="A466" s="19">
        <v>61</v>
      </c>
      <c r="B466" s="19" t="s">
        <v>8219</v>
      </c>
      <c r="E466" s="19">
        <v>4</v>
      </c>
      <c r="F466" s="19" t="s">
        <v>8221</v>
      </c>
    </row>
    <row r="467" spans="1:6" x14ac:dyDescent="0.25">
      <c r="A467" s="20">
        <v>1071</v>
      </c>
      <c r="B467" s="20" t="s">
        <v>8219</v>
      </c>
      <c r="E467" s="20">
        <v>21</v>
      </c>
      <c r="F467" s="20" t="s">
        <v>8221</v>
      </c>
    </row>
    <row r="468" spans="1:6" x14ac:dyDescent="0.25">
      <c r="A468" s="19">
        <v>122</v>
      </c>
      <c r="B468" s="19" t="s">
        <v>8219</v>
      </c>
      <c r="E468" s="19">
        <v>2</v>
      </c>
      <c r="F468" s="19" t="s">
        <v>8221</v>
      </c>
    </row>
    <row r="469" spans="1:6" x14ac:dyDescent="0.25">
      <c r="A469" s="20">
        <v>111</v>
      </c>
      <c r="B469" s="20" t="s">
        <v>8219</v>
      </c>
      <c r="E469" s="20">
        <v>0</v>
      </c>
      <c r="F469" s="20" t="s">
        <v>8221</v>
      </c>
    </row>
    <row r="470" spans="1:6" x14ac:dyDescent="0.25">
      <c r="A470" s="19">
        <v>255</v>
      </c>
      <c r="B470" s="19" t="s">
        <v>8219</v>
      </c>
      <c r="E470" s="19">
        <v>4</v>
      </c>
      <c r="F470" s="19" t="s">
        <v>8221</v>
      </c>
    </row>
    <row r="471" spans="1:6" x14ac:dyDescent="0.25">
      <c r="A471" s="20">
        <v>141</v>
      </c>
      <c r="B471" s="20" t="s">
        <v>8219</v>
      </c>
      <c r="E471" s="20">
        <v>1</v>
      </c>
      <c r="F471" s="20" t="s">
        <v>8221</v>
      </c>
    </row>
    <row r="472" spans="1:6" x14ac:dyDescent="0.25">
      <c r="A472" s="19">
        <v>159</v>
      </c>
      <c r="B472" s="19" t="s">
        <v>8219</v>
      </c>
      <c r="E472" s="19">
        <v>30</v>
      </c>
      <c r="F472" s="19" t="s">
        <v>8221</v>
      </c>
    </row>
    <row r="473" spans="1:6" x14ac:dyDescent="0.25">
      <c r="A473" s="20">
        <v>99</v>
      </c>
      <c r="B473" s="20" t="s">
        <v>8219</v>
      </c>
      <c r="E473" s="20">
        <v>3</v>
      </c>
      <c r="F473" s="20" t="s">
        <v>8221</v>
      </c>
    </row>
    <row r="474" spans="1:6" x14ac:dyDescent="0.25">
      <c r="A474" s="19">
        <v>96</v>
      </c>
      <c r="B474" s="19" t="s">
        <v>8219</v>
      </c>
      <c r="E474" s="19">
        <v>975</v>
      </c>
      <c r="F474" s="19" t="s">
        <v>8221</v>
      </c>
    </row>
    <row r="475" spans="1:6" x14ac:dyDescent="0.25">
      <c r="A475" s="20">
        <v>27</v>
      </c>
      <c r="B475" s="20" t="s">
        <v>8219</v>
      </c>
      <c r="E475" s="20">
        <v>167</v>
      </c>
      <c r="F475" s="20" t="s">
        <v>8221</v>
      </c>
    </row>
    <row r="476" spans="1:6" x14ac:dyDescent="0.25">
      <c r="A476" s="19">
        <v>166</v>
      </c>
      <c r="B476" s="19" t="s">
        <v>8219</v>
      </c>
      <c r="E476" s="19">
        <v>5</v>
      </c>
      <c r="F476" s="19" t="s">
        <v>8221</v>
      </c>
    </row>
    <row r="477" spans="1:6" x14ac:dyDescent="0.25">
      <c r="A477" s="20">
        <v>76</v>
      </c>
      <c r="B477" s="20" t="s">
        <v>8219</v>
      </c>
      <c r="E477" s="20">
        <v>18</v>
      </c>
      <c r="F477" s="20" t="s">
        <v>8221</v>
      </c>
    </row>
    <row r="478" spans="1:6" x14ac:dyDescent="0.25">
      <c r="A478" s="19">
        <v>211</v>
      </c>
      <c r="B478" s="19" t="s">
        <v>8219</v>
      </c>
      <c r="E478" s="19">
        <v>98</v>
      </c>
      <c r="F478" s="19" t="s">
        <v>8221</v>
      </c>
    </row>
    <row r="479" spans="1:6" x14ac:dyDescent="0.25">
      <c r="A479" s="20">
        <v>21</v>
      </c>
      <c r="B479" s="20" t="s">
        <v>8219</v>
      </c>
      <c r="E479" s="20">
        <v>4</v>
      </c>
      <c r="F479" s="20" t="s">
        <v>8221</v>
      </c>
    </row>
    <row r="480" spans="1:6" x14ac:dyDescent="0.25">
      <c r="A480" s="19">
        <v>61</v>
      </c>
      <c r="B480" s="19" t="s">
        <v>8219</v>
      </c>
      <c r="E480" s="19">
        <v>3</v>
      </c>
      <c r="F480" s="19" t="s">
        <v>8221</v>
      </c>
    </row>
    <row r="481" spans="1:6" x14ac:dyDescent="0.25">
      <c r="A481" s="20">
        <v>30</v>
      </c>
      <c r="B481" s="20" t="s">
        <v>8219</v>
      </c>
      <c r="E481" s="20">
        <v>1</v>
      </c>
      <c r="F481" s="20" t="s">
        <v>8221</v>
      </c>
    </row>
    <row r="482" spans="1:6" x14ac:dyDescent="0.25">
      <c r="A482" s="19">
        <v>375</v>
      </c>
      <c r="B482" s="19" t="s">
        <v>8219</v>
      </c>
      <c r="E482" s="19">
        <v>0</v>
      </c>
      <c r="F482" s="19" t="s">
        <v>8221</v>
      </c>
    </row>
    <row r="483" spans="1:6" x14ac:dyDescent="0.25">
      <c r="A483" s="20">
        <v>111</v>
      </c>
      <c r="B483" s="20" t="s">
        <v>8219</v>
      </c>
      <c r="E483" s="20">
        <v>9</v>
      </c>
      <c r="F483" s="20" t="s">
        <v>8221</v>
      </c>
    </row>
    <row r="484" spans="1:6" x14ac:dyDescent="0.25">
      <c r="A484" s="19">
        <v>123</v>
      </c>
      <c r="B484" s="19" t="s">
        <v>8219</v>
      </c>
      <c r="E484" s="19">
        <v>2</v>
      </c>
      <c r="F484" s="19" t="s">
        <v>8221</v>
      </c>
    </row>
    <row r="485" spans="1:6" x14ac:dyDescent="0.25">
      <c r="A485" s="20">
        <v>70</v>
      </c>
      <c r="B485" s="20" t="s">
        <v>8219</v>
      </c>
      <c r="E485" s="20">
        <v>0</v>
      </c>
      <c r="F485" s="20" t="s">
        <v>8221</v>
      </c>
    </row>
    <row r="486" spans="1:6" x14ac:dyDescent="0.25">
      <c r="A486" s="19">
        <v>85</v>
      </c>
      <c r="B486" s="19" t="s">
        <v>8219</v>
      </c>
      <c r="E486" s="19">
        <v>147</v>
      </c>
      <c r="F486" s="19" t="s">
        <v>8221</v>
      </c>
    </row>
    <row r="487" spans="1:6" x14ac:dyDescent="0.25">
      <c r="A487" s="20">
        <v>86</v>
      </c>
      <c r="B487" s="20" t="s">
        <v>8219</v>
      </c>
      <c r="E487" s="20">
        <v>49</v>
      </c>
      <c r="F487" s="20" t="s">
        <v>8221</v>
      </c>
    </row>
    <row r="488" spans="1:6" x14ac:dyDescent="0.25">
      <c r="A488" s="19">
        <v>13</v>
      </c>
      <c r="B488" s="19" t="s">
        <v>8219</v>
      </c>
      <c r="E488" s="19">
        <v>1</v>
      </c>
      <c r="F488" s="19" t="s">
        <v>8221</v>
      </c>
    </row>
    <row r="489" spans="1:6" x14ac:dyDescent="0.25">
      <c r="A489" s="20">
        <v>33</v>
      </c>
      <c r="B489" s="20" t="s">
        <v>8219</v>
      </c>
      <c r="E489" s="20">
        <v>2</v>
      </c>
      <c r="F489" s="20" t="s">
        <v>8221</v>
      </c>
    </row>
    <row r="490" spans="1:6" x14ac:dyDescent="0.25">
      <c r="A490" s="19">
        <v>15</v>
      </c>
      <c r="B490" s="19" t="s">
        <v>8219</v>
      </c>
      <c r="E490" s="19">
        <v>7</v>
      </c>
      <c r="F490" s="19" t="s">
        <v>8221</v>
      </c>
    </row>
    <row r="491" spans="1:6" x14ac:dyDescent="0.25">
      <c r="A491" s="20">
        <v>273</v>
      </c>
      <c r="B491" s="20" t="s">
        <v>8219</v>
      </c>
      <c r="E491" s="20">
        <v>4</v>
      </c>
      <c r="F491" s="20" t="s">
        <v>8221</v>
      </c>
    </row>
    <row r="492" spans="1:6" x14ac:dyDescent="0.25">
      <c r="A492" s="19">
        <v>714</v>
      </c>
      <c r="B492" s="19" t="s">
        <v>8219</v>
      </c>
      <c r="E492" s="19">
        <v>27</v>
      </c>
      <c r="F492" s="19" t="s">
        <v>8221</v>
      </c>
    </row>
    <row r="493" spans="1:6" x14ac:dyDescent="0.25">
      <c r="A493" s="20">
        <v>170</v>
      </c>
      <c r="B493" s="20" t="s">
        <v>8219</v>
      </c>
      <c r="E493" s="20">
        <v>94</v>
      </c>
      <c r="F493" s="20" t="s">
        <v>8221</v>
      </c>
    </row>
    <row r="494" spans="1:6" x14ac:dyDescent="0.25">
      <c r="A494" s="19">
        <v>512</v>
      </c>
      <c r="B494" s="19" t="s">
        <v>8219</v>
      </c>
      <c r="E494" s="19">
        <v>29</v>
      </c>
      <c r="F494" s="19" t="s">
        <v>8221</v>
      </c>
    </row>
    <row r="495" spans="1:6" x14ac:dyDescent="0.25">
      <c r="A495" s="20">
        <v>314</v>
      </c>
      <c r="B495" s="20" t="s">
        <v>8219</v>
      </c>
      <c r="E495" s="20">
        <v>7</v>
      </c>
      <c r="F495" s="20" t="s">
        <v>8221</v>
      </c>
    </row>
    <row r="496" spans="1:6" x14ac:dyDescent="0.25">
      <c r="A496" s="19">
        <v>167</v>
      </c>
      <c r="B496" s="19" t="s">
        <v>8219</v>
      </c>
      <c r="E496" s="19">
        <v>22</v>
      </c>
      <c r="F496" s="19" t="s">
        <v>8221</v>
      </c>
    </row>
    <row r="497" spans="1:6" x14ac:dyDescent="0.25">
      <c r="A497" s="20">
        <v>9</v>
      </c>
      <c r="B497" s="20" t="s">
        <v>8219</v>
      </c>
      <c r="E497" s="20">
        <v>1</v>
      </c>
      <c r="F497" s="20" t="s">
        <v>8221</v>
      </c>
    </row>
    <row r="498" spans="1:6" x14ac:dyDescent="0.25">
      <c r="A498" s="19">
        <v>103</v>
      </c>
      <c r="B498" s="19" t="s">
        <v>8219</v>
      </c>
      <c r="E498" s="19">
        <v>10</v>
      </c>
      <c r="F498" s="19" t="s">
        <v>8221</v>
      </c>
    </row>
    <row r="499" spans="1:6" x14ac:dyDescent="0.25">
      <c r="A499" s="20">
        <v>111</v>
      </c>
      <c r="B499" s="20" t="s">
        <v>8219</v>
      </c>
      <c r="E499" s="20">
        <v>6</v>
      </c>
      <c r="F499" s="20" t="s">
        <v>8221</v>
      </c>
    </row>
    <row r="500" spans="1:6" x14ac:dyDescent="0.25">
      <c r="A500" s="19">
        <v>271</v>
      </c>
      <c r="B500" s="19" t="s">
        <v>8219</v>
      </c>
      <c r="E500" s="19">
        <v>24</v>
      </c>
      <c r="F500" s="19" t="s">
        <v>8221</v>
      </c>
    </row>
    <row r="501" spans="1:6" x14ac:dyDescent="0.25">
      <c r="A501" s="20">
        <v>101</v>
      </c>
      <c r="B501" s="20" t="s">
        <v>8219</v>
      </c>
      <c r="E501" s="20">
        <v>15</v>
      </c>
      <c r="F501" s="20" t="s">
        <v>8221</v>
      </c>
    </row>
    <row r="502" spans="1:6" x14ac:dyDescent="0.25">
      <c r="A502" s="19">
        <v>57</v>
      </c>
      <c r="B502" s="19" t="s">
        <v>8219</v>
      </c>
      <c r="E502" s="19">
        <v>37</v>
      </c>
      <c r="F502" s="19" t="s">
        <v>8221</v>
      </c>
    </row>
    <row r="503" spans="1:6" x14ac:dyDescent="0.25">
      <c r="A503" s="20">
        <v>62</v>
      </c>
      <c r="B503" s="20" t="s">
        <v>8219</v>
      </c>
      <c r="E503" s="20">
        <v>20</v>
      </c>
      <c r="F503" s="20" t="s">
        <v>8221</v>
      </c>
    </row>
    <row r="504" spans="1:6" x14ac:dyDescent="0.25">
      <c r="A504" s="19">
        <v>32</v>
      </c>
      <c r="B504" s="19" t="s">
        <v>8219</v>
      </c>
      <c r="E504" s="19">
        <v>7</v>
      </c>
      <c r="F504" s="19" t="s">
        <v>8221</v>
      </c>
    </row>
    <row r="505" spans="1:6" x14ac:dyDescent="0.25">
      <c r="A505" s="20">
        <v>141</v>
      </c>
      <c r="B505" s="20" t="s">
        <v>8219</v>
      </c>
      <c r="E505" s="20">
        <v>0</v>
      </c>
      <c r="F505" s="20" t="s">
        <v>8221</v>
      </c>
    </row>
    <row r="506" spans="1:6" x14ac:dyDescent="0.25">
      <c r="A506" s="19">
        <v>75</v>
      </c>
      <c r="B506" s="19" t="s">
        <v>8219</v>
      </c>
      <c r="E506" s="19">
        <v>21</v>
      </c>
      <c r="F506" s="19" t="s">
        <v>8221</v>
      </c>
    </row>
    <row r="507" spans="1:6" x14ac:dyDescent="0.25">
      <c r="A507" s="20">
        <v>46</v>
      </c>
      <c r="B507" s="20" t="s">
        <v>8219</v>
      </c>
      <c r="E507" s="20">
        <v>3</v>
      </c>
      <c r="F507" s="20" t="s">
        <v>8221</v>
      </c>
    </row>
    <row r="508" spans="1:6" x14ac:dyDescent="0.25">
      <c r="A508" s="19">
        <v>103</v>
      </c>
      <c r="B508" s="19" t="s">
        <v>8219</v>
      </c>
      <c r="E508" s="19">
        <v>11</v>
      </c>
      <c r="F508" s="19" t="s">
        <v>8221</v>
      </c>
    </row>
    <row r="509" spans="1:6" x14ac:dyDescent="0.25">
      <c r="A509" s="20">
        <v>6</v>
      </c>
      <c r="B509" s="20" t="s">
        <v>8219</v>
      </c>
      <c r="E509" s="20">
        <v>1</v>
      </c>
      <c r="F509" s="20" t="s">
        <v>8221</v>
      </c>
    </row>
    <row r="510" spans="1:6" x14ac:dyDescent="0.25">
      <c r="A510" s="19">
        <v>83</v>
      </c>
      <c r="B510" s="19" t="s">
        <v>8219</v>
      </c>
      <c r="E510" s="19">
        <v>312</v>
      </c>
      <c r="F510" s="19" t="s">
        <v>8221</v>
      </c>
    </row>
    <row r="511" spans="1:6" x14ac:dyDescent="0.25">
      <c r="A511" s="20">
        <v>108</v>
      </c>
      <c r="B511" s="20" t="s">
        <v>8219</v>
      </c>
      <c r="E511" s="20">
        <v>1</v>
      </c>
      <c r="F511" s="20" t="s">
        <v>8221</v>
      </c>
    </row>
    <row r="512" spans="1:6" x14ac:dyDescent="0.25">
      <c r="A512" s="19">
        <v>25</v>
      </c>
      <c r="B512" s="19" t="s">
        <v>8219</v>
      </c>
      <c r="E512" s="19">
        <v>3</v>
      </c>
      <c r="F512" s="19" t="s">
        <v>8221</v>
      </c>
    </row>
    <row r="513" spans="1:6" x14ac:dyDescent="0.25">
      <c r="A513" s="20">
        <v>549</v>
      </c>
      <c r="B513" s="20" t="s">
        <v>8219</v>
      </c>
      <c r="E513" s="20">
        <v>4</v>
      </c>
      <c r="F513" s="20" t="s">
        <v>8221</v>
      </c>
    </row>
    <row r="514" spans="1:6" x14ac:dyDescent="0.25">
      <c r="A514" s="19">
        <v>222</v>
      </c>
      <c r="B514" s="19" t="s">
        <v>8219</v>
      </c>
      <c r="E514" s="19">
        <v>10</v>
      </c>
      <c r="F514" s="19" t="s">
        <v>8221</v>
      </c>
    </row>
    <row r="515" spans="1:6" x14ac:dyDescent="0.25">
      <c r="A515" s="20">
        <v>183</v>
      </c>
      <c r="B515" s="20" t="s">
        <v>8219</v>
      </c>
      <c r="E515" s="20">
        <v>8</v>
      </c>
      <c r="F515" s="20" t="s">
        <v>8221</v>
      </c>
    </row>
    <row r="516" spans="1:6" x14ac:dyDescent="0.25">
      <c r="A516" s="19">
        <v>89</v>
      </c>
      <c r="B516" s="19" t="s">
        <v>8219</v>
      </c>
      <c r="E516" s="19">
        <v>3</v>
      </c>
      <c r="F516" s="19" t="s">
        <v>8221</v>
      </c>
    </row>
    <row r="517" spans="1:6" x14ac:dyDescent="0.25">
      <c r="A517" s="20">
        <v>253</v>
      </c>
      <c r="B517" s="20" t="s">
        <v>8219</v>
      </c>
      <c r="E517" s="20">
        <v>1</v>
      </c>
      <c r="F517" s="20" t="s">
        <v>8221</v>
      </c>
    </row>
    <row r="518" spans="1:6" x14ac:dyDescent="0.25">
      <c r="A518" s="19">
        <v>140</v>
      </c>
      <c r="B518" s="19" t="s">
        <v>8219</v>
      </c>
      <c r="E518" s="19">
        <v>0</v>
      </c>
      <c r="F518" s="19" t="s">
        <v>8221</v>
      </c>
    </row>
    <row r="519" spans="1:6" x14ac:dyDescent="0.25">
      <c r="A519" s="20">
        <v>103</v>
      </c>
      <c r="B519" s="20" t="s">
        <v>8219</v>
      </c>
      <c r="E519" s="20">
        <v>5</v>
      </c>
      <c r="F519" s="20" t="s">
        <v>8221</v>
      </c>
    </row>
    <row r="520" spans="1:6" x14ac:dyDescent="0.25">
      <c r="A520" s="19">
        <v>138</v>
      </c>
      <c r="B520" s="19" t="s">
        <v>8219</v>
      </c>
      <c r="E520" s="19">
        <v>0</v>
      </c>
      <c r="F520" s="19" t="s">
        <v>8221</v>
      </c>
    </row>
    <row r="521" spans="1:6" x14ac:dyDescent="0.25">
      <c r="A521" s="20">
        <v>191</v>
      </c>
      <c r="B521" s="20" t="s">
        <v>8219</v>
      </c>
      <c r="E521" s="20">
        <v>3</v>
      </c>
      <c r="F521" s="20" t="s">
        <v>8221</v>
      </c>
    </row>
    <row r="522" spans="1:6" x14ac:dyDescent="0.25">
      <c r="A522" s="19">
        <v>45</v>
      </c>
      <c r="B522" s="19" t="s">
        <v>8219</v>
      </c>
      <c r="E522" s="19">
        <v>7</v>
      </c>
      <c r="F522" s="19" t="s">
        <v>8221</v>
      </c>
    </row>
    <row r="523" spans="1:6" x14ac:dyDescent="0.25">
      <c r="A523" s="20">
        <v>17</v>
      </c>
      <c r="B523" s="20" t="s">
        <v>8219</v>
      </c>
      <c r="E523" s="20">
        <v>0</v>
      </c>
      <c r="F523" s="20" t="s">
        <v>8221</v>
      </c>
    </row>
    <row r="524" spans="1:6" x14ac:dyDescent="0.25">
      <c r="A524" s="19">
        <v>31</v>
      </c>
      <c r="B524" s="19" t="s">
        <v>8219</v>
      </c>
      <c r="E524" s="19">
        <v>2</v>
      </c>
      <c r="F524" s="19" t="s">
        <v>8221</v>
      </c>
    </row>
    <row r="525" spans="1:6" x14ac:dyDescent="0.25">
      <c r="A525" s="20">
        <v>50</v>
      </c>
      <c r="B525" s="20" t="s">
        <v>8219</v>
      </c>
      <c r="E525" s="20">
        <v>23</v>
      </c>
      <c r="F525" s="20" t="s">
        <v>8221</v>
      </c>
    </row>
    <row r="526" spans="1:6" x14ac:dyDescent="0.25">
      <c r="A526" s="19">
        <v>59</v>
      </c>
      <c r="B526" s="19" t="s">
        <v>8219</v>
      </c>
      <c r="E526" s="19">
        <v>1</v>
      </c>
      <c r="F526" s="19" t="s">
        <v>8221</v>
      </c>
    </row>
    <row r="527" spans="1:6" x14ac:dyDescent="0.25">
      <c r="A527" s="20">
        <v>81</v>
      </c>
      <c r="B527" s="20" t="s">
        <v>8219</v>
      </c>
      <c r="E527" s="20">
        <v>2</v>
      </c>
      <c r="F527" s="20" t="s">
        <v>8221</v>
      </c>
    </row>
    <row r="528" spans="1:6" x14ac:dyDescent="0.25">
      <c r="A528" s="19">
        <v>508</v>
      </c>
      <c r="B528" s="19" t="s">
        <v>8219</v>
      </c>
      <c r="E528" s="19">
        <v>3</v>
      </c>
      <c r="F528" s="19" t="s">
        <v>8221</v>
      </c>
    </row>
    <row r="529" spans="1:6" x14ac:dyDescent="0.25">
      <c r="A529" s="20">
        <v>74</v>
      </c>
      <c r="B529" s="20" t="s">
        <v>8219</v>
      </c>
      <c r="E529" s="20">
        <v>0</v>
      </c>
      <c r="F529" s="20" t="s">
        <v>8221</v>
      </c>
    </row>
    <row r="530" spans="1:6" x14ac:dyDescent="0.25">
      <c r="A530" s="19">
        <v>141</v>
      </c>
      <c r="B530" s="19" t="s">
        <v>8219</v>
      </c>
      <c r="E530" s="19">
        <v>13</v>
      </c>
      <c r="F530" s="19" t="s">
        <v>8221</v>
      </c>
    </row>
    <row r="531" spans="1:6" x14ac:dyDescent="0.25">
      <c r="A531" s="20">
        <v>711</v>
      </c>
      <c r="B531" s="20" t="s">
        <v>8219</v>
      </c>
      <c r="E531" s="20">
        <v>1</v>
      </c>
      <c r="F531" s="20" t="s">
        <v>8221</v>
      </c>
    </row>
    <row r="532" spans="1:6" x14ac:dyDescent="0.25">
      <c r="A532" s="19">
        <v>141</v>
      </c>
      <c r="B532" s="19" t="s">
        <v>8219</v>
      </c>
      <c r="E532" s="19">
        <v>1</v>
      </c>
      <c r="F532" s="19" t="s">
        <v>8221</v>
      </c>
    </row>
    <row r="533" spans="1:6" x14ac:dyDescent="0.25">
      <c r="A533" s="20">
        <v>109</v>
      </c>
      <c r="B533" s="20" t="s">
        <v>8219</v>
      </c>
      <c r="E533" s="20">
        <v>1</v>
      </c>
      <c r="F533" s="20" t="s">
        <v>8221</v>
      </c>
    </row>
    <row r="534" spans="1:6" x14ac:dyDescent="0.25">
      <c r="A534" s="19">
        <v>361</v>
      </c>
      <c r="B534" s="19" t="s">
        <v>8219</v>
      </c>
      <c r="E534" s="19">
        <v>6</v>
      </c>
      <c r="F534" s="19" t="s">
        <v>8221</v>
      </c>
    </row>
    <row r="535" spans="1:6" x14ac:dyDescent="0.25">
      <c r="A535" s="20">
        <v>176</v>
      </c>
      <c r="B535" s="20" t="s">
        <v>8219</v>
      </c>
      <c r="E535" s="20">
        <v>39</v>
      </c>
      <c r="F535" s="20" t="s">
        <v>8221</v>
      </c>
    </row>
    <row r="536" spans="1:6" x14ac:dyDescent="0.25">
      <c r="A536" s="19">
        <v>670</v>
      </c>
      <c r="B536" s="19" t="s">
        <v>8219</v>
      </c>
      <c r="E536" s="19">
        <v>4</v>
      </c>
      <c r="F536" s="19" t="s">
        <v>8221</v>
      </c>
    </row>
    <row r="537" spans="1:6" x14ac:dyDescent="0.25">
      <c r="A537" s="20">
        <v>96</v>
      </c>
      <c r="B537" s="20" t="s">
        <v>8219</v>
      </c>
      <c r="E537" s="20">
        <v>1</v>
      </c>
      <c r="F537" s="20" t="s">
        <v>8221</v>
      </c>
    </row>
    <row r="538" spans="1:6" x14ac:dyDescent="0.25">
      <c r="A538" s="19">
        <v>74</v>
      </c>
      <c r="B538" s="19" t="s">
        <v>8219</v>
      </c>
      <c r="E538" s="19">
        <v>0</v>
      </c>
      <c r="F538" s="19" t="s">
        <v>8221</v>
      </c>
    </row>
    <row r="539" spans="1:6" x14ac:dyDescent="0.25">
      <c r="A539" s="20">
        <v>52</v>
      </c>
      <c r="B539" s="20" t="s">
        <v>8219</v>
      </c>
      <c r="E539" s="20">
        <v>0</v>
      </c>
      <c r="F539" s="20" t="s">
        <v>8221</v>
      </c>
    </row>
    <row r="540" spans="1:6" x14ac:dyDescent="0.25">
      <c r="A540" s="19">
        <v>105</v>
      </c>
      <c r="B540" s="19" t="s">
        <v>8219</v>
      </c>
      <c r="E540" s="19">
        <v>0</v>
      </c>
      <c r="F540" s="19" t="s">
        <v>8221</v>
      </c>
    </row>
    <row r="541" spans="1:6" x14ac:dyDescent="0.25">
      <c r="A541" s="20">
        <v>41</v>
      </c>
      <c r="B541" s="20" t="s">
        <v>8219</v>
      </c>
      <c r="E541" s="20">
        <v>8</v>
      </c>
      <c r="F541" s="20" t="s">
        <v>8221</v>
      </c>
    </row>
    <row r="542" spans="1:6" x14ac:dyDescent="0.25">
      <c r="A542" s="19">
        <v>34</v>
      </c>
      <c r="B542" s="19" t="s">
        <v>8219</v>
      </c>
      <c r="E542" s="19">
        <v>0</v>
      </c>
      <c r="F542" s="19" t="s">
        <v>8221</v>
      </c>
    </row>
    <row r="543" spans="1:6" x14ac:dyDescent="0.25">
      <c r="A543" s="20">
        <v>66</v>
      </c>
      <c r="B543" s="20" t="s">
        <v>8219</v>
      </c>
      <c r="E543" s="20">
        <v>1</v>
      </c>
      <c r="F543" s="20" t="s">
        <v>8221</v>
      </c>
    </row>
    <row r="544" spans="1:6" x14ac:dyDescent="0.25">
      <c r="A544" s="19">
        <v>50</v>
      </c>
      <c r="B544" s="19" t="s">
        <v>8219</v>
      </c>
      <c r="E544" s="19">
        <v>12</v>
      </c>
      <c r="F544" s="19" t="s">
        <v>8221</v>
      </c>
    </row>
    <row r="545" spans="1:6" x14ac:dyDescent="0.25">
      <c r="A545" s="20">
        <v>159</v>
      </c>
      <c r="B545" s="20" t="s">
        <v>8219</v>
      </c>
      <c r="E545" s="20">
        <v>0</v>
      </c>
      <c r="F545" s="20" t="s">
        <v>8221</v>
      </c>
    </row>
    <row r="546" spans="1:6" x14ac:dyDescent="0.25">
      <c r="A546" s="19">
        <v>182</v>
      </c>
      <c r="B546" s="19" t="s">
        <v>8219</v>
      </c>
      <c r="E546" s="19">
        <v>3</v>
      </c>
      <c r="F546" s="19" t="s">
        <v>8221</v>
      </c>
    </row>
    <row r="547" spans="1:6" x14ac:dyDescent="0.25">
      <c r="A547" s="20">
        <v>206</v>
      </c>
      <c r="B547" s="20" t="s">
        <v>8219</v>
      </c>
      <c r="E547" s="20">
        <v>2</v>
      </c>
      <c r="F547" s="20" t="s">
        <v>8221</v>
      </c>
    </row>
    <row r="548" spans="1:6" x14ac:dyDescent="0.25">
      <c r="A548" s="19">
        <v>169</v>
      </c>
      <c r="B548" s="19" t="s">
        <v>8219</v>
      </c>
      <c r="E548" s="19">
        <v>6</v>
      </c>
      <c r="F548" s="19" t="s">
        <v>8221</v>
      </c>
    </row>
    <row r="549" spans="1:6" x14ac:dyDescent="0.25">
      <c r="A549" s="20">
        <v>31</v>
      </c>
      <c r="B549" s="20" t="s">
        <v>8219</v>
      </c>
      <c r="E549" s="20">
        <v>0</v>
      </c>
      <c r="F549" s="20" t="s">
        <v>8221</v>
      </c>
    </row>
    <row r="550" spans="1:6" x14ac:dyDescent="0.25">
      <c r="A550" s="19">
        <v>28</v>
      </c>
      <c r="B550" s="19" t="s">
        <v>8219</v>
      </c>
      <c r="E550" s="19">
        <v>15</v>
      </c>
      <c r="F550" s="19" t="s">
        <v>8221</v>
      </c>
    </row>
    <row r="551" spans="1:6" x14ac:dyDescent="0.25">
      <c r="A551" s="20">
        <v>54</v>
      </c>
      <c r="B551" s="20" t="s">
        <v>8219</v>
      </c>
      <c r="E551" s="20">
        <v>1</v>
      </c>
      <c r="F551" s="20" t="s">
        <v>8221</v>
      </c>
    </row>
    <row r="552" spans="1:6" x14ac:dyDescent="0.25">
      <c r="A552" s="19">
        <v>467</v>
      </c>
      <c r="B552" s="19" t="s">
        <v>8219</v>
      </c>
      <c r="E552" s="19">
        <v>3</v>
      </c>
      <c r="F552" s="19" t="s">
        <v>8221</v>
      </c>
    </row>
    <row r="553" spans="1:6" x14ac:dyDescent="0.25">
      <c r="A553" s="20">
        <v>389</v>
      </c>
      <c r="B553" s="20" t="s">
        <v>8219</v>
      </c>
      <c r="E553" s="20">
        <v>8</v>
      </c>
      <c r="F553" s="20" t="s">
        <v>8221</v>
      </c>
    </row>
    <row r="554" spans="1:6" x14ac:dyDescent="0.25">
      <c r="A554" s="19">
        <v>68</v>
      </c>
      <c r="B554" s="19" t="s">
        <v>8219</v>
      </c>
      <c r="E554" s="19">
        <v>0</v>
      </c>
      <c r="F554" s="19" t="s">
        <v>8221</v>
      </c>
    </row>
    <row r="555" spans="1:6" x14ac:dyDescent="0.25">
      <c r="A555" s="20">
        <v>413</v>
      </c>
      <c r="B555" s="20" t="s">
        <v>8219</v>
      </c>
      <c r="E555" s="20">
        <v>3</v>
      </c>
      <c r="F555" s="20" t="s">
        <v>8221</v>
      </c>
    </row>
    <row r="556" spans="1:6" x14ac:dyDescent="0.25">
      <c r="A556" s="19">
        <v>190</v>
      </c>
      <c r="B556" s="19" t="s">
        <v>8219</v>
      </c>
      <c r="E556" s="19">
        <v>3</v>
      </c>
      <c r="F556" s="19" t="s">
        <v>8221</v>
      </c>
    </row>
    <row r="557" spans="1:6" x14ac:dyDescent="0.25">
      <c r="A557" s="20">
        <v>189</v>
      </c>
      <c r="B557" s="20" t="s">
        <v>8219</v>
      </c>
      <c r="E557" s="20">
        <v>0</v>
      </c>
      <c r="F557" s="20" t="s">
        <v>8221</v>
      </c>
    </row>
    <row r="558" spans="1:6" x14ac:dyDescent="0.25">
      <c r="A558" s="19">
        <v>130</v>
      </c>
      <c r="B558" s="19" t="s">
        <v>8219</v>
      </c>
      <c r="E558" s="19">
        <v>19</v>
      </c>
      <c r="F558" s="19" t="s">
        <v>8221</v>
      </c>
    </row>
    <row r="559" spans="1:6" x14ac:dyDescent="0.25">
      <c r="A559" s="20">
        <v>74</v>
      </c>
      <c r="B559" s="20" t="s">
        <v>8219</v>
      </c>
      <c r="E559" s="20">
        <v>0</v>
      </c>
      <c r="F559" s="20" t="s">
        <v>8221</v>
      </c>
    </row>
    <row r="560" spans="1:6" x14ac:dyDescent="0.25">
      <c r="A560" s="19">
        <v>274</v>
      </c>
      <c r="B560" s="19" t="s">
        <v>8219</v>
      </c>
      <c r="E560" s="19">
        <v>2</v>
      </c>
      <c r="F560" s="19" t="s">
        <v>8221</v>
      </c>
    </row>
    <row r="561" spans="1:6" x14ac:dyDescent="0.25">
      <c r="A561" s="20">
        <v>22</v>
      </c>
      <c r="B561" s="20" t="s">
        <v>8219</v>
      </c>
      <c r="E561" s="20">
        <v>0</v>
      </c>
      <c r="F561" s="20" t="s">
        <v>8221</v>
      </c>
    </row>
    <row r="562" spans="1:6" x14ac:dyDescent="0.25">
      <c r="A562" s="19">
        <v>31</v>
      </c>
      <c r="B562" s="19" t="s">
        <v>8219</v>
      </c>
      <c r="E562" s="19">
        <v>0</v>
      </c>
      <c r="F562" s="19" t="s">
        <v>8221</v>
      </c>
    </row>
    <row r="563" spans="1:6" x14ac:dyDescent="0.25">
      <c r="A563" s="20">
        <v>63</v>
      </c>
      <c r="B563" s="20" t="s">
        <v>8219</v>
      </c>
      <c r="E563" s="20">
        <v>25</v>
      </c>
      <c r="F563" s="20" t="s">
        <v>8221</v>
      </c>
    </row>
    <row r="564" spans="1:6" x14ac:dyDescent="0.25">
      <c r="A564" s="19">
        <v>20</v>
      </c>
      <c r="B564" s="19" t="s">
        <v>8219</v>
      </c>
      <c r="E564" s="19">
        <v>8</v>
      </c>
      <c r="F564" s="19" t="s">
        <v>8221</v>
      </c>
    </row>
    <row r="565" spans="1:6" x14ac:dyDescent="0.25">
      <c r="A565" s="20">
        <v>25</v>
      </c>
      <c r="B565" s="20" t="s">
        <v>8219</v>
      </c>
      <c r="E565" s="20">
        <v>16</v>
      </c>
      <c r="F565" s="20" t="s">
        <v>8221</v>
      </c>
    </row>
    <row r="566" spans="1:6" x14ac:dyDescent="0.25">
      <c r="A566" s="19">
        <v>61</v>
      </c>
      <c r="B566" s="19" t="s">
        <v>8219</v>
      </c>
      <c r="E566" s="19">
        <v>3</v>
      </c>
      <c r="F566" s="19" t="s">
        <v>8221</v>
      </c>
    </row>
    <row r="567" spans="1:6" x14ac:dyDescent="0.25">
      <c r="A567" s="20">
        <v>52</v>
      </c>
      <c r="B567" s="20" t="s">
        <v>8219</v>
      </c>
      <c r="E567" s="20">
        <v>3</v>
      </c>
      <c r="F567" s="20" t="s">
        <v>8221</v>
      </c>
    </row>
    <row r="568" spans="1:6" x14ac:dyDescent="0.25">
      <c r="A568" s="19">
        <v>86</v>
      </c>
      <c r="B568" s="19" t="s">
        <v>8219</v>
      </c>
      <c r="E568" s="19">
        <v>2</v>
      </c>
      <c r="F568" s="19" t="s">
        <v>8221</v>
      </c>
    </row>
    <row r="569" spans="1:6" x14ac:dyDescent="0.25">
      <c r="A569" s="20">
        <v>42</v>
      </c>
      <c r="B569" s="20" t="s">
        <v>8219</v>
      </c>
      <c r="E569" s="20">
        <v>1</v>
      </c>
      <c r="F569" s="20" t="s">
        <v>8221</v>
      </c>
    </row>
    <row r="570" spans="1:6" x14ac:dyDescent="0.25">
      <c r="A570" s="19">
        <v>52</v>
      </c>
      <c r="B570" s="19" t="s">
        <v>8219</v>
      </c>
      <c r="E570" s="19">
        <v>0</v>
      </c>
      <c r="F570" s="19" t="s">
        <v>8221</v>
      </c>
    </row>
    <row r="571" spans="1:6" x14ac:dyDescent="0.25">
      <c r="A571" s="20">
        <v>120</v>
      </c>
      <c r="B571" s="20" t="s">
        <v>8219</v>
      </c>
      <c r="E571" s="20">
        <v>1</v>
      </c>
      <c r="F571" s="20" t="s">
        <v>8221</v>
      </c>
    </row>
    <row r="572" spans="1:6" x14ac:dyDescent="0.25">
      <c r="A572" s="19">
        <v>22</v>
      </c>
      <c r="B572" s="19" t="s">
        <v>8219</v>
      </c>
      <c r="E572" s="19">
        <v>19</v>
      </c>
      <c r="F572" s="19" t="s">
        <v>8221</v>
      </c>
    </row>
    <row r="573" spans="1:6" x14ac:dyDescent="0.25">
      <c r="A573" s="20">
        <v>64</v>
      </c>
      <c r="B573" s="20" t="s">
        <v>8219</v>
      </c>
      <c r="E573" s="20">
        <v>9</v>
      </c>
      <c r="F573" s="20" t="s">
        <v>8221</v>
      </c>
    </row>
    <row r="574" spans="1:6" x14ac:dyDescent="0.25">
      <c r="A574" s="19">
        <v>23</v>
      </c>
      <c r="B574" s="19" t="s">
        <v>8219</v>
      </c>
      <c r="E574" s="19">
        <v>1</v>
      </c>
      <c r="F574" s="19" t="s">
        <v>8221</v>
      </c>
    </row>
    <row r="575" spans="1:6" x14ac:dyDescent="0.25">
      <c r="A575" s="20">
        <v>238</v>
      </c>
      <c r="B575" s="20" t="s">
        <v>8219</v>
      </c>
      <c r="E575" s="20">
        <v>0</v>
      </c>
      <c r="F575" s="20" t="s">
        <v>8221</v>
      </c>
    </row>
    <row r="576" spans="1:6" x14ac:dyDescent="0.25">
      <c r="A576" s="19">
        <v>33</v>
      </c>
      <c r="B576" s="19" t="s">
        <v>8219</v>
      </c>
      <c r="E576" s="19">
        <v>1</v>
      </c>
      <c r="F576" s="19" t="s">
        <v>8221</v>
      </c>
    </row>
    <row r="577" spans="1:6" x14ac:dyDescent="0.25">
      <c r="A577" s="20">
        <v>32</v>
      </c>
      <c r="B577" s="20" t="s">
        <v>8219</v>
      </c>
      <c r="E577" s="20">
        <v>5</v>
      </c>
      <c r="F577" s="20" t="s">
        <v>8221</v>
      </c>
    </row>
    <row r="578" spans="1:6" x14ac:dyDescent="0.25">
      <c r="A578" s="19">
        <v>24</v>
      </c>
      <c r="B578" s="19" t="s">
        <v>8219</v>
      </c>
      <c r="E578" s="19">
        <v>85</v>
      </c>
      <c r="F578" s="19" t="s">
        <v>8221</v>
      </c>
    </row>
    <row r="579" spans="1:6" x14ac:dyDescent="0.25">
      <c r="A579" s="20">
        <v>29</v>
      </c>
      <c r="B579" s="20" t="s">
        <v>8219</v>
      </c>
      <c r="E579" s="20">
        <v>3</v>
      </c>
      <c r="F579" s="20" t="s">
        <v>8221</v>
      </c>
    </row>
    <row r="580" spans="1:6" x14ac:dyDescent="0.25">
      <c r="A580" s="19">
        <v>50</v>
      </c>
      <c r="B580" s="19" t="s">
        <v>8219</v>
      </c>
      <c r="E580" s="19">
        <v>4</v>
      </c>
      <c r="F580" s="19" t="s">
        <v>8221</v>
      </c>
    </row>
    <row r="581" spans="1:6" x14ac:dyDescent="0.25">
      <c r="A581" s="20">
        <v>108</v>
      </c>
      <c r="B581" s="20" t="s">
        <v>8219</v>
      </c>
      <c r="E581" s="20">
        <v>3</v>
      </c>
      <c r="F581" s="20" t="s">
        <v>8221</v>
      </c>
    </row>
    <row r="582" spans="1:6" x14ac:dyDescent="0.25">
      <c r="A582" s="19">
        <v>139</v>
      </c>
      <c r="B582" s="19" t="s">
        <v>8219</v>
      </c>
      <c r="E582" s="19">
        <v>5</v>
      </c>
      <c r="F582" s="19" t="s">
        <v>8221</v>
      </c>
    </row>
    <row r="583" spans="1:6" x14ac:dyDescent="0.25">
      <c r="A583" s="20">
        <v>7</v>
      </c>
      <c r="B583" s="20" t="s">
        <v>8219</v>
      </c>
      <c r="E583" s="20">
        <v>17</v>
      </c>
      <c r="F583" s="20" t="s">
        <v>8221</v>
      </c>
    </row>
    <row r="584" spans="1:6" x14ac:dyDescent="0.25">
      <c r="A584" s="19">
        <v>149</v>
      </c>
      <c r="B584" s="19" t="s">
        <v>8219</v>
      </c>
      <c r="E584" s="19">
        <v>3</v>
      </c>
      <c r="F584" s="19" t="s">
        <v>8221</v>
      </c>
    </row>
    <row r="585" spans="1:6" x14ac:dyDescent="0.25">
      <c r="A585" s="20">
        <v>31</v>
      </c>
      <c r="B585" s="20" t="s">
        <v>8219</v>
      </c>
      <c r="E585" s="20">
        <v>2</v>
      </c>
      <c r="F585" s="20" t="s">
        <v>8221</v>
      </c>
    </row>
    <row r="586" spans="1:6" x14ac:dyDescent="0.25">
      <c r="A586" s="19">
        <v>26</v>
      </c>
      <c r="B586" s="19" t="s">
        <v>8219</v>
      </c>
      <c r="E586" s="19">
        <v>6</v>
      </c>
      <c r="F586" s="19" t="s">
        <v>8221</v>
      </c>
    </row>
    <row r="587" spans="1:6" x14ac:dyDescent="0.25">
      <c r="A587" s="20">
        <v>172</v>
      </c>
      <c r="B587" s="20" t="s">
        <v>8219</v>
      </c>
      <c r="E587" s="20">
        <v>0</v>
      </c>
      <c r="F587" s="20" t="s">
        <v>8221</v>
      </c>
    </row>
    <row r="588" spans="1:6" x14ac:dyDescent="0.25">
      <c r="A588" s="19">
        <v>78</v>
      </c>
      <c r="B588" s="19" t="s">
        <v>8219</v>
      </c>
      <c r="E588" s="19">
        <v>1</v>
      </c>
      <c r="F588" s="19" t="s">
        <v>8221</v>
      </c>
    </row>
    <row r="589" spans="1:6" x14ac:dyDescent="0.25">
      <c r="A589" s="20">
        <v>120</v>
      </c>
      <c r="B589" s="20" t="s">
        <v>8219</v>
      </c>
      <c r="E589" s="20">
        <v>3</v>
      </c>
      <c r="F589" s="20" t="s">
        <v>8221</v>
      </c>
    </row>
    <row r="590" spans="1:6" x14ac:dyDescent="0.25">
      <c r="A590" s="19">
        <v>227</v>
      </c>
      <c r="B590" s="19" t="s">
        <v>8219</v>
      </c>
      <c r="E590" s="19">
        <v>13</v>
      </c>
      <c r="F590" s="19" t="s">
        <v>8221</v>
      </c>
    </row>
    <row r="591" spans="1:6" x14ac:dyDescent="0.25">
      <c r="A591" s="20">
        <v>42</v>
      </c>
      <c r="B591" s="20" t="s">
        <v>8219</v>
      </c>
      <c r="E591" s="20">
        <v>1</v>
      </c>
      <c r="F591" s="20" t="s">
        <v>8221</v>
      </c>
    </row>
    <row r="592" spans="1:6" x14ac:dyDescent="0.25">
      <c r="A592" s="19">
        <v>64</v>
      </c>
      <c r="B592" s="19" t="s">
        <v>8219</v>
      </c>
      <c r="E592" s="19">
        <v>1</v>
      </c>
      <c r="F592" s="19" t="s">
        <v>8221</v>
      </c>
    </row>
    <row r="593" spans="1:6" x14ac:dyDescent="0.25">
      <c r="A593" s="20">
        <v>121</v>
      </c>
      <c r="B593" s="20" t="s">
        <v>8219</v>
      </c>
      <c r="E593" s="20">
        <v>9</v>
      </c>
      <c r="F593" s="20" t="s">
        <v>8221</v>
      </c>
    </row>
    <row r="594" spans="1:6" x14ac:dyDescent="0.25">
      <c r="A594" s="19">
        <v>87</v>
      </c>
      <c r="B594" s="19" t="s">
        <v>8219</v>
      </c>
      <c r="E594" s="19">
        <v>0</v>
      </c>
      <c r="F594" s="19" t="s">
        <v>8221</v>
      </c>
    </row>
    <row r="595" spans="1:6" x14ac:dyDescent="0.25">
      <c r="A595" s="20">
        <v>65</v>
      </c>
      <c r="B595" s="20" t="s">
        <v>8219</v>
      </c>
      <c r="E595" s="20">
        <v>2</v>
      </c>
      <c r="F595" s="20" t="s">
        <v>8221</v>
      </c>
    </row>
    <row r="596" spans="1:6" x14ac:dyDescent="0.25">
      <c r="A596" s="19">
        <v>49</v>
      </c>
      <c r="B596" s="19" t="s">
        <v>8219</v>
      </c>
      <c r="E596" s="19">
        <v>1</v>
      </c>
      <c r="F596" s="19" t="s">
        <v>8221</v>
      </c>
    </row>
    <row r="597" spans="1:6" x14ac:dyDescent="0.25">
      <c r="A597" s="20">
        <v>19</v>
      </c>
      <c r="B597" s="20" t="s">
        <v>8219</v>
      </c>
      <c r="E597" s="20">
        <v>10</v>
      </c>
      <c r="F597" s="20" t="s">
        <v>8221</v>
      </c>
    </row>
    <row r="598" spans="1:6" x14ac:dyDescent="0.25">
      <c r="A598" s="19">
        <v>81</v>
      </c>
      <c r="B598" s="19" t="s">
        <v>8219</v>
      </c>
      <c r="E598" s="19">
        <v>3</v>
      </c>
      <c r="F598" s="19" t="s">
        <v>8221</v>
      </c>
    </row>
    <row r="599" spans="1:6" x14ac:dyDescent="0.25">
      <c r="A599" s="20">
        <v>264</v>
      </c>
      <c r="B599" s="20" t="s">
        <v>8219</v>
      </c>
      <c r="E599" s="20">
        <v>2</v>
      </c>
      <c r="F599" s="20" t="s">
        <v>8221</v>
      </c>
    </row>
    <row r="600" spans="1:6" x14ac:dyDescent="0.25">
      <c r="A600" s="19">
        <v>25</v>
      </c>
      <c r="B600" s="19" t="s">
        <v>8219</v>
      </c>
      <c r="E600" s="19">
        <v>2</v>
      </c>
      <c r="F600" s="19" t="s">
        <v>8221</v>
      </c>
    </row>
    <row r="601" spans="1:6" x14ac:dyDescent="0.25">
      <c r="A601" s="20">
        <v>5</v>
      </c>
      <c r="B601" s="20" t="s">
        <v>8219</v>
      </c>
      <c r="E601" s="20">
        <v>1</v>
      </c>
      <c r="F601" s="20" t="s">
        <v>8221</v>
      </c>
    </row>
    <row r="602" spans="1:6" x14ac:dyDescent="0.25">
      <c r="A602" s="19">
        <v>144</v>
      </c>
      <c r="B602" s="19" t="s">
        <v>8219</v>
      </c>
      <c r="E602" s="19">
        <v>14</v>
      </c>
      <c r="F602" s="19" t="s">
        <v>8221</v>
      </c>
    </row>
    <row r="603" spans="1:6" x14ac:dyDescent="0.25">
      <c r="A603" s="20">
        <v>92</v>
      </c>
      <c r="B603" s="20" t="s">
        <v>8219</v>
      </c>
      <c r="E603" s="20">
        <v>0</v>
      </c>
      <c r="F603" s="20" t="s">
        <v>8221</v>
      </c>
    </row>
    <row r="604" spans="1:6" x14ac:dyDescent="0.25">
      <c r="A604" s="19">
        <v>147</v>
      </c>
      <c r="B604" s="19" t="s">
        <v>8219</v>
      </c>
      <c r="E604" s="19">
        <v>0</v>
      </c>
      <c r="F604" s="19" t="s">
        <v>8221</v>
      </c>
    </row>
    <row r="605" spans="1:6" x14ac:dyDescent="0.25">
      <c r="A605" s="20">
        <v>90</v>
      </c>
      <c r="B605" s="20" t="s">
        <v>8219</v>
      </c>
      <c r="E605" s="20">
        <v>4</v>
      </c>
      <c r="F605" s="20" t="s">
        <v>8221</v>
      </c>
    </row>
    <row r="606" spans="1:6" x14ac:dyDescent="0.25">
      <c r="A606" s="19">
        <v>87</v>
      </c>
      <c r="B606" s="19" t="s">
        <v>8219</v>
      </c>
      <c r="E606" s="19">
        <v>3</v>
      </c>
      <c r="F606" s="19" t="s">
        <v>8221</v>
      </c>
    </row>
    <row r="607" spans="1:6" x14ac:dyDescent="0.25">
      <c r="A607" s="20">
        <v>406</v>
      </c>
      <c r="B607" s="20" t="s">
        <v>8219</v>
      </c>
      <c r="E607" s="20">
        <v>0</v>
      </c>
      <c r="F607" s="20" t="s">
        <v>8221</v>
      </c>
    </row>
    <row r="608" spans="1:6" x14ac:dyDescent="0.25">
      <c r="A608" s="19">
        <v>20</v>
      </c>
      <c r="B608" s="19" t="s">
        <v>8219</v>
      </c>
      <c r="E608" s="19">
        <v>5</v>
      </c>
      <c r="F608" s="19" t="s">
        <v>8221</v>
      </c>
    </row>
    <row r="609" spans="1:6" x14ac:dyDescent="0.25">
      <c r="A609" s="20">
        <v>70</v>
      </c>
      <c r="B609" s="20" t="s">
        <v>8219</v>
      </c>
      <c r="E609" s="20">
        <v>47</v>
      </c>
      <c r="F609" s="20" t="s">
        <v>8221</v>
      </c>
    </row>
    <row r="610" spans="1:6" x14ac:dyDescent="0.25">
      <c r="A610" s="19">
        <v>16</v>
      </c>
      <c r="B610" s="19" t="s">
        <v>8219</v>
      </c>
      <c r="E610" s="19">
        <v>0</v>
      </c>
      <c r="F610" s="19" t="s">
        <v>8221</v>
      </c>
    </row>
    <row r="611" spans="1:6" x14ac:dyDescent="0.25">
      <c r="A611" s="20">
        <v>52</v>
      </c>
      <c r="B611" s="20" t="s">
        <v>8219</v>
      </c>
      <c r="E611" s="20">
        <v>10</v>
      </c>
      <c r="F611" s="20" t="s">
        <v>8221</v>
      </c>
    </row>
    <row r="612" spans="1:6" x14ac:dyDescent="0.25">
      <c r="A612" s="19">
        <v>66</v>
      </c>
      <c r="B612" s="19" t="s">
        <v>8219</v>
      </c>
      <c r="E612" s="19">
        <v>11</v>
      </c>
      <c r="F612" s="19" t="s">
        <v>8221</v>
      </c>
    </row>
    <row r="613" spans="1:6" x14ac:dyDescent="0.25">
      <c r="A613" s="20">
        <v>109</v>
      </c>
      <c r="B613" s="20" t="s">
        <v>8219</v>
      </c>
      <c r="E613" s="20">
        <v>2</v>
      </c>
      <c r="F613" s="20" t="s">
        <v>8221</v>
      </c>
    </row>
    <row r="614" spans="1:6" x14ac:dyDescent="0.25">
      <c r="A614" s="19">
        <v>168</v>
      </c>
      <c r="B614" s="19" t="s">
        <v>8219</v>
      </c>
      <c r="E614" s="19">
        <v>2</v>
      </c>
      <c r="F614" s="19" t="s">
        <v>8221</v>
      </c>
    </row>
    <row r="615" spans="1:6" x14ac:dyDescent="0.25">
      <c r="A615" s="20">
        <v>31</v>
      </c>
      <c r="B615" s="20" t="s">
        <v>8219</v>
      </c>
      <c r="E615" s="20">
        <v>22</v>
      </c>
      <c r="F615" s="20" t="s">
        <v>8221</v>
      </c>
    </row>
    <row r="616" spans="1:6" x14ac:dyDescent="0.25">
      <c r="A616" s="19">
        <v>133</v>
      </c>
      <c r="B616" s="19" t="s">
        <v>8219</v>
      </c>
      <c r="E616" s="19">
        <v>8</v>
      </c>
      <c r="F616" s="19" t="s">
        <v>8221</v>
      </c>
    </row>
    <row r="617" spans="1:6" x14ac:dyDescent="0.25">
      <c r="A617" s="20">
        <v>151</v>
      </c>
      <c r="B617" s="20" t="s">
        <v>8219</v>
      </c>
      <c r="E617" s="20">
        <v>6</v>
      </c>
      <c r="F617" s="20" t="s">
        <v>8221</v>
      </c>
    </row>
    <row r="618" spans="1:6" x14ac:dyDescent="0.25">
      <c r="A618" s="19">
        <v>5</v>
      </c>
      <c r="B618" s="19" t="s">
        <v>8219</v>
      </c>
      <c r="E618" s="19">
        <v>1</v>
      </c>
      <c r="F618" s="19" t="s">
        <v>8221</v>
      </c>
    </row>
    <row r="619" spans="1:6" x14ac:dyDescent="0.25">
      <c r="A619" s="20">
        <v>73</v>
      </c>
      <c r="B619" s="20" t="s">
        <v>8219</v>
      </c>
      <c r="E619" s="20">
        <v>3</v>
      </c>
      <c r="F619" s="20" t="s">
        <v>8221</v>
      </c>
    </row>
    <row r="620" spans="1:6" x14ac:dyDescent="0.25">
      <c r="A620" s="19">
        <v>148</v>
      </c>
      <c r="B620" s="19" t="s">
        <v>8219</v>
      </c>
      <c r="E620" s="19">
        <v>0</v>
      </c>
      <c r="F620" s="19" t="s">
        <v>8221</v>
      </c>
    </row>
    <row r="621" spans="1:6" x14ac:dyDescent="0.25">
      <c r="A621" s="20">
        <v>93</v>
      </c>
      <c r="B621" s="20" t="s">
        <v>8219</v>
      </c>
      <c r="E621" s="20">
        <v>0</v>
      </c>
      <c r="F621" s="20" t="s">
        <v>8221</v>
      </c>
    </row>
    <row r="622" spans="1:6" x14ac:dyDescent="0.25">
      <c r="A622" s="19">
        <v>63</v>
      </c>
      <c r="B622" s="19" t="s">
        <v>8219</v>
      </c>
      <c r="E622" s="19">
        <v>0</v>
      </c>
      <c r="F622" s="19" t="s">
        <v>8221</v>
      </c>
    </row>
    <row r="623" spans="1:6" x14ac:dyDescent="0.25">
      <c r="A623" s="20">
        <v>134</v>
      </c>
      <c r="B623" s="20" t="s">
        <v>8219</v>
      </c>
      <c r="E623" s="20">
        <v>0</v>
      </c>
      <c r="F623" s="20" t="s">
        <v>8221</v>
      </c>
    </row>
    <row r="624" spans="1:6" x14ac:dyDescent="0.25">
      <c r="A624" s="19">
        <v>14</v>
      </c>
      <c r="B624" s="19" t="s">
        <v>8219</v>
      </c>
      <c r="E624" s="19">
        <v>0</v>
      </c>
      <c r="F624" s="19" t="s">
        <v>8221</v>
      </c>
    </row>
    <row r="625" spans="1:6" x14ac:dyDescent="0.25">
      <c r="A625" s="20">
        <v>78</v>
      </c>
      <c r="B625" s="20" t="s">
        <v>8219</v>
      </c>
      <c r="E625" s="20">
        <v>3</v>
      </c>
      <c r="F625" s="20" t="s">
        <v>8221</v>
      </c>
    </row>
    <row r="626" spans="1:6" x14ac:dyDescent="0.25">
      <c r="A626" s="19">
        <v>112</v>
      </c>
      <c r="B626" s="19" t="s">
        <v>8219</v>
      </c>
      <c r="E626" s="19">
        <v>0</v>
      </c>
      <c r="F626" s="19" t="s">
        <v>8221</v>
      </c>
    </row>
    <row r="627" spans="1:6" x14ac:dyDescent="0.25">
      <c r="A627" s="20">
        <v>34</v>
      </c>
      <c r="B627" s="20" t="s">
        <v>8219</v>
      </c>
      <c r="E627" s="20">
        <v>0</v>
      </c>
      <c r="F627" s="20" t="s">
        <v>8221</v>
      </c>
    </row>
    <row r="628" spans="1:6" x14ac:dyDescent="0.25">
      <c r="A628" s="19">
        <v>19</v>
      </c>
      <c r="B628" s="19" t="s">
        <v>8219</v>
      </c>
      <c r="E628" s="19">
        <v>1</v>
      </c>
      <c r="F628" s="19" t="s">
        <v>8221</v>
      </c>
    </row>
    <row r="629" spans="1:6" x14ac:dyDescent="0.25">
      <c r="A629" s="20">
        <v>13</v>
      </c>
      <c r="B629" s="20" t="s">
        <v>8219</v>
      </c>
      <c r="E629" s="20">
        <v>6</v>
      </c>
      <c r="F629" s="20" t="s">
        <v>8221</v>
      </c>
    </row>
    <row r="630" spans="1:6" x14ac:dyDescent="0.25">
      <c r="A630" s="19">
        <v>104</v>
      </c>
      <c r="B630" s="19" t="s">
        <v>8219</v>
      </c>
      <c r="E630" s="19">
        <v>1</v>
      </c>
      <c r="F630" s="19" t="s">
        <v>8221</v>
      </c>
    </row>
    <row r="631" spans="1:6" x14ac:dyDescent="0.25">
      <c r="A631" s="20">
        <v>52</v>
      </c>
      <c r="B631" s="20" t="s">
        <v>8219</v>
      </c>
      <c r="E631" s="20">
        <v>2</v>
      </c>
      <c r="F631" s="20" t="s">
        <v>8221</v>
      </c>
    </row>
    <row r="632" spans="1:6" x14ac:dyDescent="0.25">
      <c r="A632" s="19">
        <v>17</v>
      </c>
      <c r="B632" s="19" t="s">
        <v>8219</v>
      </c>
      <c r="E632" s="19">
        <v>0</v>
      </c>
      <c r="F632" s="19" t="s">
        <v>8221</v>
      </c>
    </row>
    <row r="633" spans="1:6" x14ac:dyDescent="0.25">
      <c r="A633" s="20">
        <v>82</v>
      </c>
      <c r="B633" s="20" t="s">
        <v>8219</v>
      </c>
      <c r="E633" s="20">
        <v>3</v>
      </c>
      <c r="F633" s="20" t="s">
        <v>8221</v>
      </c>
    </row>
    <row r="634" spans="1:6" x14ac:dyDescent="0.25">
      <c r="A634" s="19">
        <v>73</v>
      </c>
      <c r="B634" s="19" t="s">
        <v>8219</v>
      </c>
      <c r="E634" s="19">
        <v>3</v>
      </c>
      <c r="F634" s="19" t="s">
        <v>8221</v>
      </c>
    </row>
    <row r="635" spans="1:6" x14ac:dyDescent="0.25">
      <c r="A635" s="20">
        <v>158</v>
      </c>
      <c r="B635" s="20" t="s">
        <v>8219</v>
      </c>
      <c r="E635" s="20">
        <v>0</v>
      </c>
      <c r="F635" s="20" t="s">
        <v>8221</v>
      </c>
    </row>
    <row r="636" spans="1:6" x14ac:dyDescent="0.25">
      <c r="A636" s="19">
        <v>65</v>
      </c>
      <c r="B636" s="19" t="s">
        <v>8219</v>
      </c>
      <c r="E636" s="19">
        <v>6</v>
      </c>
      <c r="F636" s="19" t="s">
        <v>8221</v>
      </c>
    </row>
    <row r="637" spans="1:6" x14ac:dyDescent="0.25">
      <c r="A637" s="20">
        <v>184</v>
      </c>
      <c r="B637" s="20" t="s">
        <v>8219</v>
      </c>
      <c r="E637" s="20">
        <v>0</v>
      </c>
      <c r="F637" s="20" t="s">
        <v>8221</v>
      </c>
    </row>
    <row r="638" spans="1:6" x14ac:dyDescent="0.25">
      <c r="A638" s="19">
        <v>34</v>
      </c>
      <c r="B638" s="19" t="s">
        <v>8219</v>
      </c>
      <c r="E638" s="19">
        <v>19</v>
      </c>
      <c r="F638" s="19" t="s">
        <v>8221</v>
      </c>
    </row>
    <row r="639" spans="1:6" x14ac:dyDescent="0.25">
      <c r="A639" s="20">
        <v>240</v>
      </c>
      <c r="B639" s="20" t="s">
        <v>8219</v>
      </c>
      <c r="E639" s="20">
        <v>1</v>
      </c>
      <c r="F639" s="20" t="s">
        <v>8221</v>
      </c>
    </row>
    <row r="640" spans="1:6" x14ac:dyDescent="0.25">
      <c r="A640" s="19">
        <v>113</v>
      </c>
      <c r="B640" s="19" t="s">
        <v>8219</v>
      </c>
      <c r="E640" s="19">
        <v>2</v>
      </c>
      <c r="F640" s="19" t="s">
        <v>8221</v>
      </c>
    </row>
    <row r="641" spans="1:6" x14ac:dyDescent="0.25">
      <c r="A641" s="20">
        <v>66</v>
      </c>
      <c r="B641" s="20" t="s">
        <v>8219</v>
      </c>
      <c r="E641" s="20">
        <v>0</v>
      </c>
      <c r="F641" s="20" t="s">
        <v>8221</v>
      </c>
    </row>
    <row r="642" spans="1:6" x14ac:dyDescent="0.25">
      <c r="A642" s="19">
        <v>340</v>
      </c>
      <c r="B642" s="19" t="s">
        <v>8219</v>
      </c>
      <c r="E642" s="19">
        <v>11</v>
      </c>
      <c r="F642" s="19" t="s">
        <v>8221</v>
      </c>
    </row>
    <row r="643" spans="1:6" x14ac:dyDescent="0.25">
      <c r="A643" s="20">
        <v>150</v>
      </c>
      <c r="B643" s="20" t="s">
        <v>8219</v>
      </c>
      <c r="E643" s="20">
        <v>0</v>
      </c>
      <c r="F643" s="20" t="s">
        <v>8221</v>
      </c>
    </row>
    <row r="644" spans="1:6" x14ac:dyDescent="0.25">
      <c r="A644" s="19">
        <v>25</v>
      </c>
      <c r="B644" s="19" t="s">
        <v>8219</v>
      </c>
      <c r="E644" s="19">
        <v>0</v>
      </c>
      <c r="F644" s="19" t="s">
        <v>8221</v>
      </c>
    </row>
    <row r="645" spans="1:6" x14ac:dyDescent="0.25">
      <c r="A645" s="20">
        <v>234</v>
      </c>
      <c r="B645" s="20" t="s">
        <v>8219</v>
      </c>
      <c r="E645" s="20">
        <v>1</v>
      </c>
      <c r="F645" s="20" t="s">
        <v>8221</v>
      </c>
    </row>
    <row r="646" spans="1:6" x14ac:dyDescent="0.25">
      <c r="A646" s="19">
        <v>2602</v>
      </c>
      <c r="B646" s="19" t="s">
        <v>8219</v>
      </c>
      <c r="E646" s="19">
        <v>3</v>
      </c>
      <c r="F646" s="19" t="s">
        <v>8221</v>
      </c>
    </row>
    <row r="647" spans="1:6" x14ac:dyDescent="0.25">
      <c r="A647" s="20">
        <v>248</v>
      </c>
      <c r="B647" s="20" t="s">
        <v>8219</v>
      </c>
      <c r="E647" s="20">
        <v>1</v>
      </c>
      <c r="F647" s="20" t="s">
        <v>8221</v>
      </c>
    </row>
    <row r="648" spans="1:6" x14ac:dyDescent="0.25">
      <c r="A648" s="19">
        <v>600</v>
      </c>
      <c r="B648" s="19" t="s">
        <v>8219</v>
      </c>
      <c r="E648" s="19">
        <v>15</v>
      </c>
      <c r="F648" s="19" t="s">
        <v>8221</v>
      </c>
    </row>
    <row r="649" spans="1:6" x14ac:dyDescent="0.25">
      <c r="A649" s="20">
        <v>293</v>
      </c>
      <c r="B649" s="20" t="s">
        <v>8219</v>
      </c>
      <c r="E649" s="20">
        <v>2</v>
      </c>
      <c r="F649" s="20" t="s">
        <v>8221</v>
      </c>
    </row>
    <row r="650" spans="1:6" x14ac:dyDescent="0.25">
      <c r="A650" s="19">
        <v>321</v>
      </c>
      <c r="B650" s="19" t="s">
        <v>8219</v>
      </c>
      <c r="E650" s="19">
        <v>1</v>
      </c>
      <c r="F650" s="19" t="s">
        <v>8221</v>
      </c>
    </row>
    <row r="651" spans="1:6" x14ac:dyDescent="0.25">
      <c r="A651" s="20">
        <v>81</v>
      </c>
      <c r="B651" s="20" t="s">
        <v>8219</v>
      </c>
      <c r="E651" s="20">
        <v>1</v>
      </c>
      <c r="F651" s="20" t="s">
        <v>8221</v>
      </c>
    </row>
    <row r="652" spans="1:6" x14ac:dyDescent="0.25">
      <c r="A652" s="19">
        <v>343</v>
      </c>
      <c r="B652" s="19" t="s">
        <v>8219</v>
      </c>
      <c r="E652" s="19">
        <v>0</v>
      </c>
      <c r="F652" s="19" t="s">
        <v>8221</v>
      </c>
    </row>
    <row r="653" spans="1:6" x14ac:dyDescent="0.25">
      <c r="A653" s="20">
        <v>336</v>
      </c>
      <c r="B653" s="20" t="s">
        <v>8219</v>
      </c>
      <c r="E653" s="20">
        <v>1</v>
      </c>
      <c r="F653" s="20" t="s">
        <v>8221</v>
      </c>
    </row>
    <row r="654" spans="1:6" x14ac:dyDescent="0.25">
      <c r="A654" s="19">
        <v>47</v>
      </c>
      <c r="B654" s="19" t="s">
        <v>8219</v>
      </c>
      <c r="E654" s="19">
        <v>11</v>
      </c>
      <c r="F654" s="19" t="s">
        <v>8221</v>
      </c>
    </row>
    <row r="655" spans="1:6" x14ac:dyDescent="0.25">
      <c r="A655" s="20">
        <v>76</v>
      </c>
      <c r="B655" s="20" t="s">
        <v>8219</v>
      </c>
      <c r="E655" s="20">
        <v>0</v>
      </c>
      <c r="F655" s="20" t="s">
        <v>8221</v>
      </c>
    </row>
    <row r="656" spans="1:6" x14ac:dyDescent="0.25">
      <c r="A656" s="19">
        <v>441</v>
      </c>
      <c r="B656" s="19" t="s">
        <v>8219</v>
      </c>
      <c r="E656" s="19">
        <v>1</v>
      </c>
      <c r="F656" s="19" t="s">
        <v>8221</v>
      </c>
    </row>
    <row r="657" spans="1:6" x14ac:dyDescent="0.25">
      <c r="A657" s="20">
        <v>916</v>
      </c>
      <c r="B657" s="20" t="s">
        <v>8219</v>
      </c>
      <c r="E657" s="20">
        <v>6</v>
      </c>
      <c r="F657" s="20" t="s">
        <v>8221</v>
      </c>
    </row>
    <row r="658" spans="1:6" x14ac:dyDescent="0.25">
      <c r="A658" s="19">
        <v>369</v>
      </c>
      <c r="B658" s="19" t="s">
        <v>8219</v>
      </c>
      <c r="E658" s="19">
        <v>7</v>
      </c>
      <c r="F658" s="19" t="s">
        <v>8221</v>
      </c>
    </row>
    <row r="659" spans="1:6" x14ac:dyDescent="0.25">
      <c r="A659" s="20">
        <v>20242</v>
      </c>
      <c r="B659" s="20" t="s">
        <v>8219</v>
      </c>
      <c r="E659" s="20">
        <v>0</v>
      </c>
      <c r="F659" s="20" t="s">
        <v>8221</v>
      </c>
    </row>
    <row r="660" spans="1:6" x14ac:dyDescent="0.25">
      <c r="A660" s="19">
        <v>71</v>
      </c>
      <c r="B660" s="19" t="s">
        <v>8219</v>
      </c>
      <c r="E660" s="19">
        <v>16</v>
      </c>
      <c r="F660" s="19" t="s">
        <v>8221</v>
      </c>
    </row>
    <row r="661" spans="1:6" x14ac:dyDescent="0.25">
      <c r="A661" s="20">
        <v>635</v>
      </c>
      <c r="B661" s="20" t="s">
        <v>8219</v>
      </c>
      <c r="E661" s="20">
        <v>0</v>
      </c>
      <c r="F661" s="20" t="s">
        <v>8221</v>
      </c>
    </row>
    <row r="662" spans="1:6" x14ac:dyDescent="0.25">
      <c r="A662" s="19">
        <v>885</v>
      </c>
      <c r="B662" s="19" t="s">
        <v>8219</v>
      </c>
      <c r="E662" s="19">
        <v>0</v>
      </c>
      <c r="F662" s="19" t="s">
        <v>8221</v>
      </c>
    </row>
    <row r="663" spans="1:6" x14ac:dyDescent="0.25">
      <c r="A663" s="20">
        <v>329</v>
      </c>
      <c r="B663" s="20" t="s">
        <v>8219</v>
      </c>
      <c r="E663" s="20">
        <v>0</v>
      </c>
      <c r="F663" s="20" t="s">
        <v>8221</v>
      </c>
    </row>
    <row r="664" spans="1:6" x14ac:dyDescent="0.25">
      <c r="A664" s="19">
        <v>71</v>
      </c>
      <c r="B664" s="19" t="s">
        <v>8219</v>
      </c>
      <c r="E664" s="19">
        <v>12</v>
      </c>
      <c r="F664" s="19" t="s">
        <v>8221</v>
      </c>
    </row>
    <row r="665" spans="1:6" x14ac:dyDescent="0.25">
      <c r="A665" s="20">
        <v>269</v>
      </c>
      <c r="B665" s="20" t="s">
        <v>8219</v>
      </c>
      <c r="E665" s="20">
        <v>1</v>
      </c>
      <c r="F665" s="20" t="s">
        <v>8221</v>
      </c>
    </row>
    <row r="666" spans="1:6" x14ac:dyDescent="0.25">
      <c r="A666" s="19">
        <v>345</v>
      </c>
      <c r="B666" s="19" t="s">
        <v>8219</v>
      </c>
      <c r="E666" s="19">
        <v>3</v>
      </c>
      <c r="F666" s="19" t="s">
        <v>8221</v>
      </c>
    </row>
    <row r="667" spans="1:6" x14ac:dyDescent="0.25">
      <c r="A667" s="20">
        <v>43</v>
      </c>
      <c r="B667" s="20" t="s">
        <v>8219</v>
      </c>
      <c r="E667" s="20">
        <v>1</v>
      </c>
      <c r="F667" s="20" t="s">
        <v>8221</v>
      </c>
    </row>
    <row r="668" spans="1:6" x14ac:dyDescent="0.25">
      <c r="A668" s="19">
        <v>33</v>
      </c>
      <c r="B668" s="19" t="s">
        <v>8219</v>
      </c>
      <c r="E668" s="19">
        <v>4</v>
      </c>
      <c r="F668" s="19" t="s">
        <v>8221</v>
      </c>
    </row>
    <row r="669" spans="1:6" x14ac:dyDescent="0.25">
      <c r="A669" s="20">
        <v>211</v>
      </c>
      <c r="B669" s="20" t="s">
        <v>8219</v>
      </c>
      <c r="E669" s="20">
        <v>1</v>
      </c>
      <c r="F669" s="20" t="s">
        <v>8221</v>
      </c>
    </row>
    <row r="670" spans="1:6" x14ac:dyDescent="0.25">
      <c r="A670" s="19">
        <v>196</v>
      </c>
      <c r="B670" s="19" t="s">
        <v>8219</v>
      </c>
      <c r="E670" s="19">
        <v>3</v>
      </c>
      <c r="F670" s="19" t="s">
        <v>8221</v>
      </c>
    </row>
    <row r="671" spans="1:6" x14ac:dyDescent="0.25">
      <c r="A671" s="20">
        <v>405</v>
      </c>
      <c r="B671" s="20" t="s">
        <v>8219</v>
      </c>
      <c r="E671" s="20">
        <v>1</v>
      </c>
      <c r="F671" s="20" t="s">
        <v>8221</v>
      </c>
    </row>
    <row r="672" spans="1:6" x14ac:dyDescent="0.25">
      <c r="A672" s="19">
        <v>206</v>
      </c>
      <c r="B672" s="19" t="s">
        <v>8219</v>
      </c>
      <c r="E672" s="19">
        <v>0</v>
      </c>
      <c r="F672" s="19" t="s">
        <v>8221</v>
      </c>
    </row>
    <row r="673" spans="1:6" x14ac:dyDescent="0.25">
      <c r="A673" s="20">
        <v>335</v>
      </c>
      <c r="B673" s="20" t="s">
        <v>8219</v>
      </c>
      <c r="E673" s="20">
        <v>12</v>
      </c>
      <c r="F673" s="20" t="s">
        <v>8221</v>
      </c>
    </row>
    <row r="674" spans="1:6" x14ac:dyDescent="0.25">
      <c r="A674" s="19">
        <v>215</v>
      </c>
      <c r="B674" s="19" t="s">
        <v>8219</v>
      </c>
      <c r="E674" s="19">
        <v>0</v>
      </c>
      <c r="F674" s="19" t="s">
        <v>8221</v>
      </c>
    </row>
    <row r="675" spans="1:6" x14ac:dyDescent="0.25">
      <c r="A675" s="20">
        <v>176</v>
      </c>
      <c r="B675" s="20" t="s">
        <v>8219</v>
      </c>
      <c r="E675" s="20">
        <v>1</v>
      </c>
      <c r="F675" s="20" t="s">
        <v>8221</v>
      </c>
    </row>
    <row r="676" spans="1:6" x14ac:dyDescent="0.25">
      <c r="A676" s="19">
        <v>555</v>
      </c>
      <c r="B676" s="19" t="s">
        <v>8219</v>
      </c>
      <c r="E676" s="19">
        <v>0</v>
      </c>
      <c r="F676" s="19" t="s">
        <v>8221</v>
      </c>
    </row>
    <row r="677" spans="1:6" x14ac:dyDescent="0.25">
      <c r="A677" s="20">
        <v>116</v>
      </c>
      <c r="B677" s="20" t="s">
        <v>8219</v>
      </c>
      <c r="E677" s="20">
        <v>0</v>
      </c>
      <c r="F677" s="20" t="s">
        <v>8221</v>
      </c>
    </row>
    <row r="678" spans="1:6" x14ac:dyDescent="0.25">
      <c r="A678" s="19">
        <v>615</v>
      </c>
      <c r="B678" s="19" t="s">
        <v>8219</v>
      </c>
      <c r="E678" s="19">
        <v>2</v>
      </c>
      <c r="F678" s="19" t="s">
        <v>8221</v>
      </c>
    </row>
    <row r="679" spans="1:6" x14ac:dyDescent="0.25">
      <c r="A679" s="20">
        <v>236</v>
      </c>
      <c r="B679" s="20" t="s">
        <v>8219</v>
      </c>
      <c r="E679" s="20">
        <v>92</v>
      </c>
      <c r="F679" s="20" t="s">
        <v>8221</v>
      </c>
    </row>
    <row r="680" spans="1:6" x14ac:dyDescent="0.25">
      <c r="A680" s="19">
        <v>145</v>
      </c>
      <c r="B680" s="19" t="s">
        <v>8219</v>
      </c>
      <c r="E680" s="19">
        <v>0</v>
      </c>
      <c r="F680" s="19" t="s">
        <v>8221</v>
      </c>
    </row>
    <row r="681" spans="1:6" x14ac:dyDescent="0.25">
      <c r="A681" s="20">
        <v>167</v>
      </c>
      <c r="B681" s="20" t="s">
        <v>8219</v>
      </c>
      <c r="E681" s="20">
        <v>3</v>
      </c>
      <c r="F681" s="20" t="s">
        <v>8221</v>
      </c>
    </row>
    <row r="682" spans="1:6" x14ac:dyDescent="0.25">
      <c r="A682" s="19">
        <v>235</v>
      </c>
      <c r="B682" s="19" t="s">
        <v>8219</v>
      </c>
      <c r="E682" s="19">
        <v>10</v>
      </c>
      <c r="F682" s="19" t="s">
        <v>8221</v>
      </c>
    </row>
    <row r="683" spans="1:6" x14ac:dyDescent="0.25">
      <c r="A683" s="20">
        <v>452</v>
      </c>
      <c r="B683" s="20" t="s">
        <v>8219</v>
      </c>
      <c r="E683" s="20">
        <v>7</v>
      </c>
      <c r="F683" s="20" t="s">
        <v>8221</v>
      </c>
    </row>
    <row r="684" spans="1:6" x14ac:dyDescent="0.25">
      <c r="A684" s="19">
        <v>241</v>
      </c>
      <c r="B684" s="19" t="s">
        <v>8219</v>
      </c>
      <c r="E684" s="19">
        <v>3</v>
      </c>
      <c r="F684" s="19" t="s">
        <v>8221</v>
      </c>
    </row>
    <row r="685" spans="1:6" x14ac:dyDescent="0.25">
      <c r="A685" s="20">
        <v>28</v>
      </c>
      <c r="B685" s="20" t="s">
        <v>8219</v>
      </c>
      <c r="E685" s="20">
        <v>0</v>
      </c>
      <c r="F685" s="20" t="s">
        <v>8221</v>
      </c>
    </row>
    <row r="686" spans="1:6" x14ac:dyDescent="0.25">
      <c r="A686" s="19">
        <v>140</v>
      </c>
      <c r="B686" s="19" t="s">
        <v>8219</v>
      </c>
      <c r="E686" s="19">
        <v>1</v>
      </c>
      <c r="F686" s="19" t="s">
        <v>8221</v>
      </c>
    </row>
    <row r="687" spans="1:6" x14ac:dyDescent="0.25">
      <c r="A687" s="20">
        <v>280</v>
      </c>
      <c r="B687" s="20" t="s">
        <v>8219</v>
      </c>
      <c r="E687" s="20">
        <v>0</v>
      </c>
      <c r="F687" s="20" t="s">
        <v>8221</v>
      </c>
    </row>
    <row r="688" spans="1:6" x14ac:dyDescent="0.25">
      <c r="A688" s="19">
        <v>70</v>
      </c>
      <c r="B688" s="19" t="s">
        <v>8219</v>
      </c>
      <c r="E688" s="19">
        <v>9</v>
      </c>
      <c r="F688" s="19" t="s">
        <v>8221</v>
      </c>
    </row>
    <row r="689" spans="1:6" x14ac:dyDescent="0.25">
      <c r="A689" s="20">
        <v>160</v>
      </c>
      <c r="B689" s="20" t="s">
        <v>8219</v>
      </c>
      <c r="E689" s="20">
        <v>2</v>
      </c>
      <c r="F689" s="20" t="s">
        <v>8221</v>
      </c>
    </row>
    <row r="690" spans="1:6" x14ac:dyDescent="0.25">
      <c r="A690" s="19">
        <v>141</v>
      </c>
      <c r="B690" s="19" t="s">
        <v>8219</v>
      </c>
      <c r="E690" s="19">
        <v>1</v>
      </c>
      <c r="F690" s="19" t="s">
        <v>8221</v>
      </c>
    </row>
    <row r="691" spans="1:6" x14ac:dyDescent="0.25">
      <c r="A691" s="20">
        <v>874</v>
      </c>
      <c r="B691" s="20" t="s">
        <v>8219</v>
      </c>
      <c r="E691" s="20">
        <v>2</v>
      </c>
      <c r="F691" s="20" t="s">
        <v>8221</v>
      </c>
    </row>
    <row r="692" spans="1:6" x14ac:dyDescent="0.25">
      <c r="A692" s="19">
        <v>73</v>
      </c>
      <c r="B692" s="19" t="s">
        <v>8219</v>
      </c>
      <c r="E692" s="19">
        <v>11</v>
      </c>
      <c r="F692" s="19" t="s">
        <v>8221</v>
      </c>
    </row>
    <row r="693" spans="1:6" x14ac:dyDescent="0.25">
      <c r="A693" s="20">
        <v>294</v>
      </c>
      <c r="B693" s="20" t="s">
        <v>8219</v>
      </c>
      <c r="E693" s="20">
        <v>0</v>
      </c>
      <c r="F693" s="20" t="s">
        <v>8221</v>
      </c>
    </row>
    <row r="694" spans="1:6" x14ac:dyDescent="0.25">
      <c r="A694" s="19">
        <v>740</v>
      </c>
      <c r="B694" s="19" t="s">
        <v>8219</v>
      </c>
      <c r="E694" s="19">
        <v>0</v>
      </c>
      <c r="F694" s="19" t="s">
        <v>8221</v>
      </c>
    </row>
    <row r="695" spans="1:6" x14ac:dyDescent="0.25">
      <c r="A695" s="20">
        <v>369</v>
      </c>
      <c r="B695" s="20" t="s">
        <v>8219</v>
      </c>
      <c r="E695" s="20">
        <v>9</v>
      </c>
      <c r="F695" s="20" t="s">
        <v>8221</v>
      </c>
    </row>
    <row r="696" spans="1:6" x14ac:dyDescent="0.25">
      <c r="A696" s="19">
        <v>110</v>
      </c>
      <c r="B696" s="19" t="s">
        <v>8219</v>
      </c>
      <c r="E696" s="19">
        <v>0</v>
      </c>
      <c r="F696" s="19" t="s">
        <v>8221</v>
      </c>
    </row>
    <row r="697" spans="1:6" x14ac:dyDescent="0.25">
      <c r="A697" s="20">
        <v>455</v>
      </c>
      <c r="B697" s="20" t="s">
        <v>8219</v>
      </c>
      <c r="E697" s="20">
        <v>4</v>
      </c>
      <c r="F697" s="20" t="s">
        <v>8221</v>
      </c>
    </row>
    <row r="698" spans="1:6" x14ac:dyDescent="0.25">
      <c r="A698" s="19">
        <v>224</v>
      </c>
      <c r="B698" s="19" t="s">
        <v>8219</v>
      </c>
      <c r="E698" s="19">
        <v>1</v>
      </c>
      <c r="F698" s="19" t="s">
        <v>8221</v>
      </c>
    </row>
    <row r="699" spans="1:6" x14ac:dyDescent="0.25">
      <c r="A699" s="20">
        <v>46</v>
      </c>
      <c r="B699" s="20" t="s">
        <v>8219</v>
      </c>
      <c r="E699" s="20">
        <v>2</v>
      </c>
      <c r="F699" s="20" t="s">
        <v>8221</v>
      </c>
    </row>
    <row r="700" spans="1:6" x14ac:dyDescent="0.25">
      <c r="A700" s="19">
        <v>284</v>
      </c>
      <c r="B700" s="19" t="s">
        <v>8219</v>
      </c>
      <c r="E700" s="19">
        <v>0</v>
      </c>
      <c r="F700" s="19" t="s">
        <v>8221</v>
      </c>
    </row>
    <row r="701" spans="1:6" x14ac:dyDescent="0.25">
      <c r="A701" s="20">
        <v>98</v>
      </c>
      <c r="B701" s="20" t="s">
        <v>8219</v>
      </c>
      <c r="E701" s="20">
        <v>1</v>
      </c>
      <c r="F701" s="20" t="s">
        <v>8221</v>
      </c>
    </row>
    <row r="702" spans="1:6" x14ac:dyDescent="0.25">
      <c r="A702" s="19">
        <v>56</v>
      </c>
      <c r="B702" s="19" t="s">
        <v>8219</v>
      </c>
      <c r="E702" s="19">
        <v>17</v>
      </c>
      <c r="F702" s="19" t="s">
        <v>8221</v>
      </c>
    </row>
    <row r="703" spans="1:6" x14ac:dyDescent="0.25">
      <c r="A703" s="20">
        <v>32</v>
      </c>
      <c r="B703" s="20" t="s">
        <v>8219</v>
      </c>
      <c r="E703" s="20">
        <v>2</v>
      </c>
      <c r="F703" s="20" t="s">
        <v>8221</v>
      </c>
    </row>
    <row r="704" spans="1:6" x14ac:dyDescent="0.25">
      <c r="A704" s="19">
        <v>30</v>
      </c>
      <c r="B704" s="19" t="s">
        <v>8219</v>
      </c>
      <c r="E704" s="19">
        <v>3</v>
      </c>
      <c r="F704" s="19" t="s">
        <v>8221</v>
      </c>
    </row>
    <row r="705" spans="1:6" x14ac:dyDescent="0.25">
      <c r="A705" s="20">
        <v>70</v>
      </c>
      <c r="B705" s="20" t="s">
        <v>8219</v>
      </c>
      <c r="E705" s="20">
        <v>41</v>
      </c>
      <c r="F705" s="20" t="s">
        <v>8221</v>
      </c>
    </row>
    <row r="706" spans="1:6" x14ac:dyDescent="0.25">
      <c r="A706" s="19">
        <v>44</v>
      </c>
      <c r="B706" s="19" t="s">
        <v>8219</v>
      </c>
      <c r="E706" s="19">
        <v>2</v>
      </c>
      <c r="F706" s="19" t="s">
        <v>8221</v>
      </c>
    </row>
    <row r="707" spans="1:6" x14ac:dyDescent="0.25">
      <c r="A707" s="20">
        <v>92</v>
      </c>
      <c r="B707" s="20" t="s">
        <v>8219</v>
      </c>
      <c r="E707" s="20">
        <v>3</v>
      </c>
      <c r="F707" s="20" t="s">
        <v>8221</v>
      </c>
    </row>
    <row r="708" spans="1:6" x14ac:dyDescent="0.25">
      <c r="A708" s="19">
        <v>205</v>
      </c>
      <c r="B708" s="19" t="s">
        <v>8219</v>
      </c>
      <c r="E708" s="19">
        <v>8</v>
      </c>
      <c r="F708" s="19" t="s">
        <v>8221</v>
      </c>
    </row>
    <row r="709" spans="1:6" x14ac:dyDescent="0.25">
      <c r="A709" s="20">
        <v>23</v>
      </c>
      <c r="B709" s="20" t="s">
        <v>8219</v>
      </c>
      <c r="E709" s="20">
        <v>0</v>
      </c>
      <c r="F709" s="20" t="s">
        <v>8221</v>
      </c>
    </row>
    <row r="710" spans="1:6" x14ac:dyDescent="0.25">
      <c r="A710" s="19">
        <v>4</v>
      </c>
      <c r="B710" s="19" t="s">
        <v>8219</v>
      </c>
      <c r="E710" s="19">
        <v>1</v>
      </c>
      <c r="F710" s="19" t="s">
        <v>8221</v>
      </c>
    </row>
    <row r="711" spans="1:6" x14ac:dyDescent="0.25">
      <c r="A711" s="20">
        <v>112</v>
      </c>
      <c r="B711" s="20" t="s">
        <v>8219</v>
      </c>
      <c r="E711" s="20">
        <v>3</v>
      </c>
      <c r="F711" s="20" t="s">
        <v>8221</v>
      </c>
    </row>
    <row r="712" spans="1:6" x14ac:dyDescent="0.25">
      <c r="A712" s="19">
        <v>27</v>
      </c>
      <c r="B712" s="19" t="s">
        <v>8219</v>
      </c>
      <c r="E712" s="19">
        <v>4</v>
      </c>
      <c r="F712" s="19" t="s">
        <v>8221</v>
      </c>
    </row>
    <row r="713" spans="1:6" x14ac:dyDescent="0.25">
      <c r="A713" s="20">
        <v>11</v>
      </c>
      <c r="B713" s="20" t="s">
        <v>8219</v>
      </c>
      <c r="E713" s="20">
        <v>9</v>
      </c>
      <c r="F713" s="20" t="s">
        <v>8221</v>
      </c>
    </row>
    <row r="714" spans="1:6" x14ac:dyDescent="0.25">
      <c r="A714" s="19">
        <v>26</v>
      </c>
      <c r="B714" s="19" t="s">
        <v>8219</v>
      </c>
      <c r="E714" s="19">
        <v>16</v>
      </c>
      <c r="F714" s="19" t="s">
        <v>8221</v>
      </c>
    </row>
    <row r="715" spans="1:6" x14ac:dyDescent="0.25">
      <c r="A715" s="20">
        <v>77</v>
      </c>
      <c r="B715" s="20" t="s">
        <v>8219</v>
      </c>
      <c r="E715" s="20">
        <v>1</v>
      </c>
      <c r="F715" s="20" t="s">
        <v>8221</v>
      </c>
    </row>
    <row r="716" spans="1:6" x14ac:dyDescent="0.25">
      <c r="A716" s="19">
        <v>136</v>
      </c>
      <c r="B716" s="19" t="s">
        <v>8219</v>
      </c>
      <c r="E716" s="19">
        <v>7</v>
      </c>
      <c r="F716" s="19" t="s">
        <v>8221</v>
      </c>
    </row>
    <row r="717" spans="1:6" x14ac:dyDescent="0.25">
      <c r="A717" s="20">
        <v>157</v>
      </c>
      <c r="B717" s="20" t="s">
        <v>8219</v>
      </c>
      <c r="E717" s="20">
        <v>0</v>
      </c>
      <c r="F717" s="20" t="s">
        <v>8221</v>
      </c>
    </row>
    <row r="718" spans="1:6" x14ac:dyDescent="0.25">
      <c r="A718" s="19">
        <v>158</v>
      </c>
      <c r="B718" s="19" t="s">
        <v>8219</v>
      </c>
      <c r="E718" s="19">
        <v>0</v>
      </c>
      <c r="F718" s="19" t="s">
        <v>8221</v>
      </c>
    </row>
    <row r="719" spans="1:6" x14ac:dyDescent="0.25">
      <c r="A719" s="20">
        <v>27</v>
      </c>
      <c r="B719" s="20" t="s">
        <v>8219</v>
      </c>
      <c r="E719" s="20">
        <v>0</v>
      </c>
      <c r="F719" s="20" t="s">
        <v>8221</v>
      </c>
    </row>
    <row r="720" spans="1:6" x14ac:dyDescent="0.25">
      <c r="A720" s="19">
        <v>23</v>
      </c>
      <c r="B720" s="19" t="s">
        <v>8219</v>
      </c>
      <c r="E720" s="19">
        <v>0</v>
      </c>
      <c r="F720" s="19" t="s">
        <v>8221</v>
      </c>
    </row>
    <row r="721" spans="1:6" x14ac:dyDescent="0.25">
      <c r="A721" s="20">
        <v>17</v>
      </c>
      <c r="B721" s="20" t="s">
        <v>8219</v>
      </c>
      <c r="E721" s="20">
        <v>0</v>
      </c>
      <c r="F721" s="20" t="s">
        <v>8221</v>
      </c>
    </row>
    <row r="722" spans="1:6" x14ac:dyDescent="0.25">
      <c r="A722" s="19">
        <v>37</v>
      </c>
      <c r="B722" s="19" t="s">
        <v>8219</v>
      </c>
      <c r="E722" s="19">
        <v>1</v>
      </c>
      <c r="F722" s="19" t="s">
        <v>8221</v>
      </c>
    </row>
    <row r="723" spans="1:6" x14ac:dyDescent="0.25">
      <c r="A723" s="20">
        <v>65</v>
      </c>
      <c r="B723" s="20" t="s">
        <v>8219</v>
      </c>
      <c r="E723" s="20">
        <v>2</v>
      </c>
      <c r="F723" s="20" t="s">
        <v>8221</v>
      </c>
    </row>
    <row r="724" spans="1:6" x14ac:dyDescent="0.25">
      <c r="A724" s="19">
        <v>18</v>
      </c>
      <c r="B724" s="19" t="s">
        <v>8219</v>
      </c>
      <c r="E724" s="19">
        <v>1</v>
      </c>
      <c r="F724" s="19" t="s">
        <v>8221</v>
      </c>
    </row>
    <row r="725" spans="1:6" x14ac:dyDescent="0.25">
      <c r="A725" s="20">
        <v>25</v>
      </c>
      <c r="B725" s="20" t="s">
        <v>8219</v>
      </c>
      <c r="E725" s="20">
        <v>15</v>
      </c>
      <c r="F725" s="20" t="s">
        <v>8221</v>
      </c>
    </row>
    <row r="726" spans="1:6" x14ac:dyDescent="0.25">
      <c r="A726" s="19">
        <v>104</v>
      </c>
      <c r="B726" s="19" t="s">
        <v>8219</v>
      </c>
      <c r="E726" s="19">
        <v>1</v>
      </c>
      <c r="F726" s="19" t="s">
        <v>8221</v>
      </c>
    </row>
    <row r="727" spans="1:6" x14ac:dyDescent="0.25">
      <c r="A727" s="20">
        <v>108</v>
      </c>
      <c r="B727" s="20" t="s">
        <v>8219</v>
      </c>
      <c r="E727" s="20">
        <v>1</v>
      </c>
      <c r="F727" s="20" t="s">
        <v>8221</v>
      </c>
    </row>
    <row r="728" spans="1:6" x14ac:dyDescent="0.25">
      <c r="A728" s="19">
        <v>38</v>
      </c>
      <c r="B728" s="19" t="s">
        <v>8219</v>
      </c>
      <c r="E728" s="19">
        <v>0</v>
      </c>
      <c r="F728" s="19" t="s">
        <v>8221</v>
      </c>
    </row>
    <row r="729" spans="1:6" x14ac:dyDescent="0.25">
      <c r="A729" s="20">
        <v>88</v>
      </c>
      <c r="B729" s="20" t="s">
        <v>8219</v>
      </c>
      <c r="E729" s="20">
        <v>39</v>
      </c>
      <c r="F729" s="20" t="s">
        <v>8221</v>
      </c>
    </row>
    <row r="730" spans="1:6" x14ac:dyDescent="0.25">
      <c r="A730" s="19">
        <v>82</v>
      </c>
      <c r="B730" s="19" t="s">
        <v>8219</v>
      </c>
      <c r="E730" s="19">
        <v>103</v>
      </c>
      <c r="F730" s="19" t="s">
        <v>8221</v>
      </c>
    </row>
    <row r="731" spans="1:6" x14ac:dyDescent="0.25">
      <c r="A731" s="20">
        <v>126</v>
      </c>
      <c r="B731" s="20" t="s">
        <v>8219</v>
      </c>
      <c r="E731" s="20">
        <v>0</v>
      </c>
      <c r="F731" s="20" t="s">
        <v>8221</v>
      </c>
    </row>
    <row r="732" spans="1:6" x14ac:dyDescent="0.25">
      <c r="A732" s="19">
        <v>133</v>
      </c>
      <c r="B732" s="19" t="s">
        <v>8219</v>
      </c>
      <c r="E732" s="19">
        <v>39</v>
      </c>
      <c r="F732" s="19" t="s">
        <v>8221</v>
      </c>
    </row>
    <row r="733" spans="1:6" x14ac:dyDescent="0.25">
      <c r="A733" s="20">
        <v>47</v>
      </c>
      <c r="B733" s="20" t="s">
        <v>8219</v>
      </c>
      <c r="E733" s="20">
        <v>15</v>
      </c>
      <c r="F733" s="20" t="s">
        <v>8221</v>
      </c>
    </row>
    <row r="734" spans="1:6" x14ac:dyDescent="0.25">
      <c r="A734" s="19">
        <v>58</v>
      </c>
      <c r="B734" s="19" t="s">
        <v>8219</v>
      </c>
      <c r="E734" s="19">
        <v>22</v>
      </c>
      <c r="F734" s="19" t="s">
        <v>8221</v>
      </c>
    </row>
    <row r="735" spans="1:6" x14ac:dyDescent="0.25">
      <c r="A735" s="20">
        <v>32</v>
      </c>
      <c r="B735" s="20" t="s">
        <v>8219</v>
      </c>
      <c r="E735" s="20">
        <v>92</v>
      </c>
      <c r="F735" s="20" t="s">
        <v>8221</v>
      </c>
    </row>
    <row r="736" spans="1:6" x14ac:dyDescent="0.25">
      <c r="A736" s="19">
        <v>37</v>
      </c>
      <c r="B736" s="19" t="s">
        <v>8219</v>
      </c>
      <c r="E736" s="19">
        <v>25</v>
      </c>
      <c r="F736" s="19" t="s">
        <v>8221</v>
      </c>
    </row>
    <row r="737" spans="1:6" x14ac:dyDescent="0.25">
      <c r="A737" s="20">
        <v>87</v>
      </c>
      <c r="B737" s="20" t="s">
        <v>8219</v>
      </c>
      <c r="E737" s="20">
        <v>19</v>
      </c>
      <c r="F737" s="20" t="s">
        <v>8221</v>
      </c>
    </row>
    <row r="738" spans="1:6" x14ac:dyDescent="0.25">
      <c r="A738" s="19">
        <v>15</v>
      </c>
      <c r="B738" s="19" t="s">
        <v>8219</v>
      </c>
      <c r="E738" s="19">
        <v>19</v>
      </c>
      <c r="F738" s="19" t="s">
        <v>8221</v>
      </c>
    </row>
    <row r="739" spans="1:6" x14ac:dyDescent="0.25">
      <c r="A739" s="20">
        <v>27</v>
      </c>
      <c r="B739" s="20" t="s">
        <v>8219</v>
      </c>
      <c r="E739" s="20">
        <v>13</v>
      </c>
      <c r="F739" s="20" t="s">
        <v>8221</v>
      </c>
    </row>
    <row r="740" spans="1:6" x14ac:dyDescent="0.25">
      <c r="A740" s="19">
        <v>19</v>
      </c>
      <c r="B740" s="19" t="s">
        <v>8219</v>
      </c>
      <c r="E740" s="19">
        <v>124</v>
      </c>
      <c r="F740" s="19" t="s">
        <v>8221</v>
      </c>
    </row>
    <row r="741" spans="1:6" x14ac:dyDescent="0.25">
      <c r="A741" s="20">
        <v>17</v>
      </c>
      <c r="B741" s="20" t="s">
        <v>8219</v>
      </c>
      <c r="E741" s="20">
        <v>4</v>
      </c>
      <c r="F741" s="20" t="s">
        <v>8221</v>
      </c>
    </row>
    <row r="742" spans="1:6" x14ac:dyDescent="0.25">
      <c r="A742" s="19">
        <v>26</v>
      </c>
      <c r="B742" s="19" t="s">
        <v>8219</v>
      </c>
      <c r="E742" s="19">
        <v>10</v>
      </c>
      <c r="F742" s="19" t="s">
        <v>8221</v>
      </c>
    </row>
    <row r="743" spans="1:6" x14ac:dyDescent="0.25">
      <c r="A743" s="20">
        <v>28</v>
      </c>
      <c r="B743" s="20" t="s">
        <v>8219</v>
      </c>
      <c r="E743" s="20">
        <v>15</v>
      </c>
      <c r="F743" s="20" t="s">
        <v>8221</v>
      </c>
    </row>
    <row r="744" spans="1:6" x14ac:dyDescent="0.25">
      <c r="A744" s="19">
        <v>37</v>
      </c>
      <c r="B744" s="19" t="s">
        <v>8219</v>
      </c>
      <c r="E744" s="19">
        <v>38</v>
      </c>
      <c r="F744" s="19" t="s">
        <v>8221</v>
      </c>
    </row>
    <row r="745" spans="1:6" x14ac:dyDescent="0.25">
      <c r="A745" s="20">
        <v>128</v>
      </c>
      <c r="B745" s="20" t="s">
        <v>8219</v>
      </c>
      <c r="E745" s="20">
        <v>152</v>
      </c>
      <c r="F745" s="20" t="s">
        <v>8221</v>
      </c>
    </row>
    <row r="746" spans="1:6" x14ac:dyDescent="0.25">
      <c r="A746" s="19">
        <v>10</v>
      </c>
      <c r="B746" s="19" t="s">
        <v>8219</v>
      </c>
      <c r="E746" s="19">
        <v>24</v>
      </c>
      <c r="F746" s="19" t="s">
        <v>8221</v>
      </c>
    </row>
    <row r="747" spans="1:6" x14ac:dyDescent="0.25">
      <c r="A747" s="20">
        <v>83</v>
      </c>
      <c r="B747" s="20" t="s">
        <v>8219</v>
      </c>
      <c r="E747" s="20">
        <v>76</v>
      </c>
      <c r="F747" s="20" t="s">
        <v>8221</v>
      </c>
    </row>
    <row r="748" spans="1:6" x14ac:dyDescent="0.25">
      <c r="A748" s="19">
        <v>46</v>
      </c>
      <c r="B748" s="19" t="s">
        <v>8219</v>
      </c>
      <c r="E748" s="19">
        <v>185</v>
      </c>
      <c r="F748" s="19" t="s">
        <v>8221</v>
      </c>
    </row>
    <row r="749" spans="1:6" x14ac:dyDescent="0.25">
      <c r="A749" s="20">
        <v>90</v>
      </c>
      <c r="B749" s="20" t="s">
        <v>8219</v>
      </c>
      <c r="E749" s="20">
        <v>33</v>
      </c>
      <c r="F749" s="20" t="s">
        <v>8221</v>
      </c>
    </row>
    <row r="750" spans="1:6" x14ac:dyDescent="0.25">
      <c r="A750" s="19">
        <v>81</v>
      </c>
      <c r="B750" s="19" t="s">
        <v>8219</v>
      </c>
      <c r="E750" s="19">
        <v>108</v>
      </c>
      <c r="F750" s="19" t="s">
        <v>8221</v>
      </c>
    </row>
    <row r="751" spans="1:6" x14ac:dyDescent="0.25">
      <c r="A751" s="20">
        <v>32</v>
      </c>
      <c r="B751" s="20" t="s">
        <v>8219</v>
      </c>
      <c r="E751" s="20">
        <v>29</v>
      </c>
      <c r="F751" s="20" t="s">
        <v>8221</v>
      </c>
    </row>
    <row r="752" spans="1:6" x14ac:dyDescent="0.25">
      <c r="A752" s="19">
        <v>20</v>
      </c>
      <c r="B752" s="19" t="s">
        <v>8219</v>
      </c>
      <c r="E752" s="19">
        <v>24</v>
      </c>
      <c r="F752" s="19" t="s">
        <v>8221</v>
      </c>
    </row>
    <row r="753" spans="1:6" x14ac:dyDescent="0.25">
      <c r="A753" s="20">
        <v>70</v>
      </c>
      <c r="B753" s="20" t="s">
        <v>8219</v>
      </c>
      <c r="E753" s="20">
        <v>4</v>
      </c>
      <c r="F753" s="20" t="s">
        <v>8221</v>
      </c>
    </row>
    <row r="754" spans="1:6" x14ac:dyDescent="0.25">
      <c r="A754" s="19">
        <v>168</v>
      </c>
      <c r="B754" s="19" t="s">
        <v>8219</v>
      </c>
      <c r="E754" s="19">
        <v>4</v>
      </c>
      <c r="F754" s="19" t="s">
        <v>8221</v>
      </c>
    </row>
    <row r="755" spans="1:6" x14ac:dyDescent="0.25">
      <c r="A755" s="20">
        <v>34</v>
      </c>
      <c r="B755" s="20" t="s">
        <v>8219</v>
      </c>
      <c r="E755" s="20">
        <v>15</v>
      </c>
      <c r="F755" s="20" t="s">
        <v>8221</v>
      </c>
    </row>
    <row r="756" spans="1:6" x14ac:dyDescent="0.25">
      <c r="A756" s="19">
        <v>48</v>
      </c>
      <c r="B756" s="19" t="s">
        <v>8219</v>
      </c>
      <c r="E756" s="19">
        <v>4</v>
      </c>
      <c r="F756" s="19" t="s">
        <v>8221</v>
      </c>
    </row>
    <row r="757" spans="1:6" x14ac:dyDescent="0.25">
      <c r="A757" s="20">
        <v>48</v>
      </c>
      <c r="B757" s="20" t="s">
        <v>8219</v>
      </c>
      <c r="E757" s="20">
        <v>139</v>
      </c>
      <c r="F757" s="20" t="s">
        <v>8221</v>
      </c>
    </row>
    <row r="758" spans="1:6" x14ac:dyDescent="0.25">
      <c r="A758" s="19">
        <v>221</v>
      </c>
      <c r="B758" s="19" t="s">
        <v>8219</v>
      </c>
      <c r="E758" s="19">
        <v>2</v>
      </c>
      <c r="F758" s="19" t="s">
        <v>8221</v>
      </c>
    </row>
    <row r="759" spans="1:6" x14ac:dyDescent="0.25">
      <c r="A759" s="20">
        <v>107</v>
      </c>
      <c r="B759" s="20" t="s">
        <v>8219</v>
      </c>
      <c r="E759" s="20">
        <v>18</v>
      </c>
      <c r="F759" s="20" t="s">
        <v>8221</v>
      </c>
    </row>
    <row r="760" spans="1:6" x14ac:dyDescent="0.25">
      <c r="A760" s="19">
        <v>45</v>
      </c>
      <c r="B760" s="19" t="s">
        <v>8219</v>
      </c>
      <c r="E760" s="19">
        <v>81</v>
      </c>
      <c r="F760" s="19" t="s">
        <v>8221</v>
      </c>
    </row>
    <row r="761" spans="1:6" x14ac:dyDescent="0.25">
      <c r="A761" s="20">
        <v>36</v>
      </c>
      <c r="B761" s="20" t="s">
        <v>8219</v>
      </c>
      <c r="E761" s="20">
        <v>86</v>
      </c>
      <c r="F761" s="20" t="s">
        <v>8221</v>
      </c>
    </row>
    <row r="762" spans="1:6" x14ac:dyDescent="0.25">
      <c r="A762" s="19">
        <v>101</v>
      </c>
      <c r="B762" s="19" t="s">
        <v>8219</v>
      </c>
      <c r="E762" s="19">
        <v>140</v>
      </c>
      <c r="F762" s="19" t="s">
        <v>8221</v>
      </c>
    </row>
    <row r="763" spans="1:6" x14ac:dyDescent="0.25">
      <c r="A763" s="20">
        <v>62</v>
      </c>
      <c r="B763" s="20" t="s">
        <v>8219</v>
      </c>
      <c r="E763" s="20">
        <v>37</v>
      </c>
      <c r="F763" s="20" t="s">
        <v>8221</v>
      </c>
    </row>
    <row r="764" spans="1:6" x14ac:dyDescent="0.25">
      <c r="A764" s="19">
        <v>32</v>
      </c>
      <c r="B764" s="19" t="s">
        <v>8219</v>
      </c>
      <c r="E764" s="19">
        <v>6</v>
      </c>
      <c r="F764" s="19" t="s">
        <v>8221</v>
      </c>
    </row>
    <row r="765" spans="1:6" x14ac:dyDescent="0.25">
      <c r="A765" s="20">
        <v>89</v>
      </c>
      <c r="B765" s="20" t="s">
        <v>8219</v>
      </c>
      <c r="E765" s="20">
        <v>113</v>
      </c>
      <c r="F765" s="20" t="s">
        <v>8221</v>
      </c>
    </row>
    <row r="766" spans="1:6" x14ac:dyDescent="0.25">
      <c r="A766" s="19">
        <v>93</v>
      </c>
      <c r="B766" s="19" t="s">
        <v>8219</v>
      </c>
      <c r="E766" s="19">
        <v>37</v>
      </c>
      <c r="F766" s="19" t="s">
        <v>8221</v>
      </c>
    </row>
    <row r="767" spans="1:6" x14ac:dyDescent="0.25">
      <c r="A767" s="20">
        <v>98</v>
      </c>
      <c r="B767" s="20" t="s">
        <v>8219</v>
      </c>
      <c r="E767" s="20">
        <v>18</v>
      </c>
      <c r="F767" s="20" t="s">
        <v>8221</v>
      </c>
    </row>
    <row r="768" spans="1:6" x14ac:dyDescent="0.25">
      <c r="A768" s="19">
        <v>82</v>
      </c>
      <c r="B768" s="19" t="s">
        <v>8219</v>
      </c>
      <c r="E768" s="19">
        <v>75</v>
      </c>
      <c r="F768" s="19" t="s">
        <v>8221</v>
      </c>
    </row>
    <row r="769" spans="1:6" x14ac:dyDescent="0.25">
      <c r="A769" s="20">
        <v>116</v>
      </c>
      <c r="B769" s="20" t="s">
        <v>8219</v>
      </c>
      <c r="E769" s="20">
        <v>52</v>
      </c>
      <c r="F769" s="20" t="s">
        <v>8221</v>
      </c>
    </row>
    <row r="770" spans="1:6" x14ac:dyDescent="0.25">
      <c r="A770" s="19">
        <v>52</v>
      </c>
      <c r="B770" s="19" t="s">
        <v>8219</v>
      </c>
      <c r="E770" s="19">
        <v>122</v>
      </c>
      <c r="F770" s="19" t="s">
        <v>8221</v>
      </c>
    </row>
    <row r="771" spans="1:6" x14ac:dyDescent="0.25">
      <c r="A771" s="20">
        <v>23</v>
      </c>
      <c r="B771" s="20" t="s">
        <v>8219</v>
      </c>
      <c r="E771" s="20">
        <v>8</v>
      </c>
      <c r="F771" s="20" t="s">
        <v>8221</v>
      </c>
    </row>
    <row r="772" spans="1:6" x14ac:dyDescent="0.25">
      <c r="A772" s="19">
        <v>77</v>
      </c>
      <c r="B772" s="19" t="s">
        <v>8219</v>
      </c>
      <c r="E772" s="19">
        <v>8</v>
      </c>
      <c r="F772" s="19" t="s">
        <v>8221</v>
      </c>
    </row>
    <row r="773" spans="1:6" x14ac:dyDescent="0.25">
      <c r="A773" s="20">
        <v>49</v>
      </c>
      <c r="B773" s="20" t="s">
        <v>8219</v>
      </c>
      <c r="E773" s="20">
        <v>96</v>
      </c>
      <c r="F773" s="20" t="s">
        <v>8221</v>
      </c>
    </row>
    <row r="774" spans="1:6" x14ac:dyDescent="0.25">
      <c r="A774" s="19">
        <v>59</v>
      </c>
      <c r="B774" s="19" t="s">
        <v>8219</v>
      </c>
      <c r="E774" s="19">
        <v>9</v>
      </c>
      <c r="F774" s="19" t="s">
        <v>8221</v>
      </c>
    </row>
    <row r="775" spans="1:6" x14ac:dyDescent="0.25">
      <c r="A775" s="20">
        <v>113</v>
      </c>
      <c r="B775" s="20" t="s">
        <v>8219</v>
      </c>
      <c r="E775" s="20">
        <v>2</v>
      </c>
      <c r="F775" s="20" t="s">
        <v>8221</v>
      </c>
    </row>
    <row r="776" spans="1:6" x14ac:dyDescent="0.25">
      <c r="A776" s="19">
        <v>34</v>
      </c>
      <c r="B776" s="19" t="s">
        <v>8219</v>
      </c>
      <c r="E776" s="19">
        <v>26</v>
      </c>
      <c r="F776" s="19" t="s">
        <v>8221</v>
      </c>
    </row>
    <row r="777" spans="1:6" x14ac:dyDescent="0.25">
      <c r="A777" s="20">
        <v>42</v>
      </c>
      <c r="B777" s="20" t="s">
        <v>8219</v>
      </c>
      <c r="E777" s="20">
        <v>23</v>
      </c>
      <c r="F777" s="20" t="s">
        <v>8221</v>
      </c>
    </row>
    <row r="778" spans="1:6" x14ac:dyDescent="0.25">
      <c r="A778" s="19">
        <v>42</v>
      </c>
      <c r="B778" s="19" t="s">
        <v>8219</v>
      </c>
      <c r="E778" s="19">
        <v>0</v>
      </c>
      <c r="F778" s="19" t="s">
        <v>8221</v>
      </c>
    </row>
    <row r="779" spans="1:6" x14ac:dyDescent="0.25">
      <c r="A779" s="20">
        <v>49</v>
      </c>
      <c r="B779" s="20" t="s">
        <v>8219</v>
      </c>
      <c r="E779" s="20">
        <v>140</v>
      </c>
      <c r="F779" s="20" t="s">
        <v>8221</v>
      </c>
    </row>
    <row r="780" spans="1:6" x14ac:dyDescent="0.25">
      <c r="A780" s="19">
        <v>56</v>
      </c>
      <c r="B780" s="19" t="s">
        <v>8219</v>
      </c>
      <c r="E780" s="19">
        <v>0</v>
      </c>
      <c r="F780" s="19" t="s">
        <v>8221</v>
      </c>
    </row>
    <row r="781" spans="1:6" x14ac:dyDescent="0.25">
      <c r="A781" s="20">
        <v>25</v>
      </c>
      <c r="B781" s="20" t="s">
        <v>8219</v>
      </c>
      <c r="E781" s="20">
        <v>6</v>
      </c>
      <c r="F781" s="20" t="s">
        <v>8221</v>
      </c>
    </row>
    <row r="782" spans="1:6" x14ac:dyDescent="0.25">
      <c r="A782" s="19">
        <v>52</v>
      </c>
      <c r="B782" s="19" t="s">
        <v>8219</v>
      </c>
      <c r="E782" s="19">
        <v>100</v>
      </c>
      <c r="F782" s="19" t="s">
        <v>8221</v>
      </c>
    </row>
    <row r="783" spans="1:6" x14ac:dyDescent="0.25">
      <c r="A783" s="20">
        <v>34</v>
      </c>
      <c r="B783" s="20" t="s">
        <v>8219</v>
      </c>
      <c r="E783" s="20">
        <v>0</v>
      </c>
      <c r="F783" s="20" t="s">
        <v>8221</v>
      </c>
    </row>
    <row r="784" spans="1:6" x14ac:dyDescent="0.25">
      <c r="A784" s="19">
        <v>67</v>
      </c>
      <c r="B784" s="19" t="s">
        <v>8219</v>
      </c>
      <c r="E784" s="19">
        <v>4</v>
      </c>
      <c r="F784" s="19" t="s">
        <v>8221</v>
      </c>
    </row>
    <row r="785" spans="1:6" x14ac:dyDescent="0.25">
      <c r="A785" s="20">
        <v>70</v>
      </c>
      <c r="B785" s="20" t="s">
        <v>8219</v>
      </c>
      <c r="E785" s="20">
        <v>8</v>
      </c>
      <c r="F785" s="20" t="s">
        <v>8221</v>
      </c>
    </row>
    <row r="786" spans="1:6" x14ac:dyDescent="0.25">
      <c r="A786" s="19">
        <v>89</v>
      </c>
      <c r="B786" s="19" t="s">
        <v>8219</v>
      </c>
      <c r="E786" s="19">
        <v>0</v>
      </c>
      <c r="F786" s="19" t="s">
        <v>8221</v>
      </c>
    </row>
    <row r="787" spans="1:6" x14ac:dyDescent="0.25">
      <c r="A787" s="20">
        <v>107</v>
      </c>
      <c r="B787" s="20" t="s">
        <v>8219</v>
      </c>
      <c r="E787" s="20">
        <v>16</v>
      </c>
      <c r="F787" s="20" t="s">
        <v>8221</v>
      </c>
    </row>
    <row r="788" spans="1:6" x14ac:dyDescent="0.25">
      <c r="A788" s="19">
        <v>159</v>
      </c>
      <c r="B788" s="19" t="s">
        <v>8219</v>
      </c>
      <c r="E788" s="19">
        <v>2</v>
      </c>
      <c r="F788" s="19" t="s">
        <v>8221</v>
      </c>
    </row>
    <row r="789" spans="1:6" x14ac:dyDescent="0.25">
      <c r="A789" s="20">
        <v>181</v>
      </c>
      <c r="B789" s="20" t="s">
        <v>8219</v>
      </c>
      <c r="E789" s="20">
        <v>48</v>
      </c>
      <c r="F789" s="20" t="s">
        <v>8221</v>
      </c>
    </row>
    <row r="790" spans="1:6" x14ac:dyDescent="0.25">
      <c r="A790" s="19">
        <v>131</v>
      </c>
      <c r="B790" s="19" t="s">
        <v>8219</v>
      </c>
      <c r="E790" s="19">
        <v>2</v>
      </c>
      <c r="F790" s="19" t="s">
        <v>8221</v>
      </c>
    </row>
    <row r="791" spans="1:6" x14ac:dyDescent="0.25">
      <c r="A791" s="20">
        <v>125</v>
      </c>
      <c r="B791" s="20" t="s">
        <v>8219</v>
      </c>
      <c r="E791" s="20">
        <v>2</v>
      </c>
      <c r="F791" s="20" t="s">
        <v>8221</v>
      </c>
    </row>
    <row r="792" spans="1:6" x14ac:dyDescent="0.25">
      <c r="A792" s="19">
        <v>61</v>
      </c>
      <c r="B792" s="19" t="s">
        <v>8219</v>
      </c>
      <c r="E792" s="19">
        <v>1</v>
      </c>
      <c r="F792" s="19" t="s">
        <v>8221</v>
      </c>
    </row>
    <row r="793" spans="1:6" x14ac:dyDescent="0.25">
      <c r="A793" s="20">
        <v>90</v>
      </c>
      <c r="B793" s="20" t="s">
        <v>8219</v>
      </c>
      <c r="E793" s="20">
        <v>17</v>
      </c>
      <c r="F793" s="20" t="s">
        <v>8221</v>
      </c>
    </row>
    <row r="794" spans="1:6" x14ac:dyDescent="0.25">
      <c r="A794" s="19">
        <v>35</v>
      </c>
      <c r="B794" s="19" t="s">
        <v>8219</v>
      </c>
      <c r="E794" s="19">
        <v>0</v>
      </c>
      <c r="F794" s="19" t="s">
        <v>8221</v>
      </c>
    </row>
    <row r="795" spans="1:6" x14ac:dyDescent="0.25">
      <c r="A795" s="20">
        <v>90</v>
      </c>
      <c r="B795" s="20" t="s">
        <v>8219</v>
      </c>
      <c r="E795" s="20">
        <v>11</v>
      </c>
      <c r="F795" s="20" t="s">
        <v>8221</v>
      </c>
    </row>
    <row r="796" spans="1:6" x14ac:dyDescent="0.25">
      <c r="A796" s="19">
        <v>4</v>
      </c>
      <c r="B796" s="19" t="s">
        <v>8219</v>
      </c>
      <c r="E796" s="19">
        <v>95</v>
      </c>
      <c r="F796" s="19" t="s">
        <v>8221</v>
      </c>
    </row>
    <row r="797" spans="1:6" x14ac:dyDescent="0.25">
      <c r="A797" s="20">
        <v>120</v>
      </c>
      <c r="B797" s="20" t="s">
        <v>8219</v>
      </c>
      <c r="E797" s="20">
        <v>13</v>
      </c>
      <c r="F797" s="20" t="s">
        <v>8221</v>
      </c>
    </row>
    <row r="798" spans="1:6" x14ac:dyDescent="0.25">
      <c r="A798" s="19">
        <v>14</v>
      </c>
      <c r="B798" s="19" t="s">
        <v>8219</v>
      </c>
      <c r="E798" s="19">
        <v>2</v>
      </c>
      <c r="F798" s="19" t="s">
        <v>8221</v>
      </c>
    </row>
    <row r="799" spans="1:6" x14ac:dyDescent="0.25">
      <c r="A799" s="20">
        <v>27</v>
      </c>
      <c r="B799" s="20" t="s">
        <v>8219</v>
      </c>
      <c r="E799" s="20">
        <v>2</v>
      </c>
      <c r="F799" s="20" t="s">
        <v>8221</v>
      </c>
    </row>
    <row r="800" spans="1:6" x14ac:dyDescent="0.25">
      <c r="A800" s="19">
        <v>49</v>
      </c>
      <c r="B800" s="19" t="s">
        <v>8219</v>
      </c>
      <c r="E800" s="19">
        <v>3</v>
      </c>
      <c r="F800" s="19" t="s">
        <v>8221</v>
      </c>
    </row>
    <row r="801" spans="1:6" x14ac:dyDescent="0.25">
      <c r="A801" s="20">
        <v>102</v>
      </c>
      <c r="B801" s="20" t="s">
        <v>8219</v>
      </c>
      <c r="E801" s="20">
        <v>0</v>
      </c>
      <c r="F801" s="20" t="s">
        <v>8221</v>
      </c>
    </row>
    <row r="802" spans="1:6" x14ac:dyDescent="0.25">
      <c r="A802" s="19">
        <v>3</v>
      </c>
      <c r="B802" s="19" t="s">
        <v>8219</v>
      </c>
      <c r="E802" s="19">
        <v>0</v>
      </c>
      <c r="F802" s="19" t="s">
        <v>8221</v>
      </c>
    </row>
    <row r="803" spans="1:6" x14ac:dyDescent="0.25">
      <c r="A803" s="20">
        <v>25</v>
      </c>
      <c r="B803" s="20" t="s">
        <v>8219</v>
      </c>
      <c r="E803" s="20">
        <v>0</v>
      </c>
      <c r="F803" s="20" t="s">
        <v>8221</v>
      </c>
    </row>
    <row r="804" spans="1:6" x14ac:dyDescent="0.25">
      <c r="A804" s="19">
        <v>118</v>
      </c>
      <c r="B804" s="19" t="s">
        <v>8219</v>
      </c>
      <c r="E804" s="19">
        <v>2</v>
      </c>
      <c r="F804" s="19" t="s">
        <v>8221</v>
      </c>
    </row>
    <row r="805" spans="1:6" x14ac:dyDescent="0.25">
      <c r="A805" s="20">
        <v>57</v>
      </c>
      <c r="B805" s="20" t="s">
        <v>8219</v>
      </c>
      <c r="E805" s="20">
        <v>24</v>
      </c>
      <c r="F805" s="20" t="s">
        <v>8221</v>
      </c>
    </row>
    <row r="806" spans="1:6" x14ac:dyDescent="0.25">
      <c r="A806" s="19">
        <v>11</v>
      </c>
      <c r="B806" s="19" t="s">
        <v>8219</v>
      </c>
      <c r="E806" s="19">
        <v>25</v>
      </c>
      <c r="F806" s="19" t="s">
        <v>8221</v>
      </c>
    </row>
    <row r="807" spans="1:6" x14ac:dyDescent="0.25">
      <c r="A807" s="20">
        <v>33</v>
      </c>
      <c r="B807" s="20" t="s">
        <v>8219</v>
      </c>
      <c r="E807" s="20">
        <v>3</v>
      </c>
      <c r="F807" s="20" t="s">
        <v>8221</v>
      </c>
    </row>
    <row r="808" spans="1:6" x14ac:dyDescent="0.25">
      <c r="A808" s="19">
        <v>40</v>
      </c>
      <c r="B808" s="19" t="s">
        <v>8219</v>
      </c>
      <c r="E808" s="19">
        <v>41</v>
      </c>
      <c r="F808" s="19" t="s">
        <v>8221</v>
      </c>
    </row>
    <row r="809" spans="1:6" x14ac:dyDescent="0.25">
      <c r="A809" s="20">
        <v>50</v>
      </c>
      <c r="B809" s="20" t="s">
        <v>8219</v>
      </c>
      <c r="E809" s="20">
        <v>2</v>
      </c>
      <c r="F809" s="20" t="s">
        <v>8221</v>
      </c>
    </row>
    <row r="810" spans="1:6" x14ac:dyDescent="0.25">
      <c r="A810" s="19">
        <v>38</v>
      </c>
      <c r="B810" s="19" t="s">
        <v>8219</v>
      </c>
      <c r="E810" s="19">
        <v>4</v>
      </c>
      <c r="F810" s="19" t="s">
        <v>8221</v>
      </c>
    </row>
    <row r="811" spans="1:6" x14ac:dyDescent="0.25">
      <c r="A811" s="20">
        <v>96</v>
      </c>
      <c r="B811" s="20" t="s">
        <v>8219</v>
      </c>
      <c r="E811" s="20">
        <v>99</v>
      </c>
      <c r="F811" s="20" t="s">
        <v>8221</v>
      </c>
    </row>
    <row r="812" spans="1:6" x14ac:dyDescent="0.25">
      <c r="A812" s="19">
        <v>48</v>
      </c>
      <c r="B812" s="19" t="s">
        <v>8219</v>
      </c>
      <c r="E812" s="19">
        <v>4</v>
      </c>
      <c r="F812" s="19" t="s">
        <v>8221</v>
      </c>
    </row>
    <row r="813" spans="1:6" x14ac:dyDescent="0.25">
      <c r="A813" s="20">
        <v>33</v>
      </c>
      <c r="B813" s="20" t="s">
        <v>8219</v>
      </c>
      <c r="E813" s="20">
        <v>4</v>
      </c>
      <c r="F813" s="20" t="s">
        <v>8221</v>
      </c>
    </row>
    <row r="814" spans="1:6" x14ac:dyDescent="0.25">
      <c r="A814" s="19">
        <v>226</v>
      </c>
      <c r="B814" s="19" t="s">
        <v>8219</v>
      </c>
      <c r="E814" s="19">
        <v>38</v>
      </c>
      <c r="F814" s="19" t="s">
        <v>8221</v>
      </c>
    </row>
    <row r="815" spans="1:6" x14ac:dyDescent="0.25">
      <c r="A815" s="20">
        <v>14</v>
      </c>
      <c r="B815" s="20" t="s">
        <v>8219</v>
      </c>
      <c r="E815" s="20">
        <v>285</v>
      </c>
      <c r="F815" s="20" t="s">
        <v>8221</v>
      </c>
    </row>
    <row r="816" spans="1:6" x14ac:dyDescent="0.25">
      <c r="A816" s="19">
        <v>20</v>
      </c>
      <c r="B816" s="19" t="s">
        <v>8219</v>
      </c>
      <c r="E816" s="19">
        <v>1</v>
      </c>
      <c r="F816" s="19" t="s">
        <v>8221</v>
      </c>
    </row>
    <row r="817" spans="1:6" x14ac:dyDescent="0.25">
      <c r="A817" s="20">
        <v>25</v>
      </c>
      <c r="B817" s="20" t="s">
        <v>8219</v>
      </c>
      <c r="E817" s="20">
        <v>42</v>
      </c>
      <c r="F817" s="20" t="s">
        <v>8221</v>
      </c>
    </row>
    <row r="818" spans="1:6" x14ac:dyDescent="0.25">
      <c r="A818" s="19">
        <v>90</v>
      </c>
      <c r="B818" s="19" t="s">
        <v>8219</v>
      </c>
      <c r="E818" s="19">
        <v>26</v>
      </c>
      <c r="F818" s="19" t="s">
        <v>8221</v>
      </c>
    </row>
    <row r="819" spans="1:6" x14ac:dyDescent="0.25">
      <c r="A819" s="20">
        <v>11</v>
      </c>
      <c r="B819" s="20" t="s">
        <v>8219</v>
      </c>
      <c r="E819" s="20">
        <v>2</v>
      </c>
      <c r="F819" s="20" t="s">
        <v>8221</v>
      </c>
    </row>
    <row r="820" spans="1:6" x14ac:dyDescent="0.25">
      <c r="A820" s="19">
        <v>55</v>
      </c>
      <c r="B820" s="19" t="s">
        <v>8219</v>
      </c>
      <c r="E820" s="19">
        <v>4</v>
      </c>
      <c r="F820" s="19" t="s">
        <v>8221</v>
      </c>
    </row>
    <row r="821" spans="1:6" x14ac:dyDescent="0.25">
      <c r="A821" s="20">
        <v>30</v>
      </c>
      <c r="B821" s="20" t="s">
        <v>8219</v>
      </c>
      <c r="E821" s="20">
        <v>6</v>
      </c>
      <c r="F821" s="20" t="s">
        <v>8221</v>
      </c>
    </row>
    <row r="822" spans="1:6" x14ac:dyDescent="0.25">
      <c r="A822" s="19">
        <v>28</v>
      </c>
      <c r="B822" s="19" t="s">
        <v>8219</v>
      </c>
      <c r="E822" s="19">
        <v>70</v>
      </c>
      <c r="F822" s="19" t="s">
        <v>8221</v>
      </c>
    </row>
    <row r="823" spans="1:6" x14ac:dyDescent="0.25">
      <c r="A823" s="20">
        <v>45</v>
      </c>
      <c r="B823" s="20" t="s">
        <v>8219</v>
      </c>
      <c r="E823" s="20">
        <v>9</v>
      </c>
      <c r="F823" s="20" t="s">
        <v>8221</v>
      </c>
    </row>
    <row r="824" spans="1:6" x14ac:dyDescent="0.25">
      <c r="A824" s="19">
        <v>13</v>
      </c>
      <c r="B824" s="19" t="s">
        <v>8219</v>
      </c>
      <c r="E824" s="19">
        <v>8</v>
      </c>
      <c r="F824" s="19" t="s">
        <v>8221</v>
      </c>
    </row>
    <row r="825" spans="1:6" x14ac:dyDescent="0.25">
      <c r="A825" s="20">
        <v>40</v>
      </c>
      <c r="B825" s="20" t="s">
        <v>8219</v>
      </c>
      <c r="E825" s="20">
        <v>105</v>
      </c>
      <c r="F825" s="20" t="s">
        <v>8221</v>
      </c>
    </row>
    <row r="826" spans="1:6" x14ac:dyDescent="0.25">
      <c r="A826" s="19">
        <v>21</v>
      </c>
      <c r="B826" s="19" t="s">
        <v>8219</v>
      </c>
      <c r="E826" s="19">
        <v>12</v>
      </c>
      <c r="F826" s="19" t="s">
        <v>8221</v>
      </c>
    </row>
    <row r="827" spans="1:6" x14ac:dyDescent="0.25">
      <c r="A827" s="20">
        <v>134</v>
      </c>
      <c r="B827" s="20" t="s">
        <v>8219</v>
      </c>
      <c r="E827" s="20">
        <v>0</v>
      </c>
      <c r="F827" s="20" t="s">
        <v>8221</v>
      </c>
    </row>
    <row r="828" spans="1:6" x14ac:dyDescent="0.25">
      <c r="A828" s="19">
        <v>20</v>
      </c>
      <c r="B828" s="19" t="s">
        <v>8219</v>
      </c>
      <c r="E828" s="19">
        <v>16</v>
      </c>
      <c r="F828" s="19" t="s">
        <v>8221</v>
      </c>
    </row>
    <row r="829" spans="1:6" x14ac:dyDescent="0.25">
      <c r="A829" s="20">
        <v>19</v>
      </c>
      <c r="B829" s="20" t="s">
        <v>8219</v>
      </c>
      <c r="E829" s="20">
        <v>7</v>
      </c>
      <c r="F829" s="20" t="s">
        <v>8221</v>
      </c>
    </row>
    <row r="830" spans="1:6" x14ac:dyDescent="0.25">
      <c r="A830" s="19">
        <v>209</v>
      </c>
      <c r="B830" s="19" t="s">
        <v>8219</v>
      </c>
      <c r="E830" s="19">
        <v>4</v>
      </c>
      <c r="F830" s="19" t="s">
        <v>8221</v>
      </c>
    </row>
    <row r="831" spans="1:6" x14ac:dyDescent="0.25">
      <c r="A831" s="20">
        <v>38</v>
      </c>
      <c r="B831" s="20" t="s">
        <v>8219</v>
      </c>
      <c r="E831" s="20">
        <v>1</v>
      </c>
      <c r="F831" s="20" t="s">
        <v>8221</v>
      </c>
    </row>
    <row r="832" spans="1:6" x14ac:dyDescent="0.25">
      <c r="A832" s="19">
        <v>24</v>
      </c>
      <c r="B832" s="19" t="s">
        <v>8219</v>
      </c>
      <c r="E832" s="19">
        <v>28</v>
      </c>
      <c r="F832" s="19" t="s">
        <v>8221</v>
      </c>
    </row>
    <row r="833" spans="1:6" x14ac:dyDescent="0.25">
      <c r="A833" s="20">
        <v>8</v>
      </c>
      <c r="B833" s="20" t="s">
        <v>8219</v>
      </c>
      <c r="E833" s="20">
        <v>1</v>
      </c>
      <c r="F833" s="20" t="s">
        <v>8221</v>
      </c>
    </row>
    <row r="834" spans="1:6" x14ac:dyDescent="0.25">
      <c r="A834" s="19">
        <v>179</v>
      </c>
      <c r="B834" s="19" t="s">
        <v>8219</v>
      </c>
      <c r="E834" s="19">
        <v>1</v>
      </c>
      <c r="F834" s="19" t="s">
        <v>8221</v>
      </c>
    </row>
    <row r="835" spans="1:6" x14ac:dyDescent="0.25">
      <c r="A835" s="20">
        <v>26</v>
      </c>
      <c r="B835" s="20" t="s">
        <v>8219</v>
      </c>
      <c r="E835" s="20">
        <v>5</v>
      </c>
      <c r="F835" s="20" t="s">
        <v>8221</v>
      </c>
    </row>
    <row r="836" spans="1:6" x14ac:dyDescent="0.25">
      <c r="A836" s="19">
        <v>131</v>
      </c>
      <c r="B836" s="19" t="s">
        <v>8219</v>
      </c>
      <c r="E836" s="19">
        <v>3</v>
      </c>
      <c r="F836" s="19" t="s">
        <v>8221</v>
      </c>
    </row>
    <row r="837" spans="1:6" x14ac:dyDescent="0.25">
      <c r="A837" s="20">
        <v>14</v>
      </c>
      <c r="B837" s="20" t="s">
        <v>8219</v>
      </c>
      <c r="E837" s="20">
        <v>2</v>
      </c>
      <c r="F837" s="20" t="s">
        <v>8221</v>
      </c>
    </row>
    <row r="838" spans="1:6" x14ac:dyDescent="0.25">
      <c r="A838" s="19">
        <v>174</v>
      </c>
      <c r="B838" s="19" t="s">
        <v>8219</v>
      </c>
      <c r="E838" s="19">
        <v>0</v>
      </c>
      <c r="F838" s="19" t="s">
        <v>8221</v>
      </c>
    </row>
    <row r="839" spans="1:6" x14ac:dyDescent="0.25">
      <c r="A839" s="20">
        <v>191</v>
      </c>
      <c r="B839" s="20" t="s">
        <v>8219</v>
      </c>
      <c r="E839" s="20">
        <v>0</v>
      </c>
      <c r="F839" s="20" t="s">
        <v>8221</v>
      </c>
    </row>
    <row r="840" spans="1:6" x14ac:dyDescent="0.25">
      <c r="A840" s="19">
        <v>38</v>
      </c>
      <c r="B840" s="19" t="s">
        <v>8219</v>
      </c>
      <c r="E840" s="19">
        <v>3</v>
      </c>
      <c r="F840" s="19" t="s">
        <v>8221</v>
      </c>
    </row>
    <row r="841" spans="1:6" x14ac:dyDescent="0.25">
      <c r="A841" s="20">
        <v>22</v>
      </c>
      <c r="B841" s="20" t="s">
        <v>8219</v>
      </c>
      <c r="E841" s="20">
        <v>0</v>
      </c>
      <c r="F841" s="20" t="s">
        <v>8221</v>
      </c>
    </row>
    <row r="842" spans="1:6" x14ac:dyDescent="0.25">
      <c r="A842" s="19">
        <v>149</v>
      </c>
      <c r="B842" s="19" t="s">
        <v>8219</v>
      </c>
      <c r="E842" s="19">
        <v>0</v>
      </c>
      <c r="F842" s="19" t="s">
        <v>8221</v>
      </c>
    </row>
    <row r="843" spans="1:6" x14ac:dyDescent="0.25">
      <c r="A843" s="20">
        <v>56</v>
      </c>
      <c r="B843" s="20" t="s">
        <v>8219</v>
      </c>
      <c r="E843" s="20">
        <v>3</v>
      </c>
      <c r="F843" s="20" t="s">
        <v>8221</v>
      </c>
    </row>
    <row r="844" spans="1:6" x14ac:dyDescent="0.25">
      <c r="A844" s="19">
        <v>19</v>
      </c>
      <c r="B844" s="19" t="s">
        <v>8219</v>
      </c>
      <c r="E844" s="19">
        <v>7</v>
      </c>
      <c r="F844" s="19" t="s">
        <v>8221</v>
      </c>
    </row>
    <row r="845" spans="1:6" x14ac:dyDescent="0.25">
      <c r="A845" s="20">
        <v>70</v>
      </c>
      <c r="B845" s="20" t="s">
        <v>8219</v>
      </c>
      <c r="E845" s="20">
        <v>25</v>
      </c>
      <c r="F845" s="20" t="s">
        <v>8221</v>
      </c>
    </row>
    <row r="846" spans="1:6" x14ac:dyDescent="0.25">
      <c r="A846" s="19">
        <v>81</v>
      </c>
      <c r="B846" s="19" t="s">
        <v>8219</v>
      </c>
      <c r="E846" s="19">
        <v>10</v>
      </c>
      <c r="F846" s="19" t="s">
        <v>8221</v>
      </c>
    </row>
    <row r="847" spans="1:6" x14ac:dyDescent="0.25">
      <c r="A847" s="20">
        <v>32</v>
      </c>
      <c r="B847" s="20" t="s">
        <v>8219</v>
      </c>
      <c r="E847" s="20">
        <v>3</v>
      </c>
      <c r="F847" s="20" t="s">
        <v>8221</v>
      </c>
    </row>
    <row r="848" spans="1:6" x14ac:dyDescent="0.25">
      <c r="A848" s="19">
        <v>26</v>
      </c>
      <c r="B848" s="19" t="s">
        <v>8219</v>
      </c>
      <c r="E848" s="19">
        <v>5</v>
      </c>
      <c r="F848" s="19" t="s">
        <v>8221</v>
      </c>
    </row>
    <row r="849" spans="1:6" x14ac:dyDescent="0.25">
      <c r="A849" s="20">
        <v>105</v>
      </c>
      <c r="B849" s="20" t="s">
        <v>8219</v>
      </c>
      <c r="E849" s="20">
        <v>5</v>
      </c>
      <c r="F849" s="20" t="s">
        <v>8221</v>
      </c>
    </row>
    <row r="850" spans="1:6" x14ac:dyDescent="0.25">
      <c r="A850" s="19">
        <v>29</v>
      </c>
      <c r="B850" s="19" t="s">
        <v>8219</v>
      </c>
      <c r="E850" s="19">
        <v>27</v>
      </c>
      <c r="F850" s="19" t="s">
        <v>8221</v>
      </c>
    </row>
    <row r="851" spans="1:6" x14ac:dyDescent="0.25">
      <c r="A851" s="20">
        <v>8</v>
      </c>
      <c r="B851" s="20" t="s">
        <v>8219</v>
      </c>
      <c r="E851" s="20">
        <v>2</v>
      </c>
      <c r="F851" s="20" t="s">
        <v>8221</v>
      </c>
    </row>
    <row r="852" spans="1:6" x14ac:dyDescent="0.25">
      <c r="A852" s="19">
        <v>89</v>
      </c>
      <c r="B852" s="19" t="s">
        <v>8219</v>
      </c>
      <c r="E852" s="19">
        <v>236</v>
      </c>
      <c r="F852" s="19" t="s">
        <v>8221</v>
      </c>
    </row>
    <row r="853" spans="1:6" x14ac:dyDescent="0.25">
      <c r="A853" s="20">
        <v>44</v>
      </c>
      <c r="B853" s="20" t="s">
        <v>8219</v>
      </c>
      <c r="E853" s="20">
        <v>1</v>
      </c>
      <c r="F853" s="20" t="s">
        <v>8221</v>
      </c>
    </row>
    <row r="854" spans="1:6" x14ac:dyDescent="0.25">
      <c r="A854" s="19">
        <v>246</v>
      </c>
      <c r="B854" s="19" t="s">
        <v>8219</v>
      </c>
      <c r="E854" s="19">
        <v>12</v>
      </c>
      <c r="F854" s="19" t="s">
        <v>8221</v>
      </c>
    </row>
    <row r="855" spans="1:6" x14ac:dyDescent="0.25">
      <c r="A855" s="20">
        <v>120</v>
      </c>
      <c r="B855" s="20" t="s">
        <v>8219</v>
      </c>
      <c r="E855" s="20">
        <v>4</v>
      </c>
      <c r="F855" s="20" t="s">
        <v>8221</v>
      </c>
    </row>
    <row r="856" spans="1:6" x14ac:dyDescent="0.25">
      <c r="A856" s="19">
        <v>26</v>
      </c>
      <c r="B856" s="19" t="s">
        <v>8219</v>
      </c>
      <c r="E856" s="19">
        <v>3</v>
      </c>
      <c r="F856" s="19" t="s">
        <v>8221</v>
      </c>
    </row>
    <row r="857" spans="1:6" x14ac:dyDescent="0.25">
      <c r="A857" s="20">
        <v>45</v>
      </c>
      <c r="B857" s="20" t="s">
        <v>8219</v>
      </c>
      <c r="E857" s="20">
        <v>99</v>
      </c>
      <c r="F857" s="20" t="s">
        <v>8221</v>
      </c>
    </row>
    <row r="858" spans="1:6" x14ac:dyDescent="0.25">
      <c r="A858" s="19">
        <v>20</v>
      </c>
      <c r="B858" s="19" t="s">
        <v>8219</v>
      </c>
      <c r="E858" s="19">
        <v>3</v>
      </c>
      <c r="F858" s="19" t="s">
        <v>8221</v>
      </c>
    </row>
    <row r="859" spans="1:6" x14ac:dyDescent="0.25">
      <c r="A859" s="20">
        <v>47</v>
      </c>
      <c r="B859" s="20" t="s">
        <v>8219</v>
      </c>
      <c r="E859" s="20">
        <v>3</v>
      </c>
      <c r="F859" s="20" t="s">
        <v>8221</v>
      </c>
    </row>
    <row r="860" spans="1:6" x14ac:dyDescent="0.25">
      <c r="A860" s="19">
        <v>13</v>
      </c>
      <c r="B860" s="19" t="s">
        <v>8219</v>
      </c>
      <c r="E860" s="19">
        <v>22</v>
      </c>
      <c r="F860" s="19" t="s">
        <v>8221</v>
      </c>
    </row>
    <row r="861" spans="1:6" x14ac:dyDescent="0.25">
      <c r="A861" s="20">
        <v>183</v>
      </c>
      <c r="B861" s="20" t="s">
        <v>8219</v>
      </c>
      <c r="E861" s="20">
        <v>4</v>
      </c>
      <c r="F861" s="20" t="s">
        <v>8221</v>
      </c>
    </row>
    <row r="862" spans="1:6" x14ac:dyDescent="0.25">
      <c r="A862" s="19">
        <v>21</v>
      </c>
      <c r="B862" s="19" t="s">
        <v>8219</v>
      </c>
      <c r="E862" s="19">
        <v>534</v>
      </c>
      <c r="F862" s="19" t="s">
        <v>8221</v>
      </c>
    </row>
    <row r="863" spans="1:6" x14ac:dyDescent="0.25">
      <c r="A863" s="20">
        <v>42</v>
      </c>
      <c r="B863" s="20" t="s">
        <v>8219</v>
      </c>
      <c r="E863" s="20">
        <v>12</v>
      </c>
      <c r="F863" s="20" t="s">
        <v>8221</v>
      </c>
    </row>
    <row r="864" spans="1:6" x14ac:dyDescent="0.25">
      <c r="A864" s="19">
        <v>54</v>
      </c>
      <c r="B864" s="19" t="s">
        <v>8219</v>
      </c>
      <c r="E864" s="19">
        <v>56</v>
      </c>
      <c r="F864" s="19" t="s">
        <v>8221</v>
      </c>
    </row>
    <row r="865" spans="1:6" x14ac:dyDescent="0.25">
      <c r="A865" s="20">
        <v>38</v>
      </c>
      <c r="B865" s="20" t="s">
        <v>8219</v>
      </c>
      <c r="E865" s="20">
        <v>11</v>
      </c>
      <c r="F865" s="20" t="s">
        <v>8221</v>
      </c>
    </row>
    <row r="866" spans="1:6" x14ac:dyDescent="0.25">
      <c r="A866" s="19">
        <v>64</v>
      </c>
      <c r="B866" s="19" t="s">
        <v>8219</v>
      </c>
      <c r="E866" s="19">
        <v>0</v>
      </c>
      <c r="F866" s="19" t="s">
        <v>8221</v>
      </c>
    </row>
    <row r="867" spans="1:6" x14ac:dyDescent="0.25">
      <c r="A867" s="20">
        <v>13</v>
      </c>
      <c r="B867" s="20" t="s">
        <v>8219</v>
      </c>
      <c r="E867" s="20">
        <v>12</v>
      </c>
      <c r="F867" s="20" t="s">
        <v>8221</v>
      </c>
    </row>
    <row r="868" spans="1:6" x14ac:dyDescent="0.25">
      <c r="A868" s="19">
        <v>33</v>
      </c>
      <c r="B868" s="19" t="s">
        <v>8219</v>
      </c>
      <c r="E868" s="19">
        <v>5</v>
      </c>
      <c r="F868" s="19" t="s">
        <v>8221</v>
      </c>
    </row>
    <row r="869" spans="1:6" x14ac:dyDescent="0.25">
      <c r="A869" s="20">
        <v>52</v>
      </c>
      <c r="B869" s="20" t="s">
        <v>8219</v>
      </c>
      <c r="E869" s="20">
        <v>24</v>
      </c>
      <c r="F869" s="20" t="s">
        <v>8221</v>
      </c>
    </row>
    <row r="870" spans="1:6" x14ac:dyDescent="0.25">
      <c r="A870" s="19">
        <v>107</v>
      </c>
      <c r="B870" s="19" t="s">
        <v>8219</v>
      </c>
      <c r="E870" s="19">
        <v>89</v>
      </c>
      <c r="F870" s="19" t="s">
        <v>8221</v>
      </c>
    </row>
    <row r="871" spans="1:6" x14ac:dyDescent="0.25">
      <c r="A871" s="20">
        <v>11</v>
      </c>
      <c r="B871" s="20" t="s">
        <v>8219</v>
      </c>
      <c r="E871" s="20">
        <v>1</v>
      </c>
      <c r="F871" s="20" t="s">
        <v>8221</v>
      </c>
    </row>
    <row r="872" spans="1:6" x14ac:dyDescent="0.25">
      <c r="A872" s="19">
        <v>34</v>
      </c>
      <c r="B872" s="19" t="s">
        <v>8219</v>
      </c>
      <c r="E872" s="19">
        <v>55</v>
      </c>
      <c r="F872" s="19" t="s">
        <v>8221</v>
      </c>
    </row>
    <row r="873" spans="1:6" x14ac:dyDescent="0.25">
      <c r="A873" s="20">
        <v>75</v>
      </c>
      <c r="B873" s="20" t="s">
        <v>8219</v>
      </c>
      <c r="E873" s="20">
        <v>2</v>
      </c>
      <c r="F873" s="20" t="s">
        <v>8221</v>
      </c>
    </row>
    <row r="874" spans="1:6" x14ac:dyDescent="0.25">
      <c r="A874" s="19">
        <v>26</v>
      </c>
      <c r="B874" s="19" t="s">
        <v>8219</v>
      </c>
      <c r="E874" s="19">
        <v>0</v>
      </c>
      <c r="F874" s="19" t="s">
        <v>8221</v>
      </c>
    </row>
    <row r="875" spans="1:6" x14ac:dyDescent="0.25">
      <c r="A875" s="20">
        <v>50</v>
      </c>
      <c r="B875" s="20" t="s">
        <v>8219</v>
      </c>
      <c r="E875" s="20">
        <v>4</v>
      </c>
      <c r="F875" s="20" t="s">
        <v>8221</v>
      </c>
    </row>
    <row r="876" spans="1:6" x14ac:dyDescent="0.25">
      <c r="A876" s="19">
        <v>80</v>
      </c>
      <c r="B876" s="19" t="s">
        <v>8219</v>
      </c>
      <c r="E876" s="19">
        <v>6</v>
      </c>
      <c r="F876" s="19" t="s">
        <v>8221</v>
      </c>
    </row>
    <row r="877" spans="1:6" x14ac:dyDescent="0.25">
      <c r="A877" s="20">
        <v>110</v>
      </c>
      <c r="B877" s="20" t="s">
        <v>8219</v>
      </c>
      <c r="E877" s="20">
        <v>4</v>
      </c>
      <c r="F877" s="20" t="s">
        <v>8221</v>
      </c>
    </row>
    <row r="878" spans="1:6" x14ac:dyDescent="0.25">
      <c r="A878" s="19">
        <v>77</v>
      </c>
      <c r="B878" s="19" t="s">
        <v>8219</v>
      </c>
      <c r="E878" s="19">
        <v>4</v>
      </c>
      <c r="F878" s="19" t="s">
        <v>8221</v>
      </c>
    </row>
    <row r="879" spans="1:6" x14ac:dyDescent="0.25">
      <c r="A879" s="20">
        <v>50</v>
      </c>
      <c r="B879" s="20" t="s">
        <v>8219</v>
      </c>
      <c r="E879" s="20">
        <v>2</v>
      </c>
      <c r="F879" s="20" t="s">
        <v>8221</v>
      </c>
    </row>
    <row r="880" spans="1:6" x14ac:dyDescent="0.25">
      <c r="A880" s="19">
        <v>145</v>
      </c>
      <c r="B880" s="19" t="s">
        <v>8219</v>
      </c>
      <c r="E880" s="19">
        <v>5</v>
      </c>
      <c r="F880" s="19" t="s">
        <v>8221</v>
      </c>
    </row>
    <row r="881" spans="1:6" x14ac:dyDescent="0.25">
      <c r="A881" s="20">
        <v>29</v>
      </c>
      <c r="B881" s="20" t="s">
        <v>8219</v>
      </c>
      <c r="E881" s="20">
        <v>83</v>
      </c>
      <c r="F881" s="20" t="s">
        <v>8221</v>
      </c>
    </row>
    <row r="882" spans="1:6" x14ac:dyDescent="0.25">
      <c r="A882" s="19">
        <v>114</v>
      </c>
      <c r="B882" s="19" t="s">
        <v>8219</v>
      </c>
      <c r="E882" s="19">
        <v>57</v>
      </c>
      <c r="F882" s="19" t="s">
        <v>8221</v>
      </c>
    </row>
    <row r="883" spans="1:6" x14ac:dyDescent="0.25">
      <c r="A883" s="20">
        <v>96</v>
      </c>
      <c r="B883" s="20" t="s">
        <v>8219</v>
      </c>
      <c r="E883" s="20">
        <v>311</v>
      </c>
      <c r="F883" s="20" t="s">
        <v>8221</v>
      </c>
    </row>
    <row r="884" spans="1:6" x14ac:dyDescent="0.25">
      <c r="A884" s="19">
        <v>31</v>
      </c>
      <c r="B884" s="19" t="s">
        <v>8219</v>
      </c>
      <c r="E884" s="19">
        <v>2</v>
      </c>
      <c r="F884" s="19" t="s">
        <v>8221</v>
      </c>
    </row>
    <row r="885" spans="1:6" x14ac:dyDescent="0.25">
      <c r="A885" s="20">
        <v>4883</v>
      </c>
      <c r="B885" s="20" t="s">
        <v>8219</v>
      </c>
      <c r="E885" s="20">
        <v>16</v>
      </c>
      <c r="F885" s="20" t="s">
        <v>8221</v>
      </c>
    </row>
    <row r="886" spans="1:6" x14ac:dyDescent="0.25">
      <c r="A886" s="19">
        <v>95</v>
      </c>
      <c r="B886" s="19" t="s">
        <v>8219</v>
      </c>
      <c r="E886" s="19">
        <v>9</v>
      </c>
      <c r="F886" s="19" t="s">
        <v>8221</v>
      </c>
    </row>
    <row r="887" spans="1:6" x14ac:dyDescent="0.25">
      <c r="A887" s="20">
        <v>2478</v>
      </c>
      <c r="B887" s="20" t="s">
        <v>8219</v>
      </c>
      <c r="E887" s="20">
        <v>1</v>
      </c>
      <c r="F887" s="20" t="s">
        <v>8221</v>
      </c>
    </row>
    <row r="888" spans="1:6" x14ac:dyDescent="0.25">
      <c r="A888" s="19">
        <v>1789</v>
      </c>
      <c r="B888" s="19" t="s">
        <v>8219</v>
      </c>
      <c r="E888" s="19">
        <v>12</v>
      </c>
      <c r="F888" s="19" t="s">
        <v>8221</v>
      </c>
    </row>
    <row r="889" spans="1:6" x14ac:dyDescent="0.25">
      <c r="A889" s="20">
        <v>680</v>
      </c>
      <c r="B889" s="20" t="s">
        <v>8219</v>
      </c>
      <c r="E889" s="20">
        <v>0</v>
      </c>
      <c r="F889" s="20" t="s">
        <v>8221</v>
      </c>
    </row>
    <row r="890" spans="1:6" x14ac:dyDescent="0.25">
      <c r="A890" s="19">
        <v>70</v>
      </c>
      <c r="B890" s="19" t="s">
        <v>8219</v>
      </c>
      <c r="E890" s="19">
        <v>20</v>
      </c>
      <c r="F890" s="19" t="s">
        <v>8221</v>
      </c>
    </row>
    <row r="891" spans="1:6" x14ac:dyDescent="0.25">
      <c r="A891" s="20">
        <v>23</v>
      </c>
      <c r="B891" s="20" t="s">
        <v>8219</v>
      </c>
      <c r="E891" s="20">
        <v>16</v>
      </c>
      <c r="F891" s="20" t="s">
        <v>8221</v>
      </c>
    </row>
    <row r="892" spans="1:6" x14ac:dyDescent="0.25">
      <c r="A892" s="19">
        <v>4245</v>
      </c>
      <c r="B892" s="19" t="s">
        <v>8219</v>
      </c>
      <c r="E892" s="19">
        <v>33</v>
      </c>
      <c r="F892" s="19" t="s">
        <v>8221</v>
      </c>
    </row>
    <row r="893" spans="1:6" x14ac:dyDescent="0.25">
      <c r="A893" s="20">
        <v>943</v>
      </c>
      <c r="B893" s="20" t="s">
        <v>8219</v>
      </c>
      <c r="E893" s="20">
        <v>2</v>
      </c>
      <c r="F893" s="20" t="s">
        <v>8221</v>
      </c>
    </row>
    <row r="894" spans="1:6" x14ac:dyDescent="0.25">
      <c r="A894" s="19">
        <v>1876</v>
      </c>
      <c r="B894" s="19" t="s">
        <v>8219</v>
      </c>
      <c r="E894" s="19">
        <v>6</v>
      </c>
      <c r="F894" s="19" t="s">
        <v>8221</v>
      </c>
    </row>
    <row r="895" spans="1:6" x14ac:dyDescent="0.25">
      <c r="A895" s="20">
        <v>834</v>
      </c>
      <c r="B895" s="20" t="s">
        <v>8219</v>
      </c>
      <c r="E895" s="20">
        <v>0</v>
      </c>
      <c r="F895" s="20" t="s">
        <v>8221</v>
      </c>
    </row>
    <row r="896" spans="1:6" x14ac:dyDescent="0.25">
      <c r="A896" s="19">
        <v>682</v>
      </c>
      <c r="B896" s="19" t="s">
        <v>8219</v>
      </c>
      <c r="E896" s="19">
        <v>3</v>
      </c>
      <c r="F896" s="19" t="s">
        <v>8221</v>
      </c>
    </row>
    <row r="897" spans="1:6" x14ac:dyDescent="0.25">
      <c r="A897" s="20">
        <v>147</v>
      </c>
      <c r="B897" s="20" t="s">
        <v>8219</v>
      </c>
      <c r="E897" s="20">
        <v>0</v>
      </c>
      <c r="F897" s="20" t="s">
        <v>8221</v>
      </c>
    </row>
    <row r="898" spans="1:6" x14ac:dyDescent="0.25">
      <c r="A898" s="19">
        <v>415</v>
      </c>
      <c r="B898" s="19" t="s">
        <v>8219</v>
      </c>
      <c r="E898" s="19">
        <v>3</v>
      </c>
      <c r="F898" s="19" t="s">
        <v>8221</v>
      </c>
    </row>
    <row r="899" spans="1:6" x14ac:dyDescent="0.25">
      <c r="A899" s="20">
        <v>290</v>
      </c>
      <c r="B899" s="20" t="s">
        <v>8219</v>
      </c>
      <c r="E899" s="20">
        <v>13</v>
      </c>
      <c r="F899" s="20" t="s">
        <v>8221</v>
      </c>
    </row>
    <row r="900" spans="1:6" x14ac:dyDescent="0.25">
      <c r="A900" s="19">
        <v>365</v>
      </c>
      <c r="B900" s="19" t="s">
        <v>8219</v>
      </c>
      <c r="E900" s="19">
        <v>6</v>
      </c>
      <c r="F900" s="19" t="s">
        <v>8221</v>
      </c>
    </row>
    <row r="901" spans="1:6" x14ac:dyDescent="0.25">
      <c r="A901" s="20">
        <v>660</v>
      </c>
      <c r="B901" s="20" t="s">
        <v>8219</v>
      </c>
      <c r="E901" s="20">
        <v>1</v>
      </c>
      <c r="F901" s="20" t="s">
        <v>8221</v>
      </c>
    </row>
    <row r="902" spans="1:6" x14ac:dyDescent="0.25">
      <c r="A902" s="19">
        <v>1356</v>
      </c>
      <c r="B902" s="19" t="s">
        <v>8219</v>
      </c>
      <c r="E902" s="19">
        <v>0</v>
      </c>
      <c r="F902" s="19" t="s">
        <v>8221</v>
      </c>
    </row>
    <row r="903" spans="1:6" x14ac:dyDescent="0.25">
      <c r="A903" s="20">
        <v>424</v>
      </c>
      <c r="B903" s="20" t="s">
        <v>8219</v>
      </c>
      <c r="E903" s="20">
        <v>5</v>
      </c>
      <c r="F903" s="20" t="s">
        <v>8221</v>
      </c>
    </row>
    <row r="904" spans="1:6" x14ac:dyDescent="0.25">
      <c r="A904" s="19">
        <v>33</v>
      </c>
      <c r="B904" s="19" t="s">
        <v>8219</v>
      </c>
      <c r="E904" s="19">
        <v>0</v>
      </c>
      <c r="F904" s="19" t="s">
        <v>8221</v>
      </c>
    </row>
    <row r="905" spans="1:6" x14ac:dyDescent="0.25">
      <c r="A905" s="20">
        <v>1633</v>
      </c>
      <c r="B905" s="20" t="s">
        <v>8219</v>
      </c>
      <c r="E905" s="20">
        <v>36</v>
      </c>
      <c r="F905" s="20" t="s">
        <v>8221</v>
      </c>
    </row>
    <row r="906" spans="1:6" x14ac:dyDescent="0.25">
      <c r="A906" s="19">
        <v>306</v>
      </c>
      <c r="B906" s="19" t="s">
        <v>8219</v>
      </c>
      <c r="E906" s="19">
        <v>1</v>
      </c>
      <c r="F906" s="19" t="s">
        <v>8221</v>
      </c>
    </row>
    <row r="907" spans="1:6" x14ac:dyDescent="0.25">
      <c r="A907" s="20">
        <v>205</v>
      </c>
      <c r="B907" s="20" t="s">
        <v>8219</v>
      </c>
      <c r="E907" s="20">
        <v>1</v>
      </c>
      <c r="F907" s="20" t="s">
        <v>8221</v>
      </c>
    </row>
    <row r="908" spans="1:6" x14ac:dyDescent="0.25">
      <c r="A908" s="19">
        <v>1281</v>
      </c>
      <c r="B908" s="19" t="s">
        <v>8219</v>
      </c>
      <c r="E908" s="19">
        <v>1</v>
      </c>
      <c r="F908" s="19" t="s">
        <v>8221</v>
      </c>
    </row>
    <row r="909" spans="1:6" x14ac:dyDescent="0.25">
      <c r="A909" s="20">
        <v>103</v>
      </c>
      <c r="B909" s="20" t="s">
        <v>8219</v>
      </c>
      <c r="E909" s="20">
        <v>9</v>
      </c>
      <c r="F909" s="20" t="s">
        <v>8221</v>
      </c>
    </row>
    <row r="910" spans="1:6" x14ac:dyDescent="0.25">
      <c r="A910" s="19">
        <v>1513</v>
      </c>
      <c r="B910" s="19" t="s">
        <v>8219</v>
      </c>
      <c r="E910" s="19">
        <v>1</v>
      </c>
      <c r="F910" s="19" t="s">
        <v>8221</v>
      </c>
    </row>
    <row r="911" spans="1:6" x14ac:dyDescent="0.25">
      <c r="A911" s="20">
        <v>405</v>
      </c>
      <c r="B911" s="20" t="s">
        <v>8219</v>
      </c>
      <c r="E911" s="20">
        <v>0</v>
      </c>
      <c r="F911" s="20" t="s">
        <v>8221</v>
      </c>
    </row>
    <row r="912" spans="1:6" x14ac:dyDescent="0.25">
      <c r="A912" s="19">
        <v>510</v>
      </c>
      <c r="B912" s="19" t="s">
        <v>8219</v>
      </c>
      <c r="E912" s="19">
        <v>1</v>
      </c>
      <c r="F912" s="19" t="s">
        <v>8221</v>
      </c>
    </row>
    <row r="913" spans="1:6" x14ac:dyDescent="0.25">
      <c r="A913" s="20">
        <v>1887</v>
      </c>
      <c r="B913" s="20" t="s">
        <v>8219</v>
      </c>
      <c r="E913" s="20">
        <v>1</v>
      </c>
      <c r="F913" s="20" t="s">
        <v>8221</v>
      </c>
    </row>
    <row r="914" spans="1:6" x14ac:dyDescent="0.25">
      <c r="A914" s="19">
        <v>701</v>
      </c>
      <c r="B914" s="19" t="s">
        <v>8219</v>
      </c>
      <c r="E914" s="19">
        <v>4</v>
      </c>
      <c r="F914" s="19" t="s">
        <v>8221</v>
      </c>
    </row>
    <row r="915" spans="1:6" x14ac:dyDescent="0.25">
      <c r="A915" s="20">
        <v>3863</v>
      </c>
      <c r="B915" s="20" t="s">
        <v>8219</v>
      </c>
      <c r="E915" s="20">
        <v>2</v>
      </c>
      <c r="F915" s="20" t="s">
        <v>8221</v>
      </c>
    </row>
    <row r="916" spans="1:6" x14ac:dyDescent="0.25">
      <c r="A916" s="19">
        <v>238</v>
      </c>
      <c r="B916" s="19" t="s">
        <v>8219</v>
      </c>
      <c r="E916" s="19">
        <v>2</v>
      </c>
      <c r="F916" s="19" t="s">
        <v>8221</v>
      </c>
    </row>
    <row r="917" spans="1:6" x14ac:dyDescent="0.25">
      <c r="A917" s="20">
        <v>2051</v>
      </c>
      <c r="B917" s="20" t="s">
        <v>8219</v>
      </c>
      <c r="E917" s="20">
        <v>2</v>
      </c>
      <c r="F917" s="20" t="s">
        <v>8221</v>
      </c>
    </row>
    <row r="918" spans="1:6" x14ac:dyDescent="0.25">
      <c r="A918" s="19">
        <v>402</v>
      </c>
      <c r="B918" s="19" t="s">
        <v>8219</v>
      </c>
      <c r="E918" s="19">
        <v>0</v>
      </c>
      <c r="F918" s="19" t="s">
        <v>8221</v>
      </c>
    </row>
    <row r="919" spans="1:6" x14ac:dyDescent="0.25">
      <c r="A919" s="20">
        <v>253</v>
      </c>
      <c r="B919" s="20" t="s">
        <v>8219</v>
      </c>
      <c r="E919" s="20">
        <v>2</v>
      </c>
      <c r="F919" s="20" t="s">
        <v>8221</v>
      </c>
    </row>
    <row r="920" spans="1:6" x14ac:dyDescent="0.25">
      <c r="A920" s="19">
        <v>473</v>
      </c>
      <c r="B920" s="19" t="s">
        <v>8219</v>
      </c>
      <c r="E920" s="19">
        <v>4</v>
      </c>
      <c r="F920" s="19" t="s">
        <v>8221</v>
      </c>
    </row>
    <row r="921" spans="1:6" x14ac:dyDescent="0.25">
      <c r="A921" s="20">
        <v>821</v>
      </c>
      <c r="B921" s="20" t="s">
        <v>8219</v>
      </c>
      <c r="E921" s="20">
        <v>2</v>
      </c>
      <c r="F921" s="20" t="s">
        <v>8221</v>
      </c>
    </row>
    <row r="922" spans="1:6" x14ac:dyDescent="0.25">
      <c r="A922" s="19">
        <v>388</v>
      </c>
      <c r="B922" s="19" t="s">
        <v>8219</v>
      </c>
      <c r="E922" s="19">
        <v>0</v>
      </c>
      <c r="F922" s="19" t="s">
        <v>8221</v>
      </c>
    </row>
    <row r="923" spans="1:6" x14ac:dyDescent="0.25">
      <c r="A923" s="20">
        <v>813</v>
      </c>
      <c r="B923" s="20" t="s">
        <v>8219</v>
      </c>
      <c r="E923" s="20">
        <v>1</v>
      </c>
      <c r="F923" s="20" t="s">
        <v>8221</v>
      </c>
    </row>
    <row r="924" spans="1:6" x14ac:dyDescent="0.25">
      <c r="A924" s="19">
        <v>1945</v>
      </c>
      <c r="B924" s="19" t="s">
        <v>8219</v>
      </c>
      <c r="E924" s="19">
        <v>0</v>
      </c>
      <c r="F924" s="19" t="s">
        <v>8221</v>
      </c>
    </row>
    <row r="925" spans="1:6" x14ac:dyDescent="0.25">
      <c r="A925" s="20">
        <v>1637</v>
      </c>
      <c r="B925" s="20" t="s">
        <v>8219</v>
      </c>
      <c r="E925" s="20">
        <v>2</v>
      </c>
      <c r="F925" s="20" t="s">
        <v>8221</v>
      </c>
    </row>
    <row r="926" spans="1:6" x14ac:dyDescent="0.25">
      <c r="A926" s="19">
        <v>1375</v>
      </c>
      <c r="B926" s="19" t="s">
        <v>8219</v>
      </c>
      <c r="E926" s="19">
        <v>7</v>
      </c>
      <c r="F926" s="19" t="s">
        <v>8221</v>
      </c>
    </row>
    <row r="927" spans="1:6" x14ac:dyDescent="0.25">
      <c r="A927" s="20">
        <v>17</v>
      </c>
      <c r="B927" s="20" t="s">
        <v>8219</v>
      </c>
      <c r="E927" s="20">
        <v>5</v>
      </c>
      <c r="F927" s="20" t="s">
        <v>8221</v>
      </c>
    </row>
    <row r="928" spans="1:6" x14ac:dyDescent="0.25">
      <c r="A928" s="19">
        <v>354</v>
      </c>
      <c r="B928" s="19" t="s">
        <v>8219</v>
      </c>
      <c r="E928" s="19">
        <v>0</v>
      </c>
      <c r="F928" s="19" t="s">
        <v>8221</v>
      </c>
    </row>
    <row r="929" spans="1:6" x14ac:dyDescent="0.25">
      <c r="A929" s="20">
        <v>191</v>
      </c>
      <c r="B929" s="20" t="s">
        <v>8219</v>
      </c>
      <c r="E929" s="20">
        <v>0</v>
      </c>
      <c r="F929" s="20" t="s">
        <v>8221</v>
      </c>
    </row>
    <row r="930" spans="1:6" x14ac:dyDescent="0.25">
      <c r="A930" s="19">
        <v>303</v>
      </c>
      <c r="B930" s="19" t="s">
        <v>8219</v>
      </c>
      <c r="E930" s="19">
        <v>0</v>
      </c>
      <c r="F930" s="19" t="s">
        <v>8221</v>
      </c>
    </row>
    <row r="931" spans="1:6" x14ac:dyDescent="0.25">
      <c r="A931" s="20">
        <v>137</v>
      </c>
      <c r="B931" s="20" t="s">
        <v>8219</v>
      </c>
      <c r="E931" s="20">
        <v>2</v>
      </c>
      <c r="F931" s="20" t="s">
        <v>8221</v>
      </c>
    </row>
    <row r="932" spans="1:6" x14ac:dyDescent="0.25">
      <c r="A932" s="19">
        <v>41</v>
      </c>
      <c r="B932" s="19" t="s">
        <v>8219</v>
      </c>
      <c r="E932" s="19">
        <v>0</v>
      </c>
      <c r="F932" s="19" t="s">
        <v>8221</v>
      </c>
    </row>
    <row r="933" spans="1:6" x14ac:dyDescent="0.25">
      <c r="A933" s="20">
        <v>398</v>
      </c>
      <c r="B933" s="20" t="s">
        <v>8219</v>
      </c>
      <c r="E933" s="20">
        <v>0</v>
      </c>
      <c r="F933" s="20" t="s">
        <v>8221</v>
      </c>
    </row>
    <row r="934" spans="1:6" x14ac:dyDescent="0.25">
      <c r="A934" s="19">
        <v>1737</v>
      </c>
      <c r="B934" s="19" t="s">
        <v>8219</v>
      </c>
      <c r="E934" s="19">
        <v>28</v>
      </c>
      <c r="F934" s="19" t="s">
        <v>8221</v>
      </c>
    </row>
    <row r="935" spans="1:6" x14ac:dyDescent="0.25">
      <c r="A935" s="20">
        <v>971</v>
      </c>
      <c r="B935" s="20" t="s">
        <v>8219</v>
      </c>
      <c r="E935" s="20">
        <v>2</v>
      </c>
      <c r="F935" s="20" t="s">
        <v>8221</v>
      </c>
    </row>
    <row r="936" spans="1:6" x14ac:dyDescent="0.25">
      <c r="A936" s="19">
        <v>183</v>
      </c>
      <c r="B936" s="19" t="s">
        <v>8219</v>
      </c>
      <c r="E936" s="19">
        <v>0</v>
      </c>
      <c r="F936" s="19" t="s">
        <v>8221</v>
      </c>
    </row>
    <row r="937" spans="1:6" x14ac:dyDescent="0.25">
      <c r="A937" s="20">
        <v>4562</v>
      </c>
      <c r="B937" s="20" t="s">
        <v>8219</v>
      </c>
      <c r="E937" s="20">
        <v>0</v>
      </c>
      <c r="F937" s="20" t="s">
        <v>8221</v>
      </c>
    </row>
    <row r="938" spans="1:6" x14ac:dyDescent="0.25">
      <c r="A938" s="19">
        <v>26457</v>
      </c>
      <c r="B938" s="19" t="s">
        <v>8219</v>
      </c>
      <c r="E938" s="19">
        <v>0</v>
      </c>
      <c r="F938" s="19" t="s">
        <v>8221</v>
      </c>
    </row>
    <row r="939" spans="1:6" x14ac:dyDescent="0.25">
      <c r="A939" s="20">
        <v>162</v>
      </c>
      <c r="B939" s="20" t="s">
        <v>8219</v>
      </c>
      <c r="E939" s="20">
        <v>4</v>
      </c>
      <c r="F939" s="20" t="s">
        <v>8221</v>
      </c>
    </row>
    <row r="940" spans="1:6" x14ac:dyDescent="0.25">
      <c r="A940" s="19">
        <v>479</v>
      </c>
      <c r="B940" s="19" t="s">
        <v>8219</v>
      </c>
      <c r="E940" s="19">
        <v>12</v>
      </c>
      <c r="F940" s="19" t="s">
        <v>8221</v>
      </c>
    </row>
    <row r="941" spans="1:6" x14ac:dyDescent="0.25">
      <c r="A941" s="20">
        <v>426</v>
      </c>
      <c r="B941" s="20" t="s">
        <v>8219</v>
      </c>
      <c r="E941" s="20">
        <v>0</v>
      </c>
      <c r="F941" s="20" t="s">
        <v>8221</v>
      </c>
    </row>
    <row r="942" spans="1:6" x14ac:dyDescent="0.25">
      <c r="A942" s="19">
        <v>450</v>
      </c>
      <c r="B942" s="19" t="s">
        <v>8219</v>
      </c>
      <c r="E942" s="19">
        <v>33</v>
      </c>
      <c r="F942" s="19" t="s">
        <v>8221</v>
      </c>
    </row>
    <row r="943" spans="1:6" x14ac:dyDescent="0.25">
      <c r="A943" s="20">
        <v>1780</v>
      </c>
      <c r="B943" s="20" t="s">
        <v>8219</v>
      </c>
      <c r="E943" s="20">
        <v>0</v>
      </c>
      <c r="F943" s="20" t="s">
        <v>8221</v>
      </c>
    </row>
    <row r="944" spans="1:6" x14ac:dyDescent="0.25">
      <c r="A944" s="19">
        <v>122</v>
      </c>
      <c r="B944" s="19" t="s">
        <v>8219</v>
      </c>
      <c r="E944" s="19">
        <v>4</v>
      </c>
      <c r="F944" s="19" t="s">
        <v>8221</v>
      </c>
    </row>
    <row r="945" spans="1:6" x14ac:dyDescent="0.25">
      <c r="A945" s="20">
        <v>95</v>
      </c>
      <c r="B945" s="20" t="s">
        <v>8219</v>
      </c>
      <c r="E945" s="20">
        <v>0</v>
      </c>
      <c r="F945" s="20" t="s">
        <v>8221</v>
      </c>
    </row>
    <row r="946" spans="1:6" x14ac:dyDescent="0.25">
      <c r="A946" s="19">
        <v>325</v>
      </c>
      <c r="B946" s="19" t="s">
        <v>8219</v>
      </c>
      <c r="E946" s="19">
        <v>11</v>
      </c>
      <c r="F946" s="19" t="s">
        <v>8221</v>
      </c>
    </row>
    <row r="947" spans="1:6" x14ac:dyDescent="0.25">
      <c r="A947" s="20">
        <v>353</v>
      </c>
      <c r="B947" s="20" t="s">
        <v>8219</v>
      </c>
      <c r="E947" s="20">
        <v>1</v>
      </c>
      <c r="F947" s="20" t="s">
        <v>8221</v>
      </c>
    </row>
    <row r="948" spans="1:6" x14ac:dyDescent="0.25">
      <c r="A948" s="19">
        <v>105</v>
      </c>
      <c r="B948" s="19" t="s">
        <v>8219</v>
      </c>
      <c r="E948" s="19">
        <v>5</v>
      </c>
      <c r="F948" s="19" t="s">
        <v>8221</v>
      </c>
    </row>
    <row r="949" spans="1:6" x14ac:dyDescent="0.25">
      <c r="A949" s="20">
        <v>729</v>
      </c>
      <c r="B949" s="20" t="s">
        <v>8219</v>
      </c>
      <c r="E949" s="20">
        <v>0</v>
      </c>
      <c r="F949" s="20" t="s">
        <v>8221</v>
      </c>
    </row>
    <row r="950" spans="1:6" x14ac:dyDescent="0.25">
      <c r="A950" s="19">
        <v>454</v>
      </c>
      <c r="B950" s="19" t="s">
        <v>8219</v>
      </c>
      <c r="E950" s="19">
        <v>1</v>
      </c>
      <c r="F950" s="19" t="s">
        <v>8221</v>
      </c>
    </row>
    <row r="951" spans="1:6" x14ac:dyDescent="0.25">
      <c r="A951" s="20">
        <v>539</v>
      </c>
      <c r="B951" s="20" t="s">
        <v>8219</v>
      </c>
      <c r="E951" s="20">
        <v>1</v>
      </c>
      <c r="F951" s="20" t="s">
        <v>8221</v>
      </c>
    </row>
    <row r="952" spans="1:6" x14ac:dyDescent="0.25">
      <c r="A952" s="19">
        <v>79</v>
      </c>
      <c r="B952" s="19" t="s">
        <v>8219</v>
      </c>
      <c r="E952" s="19">
        <v>6</v>
      </c>
      <c r="F952" s="19" t="s">
        <v>8221</v>
      </c>
    </row>
    <row r="953" spans="1:6" x14ac:dyDescent="0.25">
      <c r="A953" s="20">
        <v>94</v>
      </c>
      <c r="B953" s="20" t="s">
        <v>8219</v>
      </c>
      <c r="E953" s="20">
        <v>8</v>
      </c>
      <c r="F953" s="20" t="s">
        <v>8221</v>
      </c>
    </row>
    <row r="954" spans="1:6" x14ac:dyDescent="0.25">
      <c r="A954" s="19">
        <v>625</v>
      </c>
      <c r="B954" s="19" t="s">
        <v>8219</v>
      </c>
      <c r="E954" s="19">
        <v>1</v>
      </c>
      <c r="F954" s="19" t="s">
        <v>8221</v>
      </c>
    </row>
    <row r="955" spans="1:6" x14ac:dyDescent="0.25">
      <c r="A955" s="20">
        <v>508</v>
      </c>
      <c r="B955" s="20" t="s">
        <v>8219</v>
      </c>
      <c r="E955" s="20">
        <v>0</v>
      </c>
      <c r="F955" s="20" t="s">
        <v>8221</v>
      </c>
    </row>
    <row r="956" spans="1:6" x14ac:dyDescent="0.25">
      <c r="A956" s="19">
        <v>531</v>
      </c>
      <c r="B956" s="19" t="s">
        <v>8219</v>
      </c>
      <c r="E956" s="19">
        <v>2</v>
      </c>
      <c r="F956" s="19" t="s">
        <v>8221</v>
      </c>
    </row>
    <row r="957" spans="1:6" x14ac:dyDescent="0.25">
      <c r="A957" s="20">
        <v>158</v>
      </c>
      <c r="B957" s="20" t="s">
        <v>8219</v>
      </c>
      <c r="E957" s="20">
        <v>1</v>
      </c>
      <c r="F957" s="20" t="s">
        <v>8221</v>
      </c>
    </row>
    <row r="958" spans="1:6" x14ac:dyDescent="0.25">
      <c r="A958" s="19">
        <v>508</v>
      </c>
      <c r="B958" s="19" t="s">
        <v>8219</v>
      </c>
      <c r="E958" s="19">
        <v>0</v>
      </c>
      <c r="F958" s="19" t="s">
        <v>8221</v>
      </c>
    </row>
    <row r="959" spans="1:6" x14ac:dyDescent="0.25">
      <c r="A959" s="20">
        <v>644</v>
      </c>
      <c r="B959" s="20" t="s">
        <v>8219</v>
      </c>
      <c r="E959" s="20">
        <v>1</v>
      </c>
      <c r="F959" s="20" t="s">
        <v>8221</v>
      </c>
    </row>
    <row r="960" spans="1:6" x14ac:dyDescent="0.25">
      <c r="A960" s="19">
        <v>848</v>
      </c>
      <c r="B960" s="19" t="s">
        <v>8219</v>
      </c>
      <c r="E960" s="19">
        <v>19</v>
      </c>
      <c r="F960" s="19" t="s">
        <v>8221</v>
      </c>
    </row>
    <row r="961" spans="1:6" x14ac:dyDescent="0.25">
      <c r="A961" s="20">
        <v>429</v>
      </c>
      <c r="B961" s="20" t="s">
        <v>8219</v>
      </c>
      <c r="E961" s="20">
        <v>27</v>
      </c>
      <c r="F961" s="20" t="s">
        <v>8221</v>
      </c>
    </row>
    <row r="962" spans="1:6" x14ac:dyDescent="0.25">
      <c r="A962" s="19">
        <v>204</v>
      </c>
      <c r="B962" s="19" t="s">
        <v>8219</v>
      </c>
      <c r="E962" s="19">
        <v>7</v>
      </c>
      <c r="F962" s="19" t="s">
        <v>8221</v>
      </c>
    </row>
    <row r="963" spans="1:6" x14ac:dyDescent="0.25">
      <c r="A963" s="20">
        <v>379</v>
      </c>
      <c r="B963" s="20" t="s">
        <v>8219</v>
      </c>
      <c r="E963" s="20">
        <v>14</v>
      </c>
      <c r="F963" s="20" t="s">
        <v>8221</v>
      </c>
    </row>
    <row r="964" spans="1:6" x14ac:dyDescent="0.25">
      <c r="A964" s="19">
        <v>271</v>
      </c>
      <c r="B964" s="19" t="s">
        <v>8219</v>
      </c>
      <c r="E964" s="19">
        <v>5</v>
      </c>
      <c r="F964" s="19" t="s">
        <v>8221</v>
      </c>
    </row>
    <row r="965" spans="1:6" x14ac:dyDescent="0.25">
      <c r="A965" s="20">
        <v>120</v>
      </c>
      <c r="B965" s="20" t="s">
        <v>8219</v>
      </c>
      <c r="E965" s="20">
        <v>30</v>
      </c>
      <c r="F965" s="20" t="s">
        <v>8221</v>
      </c>
    </row>
    <row r="966" spans="1:6" x14ac:dyDescent="0.25">
      <c r="A966" s="19">
        <v>140</v>
      </c>
      <c r="B966" s="19" t="s">
        <v>8219</v>
      </c>
      <c r="E966" s="19">
        <v>1</v>
      </c>
      <c r="F966" s="19" t="s">
        <v>8221</v>
      </c>
    </row>
    <row r="967" spans="1:6" x14ac:dyDescent="0.25">
      <c r="A967" s="20">
        <v>193</v>
      </c>
      <c r="B967" s="20" t="s">
        <v>8219</v>
      </c>
      <c r="E967" s="20">
        <v>0</v>
      </c>
      <c r="F967" s="20" t="s">
        <v>8221</v>
      </c>
    </row>
    <row r="968" spans="1:6" x14ac:dyDescent="0.25">
      <c r="A968" s="19">
        <v>180</v>
      </c>
      <c r="B968" s="19" t="s">
        <v>8219</v>
      </c>
      <c r="E968" s="19">
        <v>60</v>
      </c>
      <c r="F968" s="19" t="s">
        <v>8221</v>
      </c>
    </row>
    <row r="969" spans="1:6" x14ac:dyDescent="0.25">
      <c r="A969" s="20">
        <v>263</v>
      </c>
      <c r="B969" s="20" t="s">
        <v>8219</v>
      </c>
      <c r="E969" s="20">
        <v>84</v>
      </c>
      <c r="F969" s="20" t="s">
        <v>8221</v>
      </c>
    </row>
    <row r="970" spans="1:6" x14ac:dyDescent="0.25">
      <c r="A970" s="19">
        <v>217</v>
      </c>
      <c r="B970" s="19" t="s">
        <v>8219</v>
      </c>
      <c r="E970" s="19">
        <v>47</v>
      </c>
      <c r="F970" s="19" t="s">
        <v>8221</v>
      </c>
    </row>
    <row r="971" spans="1:6" x14ac:dyDescent="0.25">
      <c r="A971" s="20">
        <v>443</v>
      </c>
      <c r="B971" s="20" t="s">
        <v>8219</v>
      </c>
      <c r="E971" s="20">
        <v>66</v>
      </c>
      <c r="F971" s="20" t="s">
        <v>8221</v>
      </c>
    </row>
    <row r="972" spans="1:6" x14ac:dyDescent="0.25">
      <c r="A972" s="19">
        <v>1373</v>
      </c>
      <c r="B972" s="19" t="s">
        <v>8219</v>
      </c>
      <c r="E972" s="19">
        <v>171</v>
      </c>
      <c r="F972" s="19" t="s">
        <v>8221</v>
      </c>
    </row>
    <row r="973" spans="1:6" x14ac:dyDescent="0.25">
      <c r="A973" s="20">
        <v>742</v>
      </c>
      <c r="B973" s="20" t="s">
        <v>8219</v>
      </c>
      <c r="E973" s="20">
        <v>29</v>
      </c>
      <c r="F973" s="20" t="s">
        <v>8221</v>
      </c>
    </row>
    <row r="974" spans="1:6" x14ac:dyDescent="0.25">
      <c r="A974" s="19">
        <v>170</v>
      </c>
      <c r="B974" s="19" t="s">
        <v>8219</v>
      </c>
      <c r="E974" s="19">
        <v>9</v>
      </c>
      <c r="F974" s="19" t="s">
        <v>8221</v>
      </c>
    </row>
    <row r="975" spans="1:6" x14ac:dyDescent="0.25">
      <c r="A975" s="20">
        <v>242</v>
      </c>
      <c r="B975" s="20" t="s">
        <v>8219</v>
      </c>
      <c r="E975" s="20">
        <v>27</v>
      </c>
      <c r="F975" s="20" t="s">
        <v>8221</v>
      </c>
    </row>
    <row r="976" spans="1:6" x14ac:dyDescent="0.25">
      <c r="A976" s="19">
        <v>541</v>
      </c>
      <c r="B976" s="19" t="s">
        <v>8219</v>
      </c>
      <c r="E976" s="19">
        <v>2</v>
      </c>
      <c r="F976" s="19" t="s">
        <v>8221</v>
      </c>
    </row>
    <row r="977" spans="1:6" x14ac:dyDescent="0.25">
      <c r="A977" s="20">
        <v>121</v>
      </c>
      <c r="B977" s="20" t="s">
        <v>8219</v>
      </c>
      <c r="E977" s="20">
        <v>3</v>
      </c>
      <c r="F977" s="20" t="s">
        <v>8221</v>
      </c>
    </row>
    <row r="978" spans="1:6" x14ac:dyDescent="0.25">
      <c r="A978" s="19">
        <v>621</v>
      </c>
      <c r="B978" s="19" t="s">
        <v>8219</v>
      </c>
      <c r="E978" s="19">
        <v>4</v>
      </c>
      <c r="F978" s="19" t="s">
        <v>8221</v>
      </c>
    </row>
    <row r="979" spans="1:6" x14ac:dyDescent="0.25">
      <c r="A979" s="20">
        <v>101</v>
      </c>
      <c r="B979" s="20" t="s">
        <v>8219</v>
      </c>
      <c r="E979" s="20">
        <v>2</v>
      </c>
      <c r="F979" s="20" t="s">
        <v>8221</v>
      </c>
    </row>
    <row r="980" spans="1:6" x14ac:dyDescent="0.25">
      <c r="A980" s="19">
        <v>554</v>
      </c>
      <c r="B980" s="19" t="s">
        <v>8219</v>
      </c>
      <c r="E980" s="19">
        <v>20</v>
      </c>
      <c r="F980" s="19" t="s">
        <v>8221</v>
      </c>
    </row>
    <row r="981" spans="1:6" x14ac:dyDescent="0.25">
      <c r="A981" s="20">
        <v>666</v>
      </c>
      <c r="B981" s="20" t="s">
        <v>8219</v>
      </c>
      <c r="E981" s="20">
        <v>3</v>
      </c>
      <c r="F981" s="20" t="s">
        <v>8221</v>
      </c>
    </row>
    <row r="982" spans="1:6" x14ac:dyDescent="0.25">
      <c r="A982" s="19">
        <v>410</v>
      </c>
      <c r="B982" s="19" t="s">
        <v>8219</v>
      </c>
      <c r="E982" s="19">
        <v>4</v>
      </c>
      <c r="F982" s="19" t="s">
        <v>8221</v>
      </c>
    </row>
    <row r="983" spans="1:6" x14ac:dyDescent="0.25">
      <c r="A983" s="20">
        <v>375</v>
      </c>
      <c r="B983" s="20" t="s">
        <v>8219</v>
      </c>
      <c r="E983" s="20">
        <v>1</v>
      </c>
      <c r="F983" s="20" t="s">
        <v>8221</v>
      </c>
    </row>
    <row r="984" spans="1:6" x14ac:dyDescent="0.25">
      <c r="A984" s="19">
        <v>1364</v>
      </c>
      <c r="B984" s="19" t="s">
        <v>8219</v>
      </c>
      <c r="E984" s="19">
        <v>0</v>
      </c>
      <c r="F984" s="19" t="s">
        <v>8221</v>
      </c>
    </row>
    <row r="985" spans="1:6" x14ac:dyDescent="0.25">
      <c r="A985" s="20">
        <v>35</v>
      </c>
      <c r="B985" s="20" t="s">
        <v>8219</v>
      </c>
      <c r="E985" s="20">
        <v>0</v>
      </c>
      <c r="F985" s="20" t="s">
        <v>8221</v>
      </c>
    </row>
    <row r="986" spans="1:6" x14ac:dyDescent="0.25">
      <c r="A986" s="19">
        <v>203</v>
      </c>
      <c r="B986" s="19" t="s">
        <v>8219</v>
      </c>
      <c r="E986" s="19">
        <v>14</v>
      </c>
      <c r="F986" s="19" t="s">
        <v>8221</v>
      </c>
    </row>
    <row r="987" spans="1:6" x14ac:dyDescent="0.25">
      <c r="A987" s="20">
        <v>49</v>
      </c>
      <c r="B987" s="20" t="s">
        <v>8219</v>
      </c>
      <c r="E987" s="20">
        <v>1</v>
      </c>
      <c r="F987" s="20" t="s">
        <v>8221</v>
      </c>
    </row>
    <row r="988" spans="1:6" x14ac:dyDescent="0.25">
      <c r="A988" s="19">
        <v>5812</v>
      </c>
      <c r="B988" s="19" t="s">
        <v>8219</v>
      </c>
      <c r="E988" s="19">
        <v>118</v>
      </c>
      <c r="F988" s="19" t="s">
        <v>8221</v>
      </c>
    </row>
    <row r="989" spans="1:6" x14ac:dyDescent="0.25">
      <c r="A989" s="20">
        <v>1556</v>
      </c>
      <c r="B989" s="20" t="s">
        <v>8219</v>
      </c>
      <c r="E989" s="20">
        <v>2</v>
      </c>
      <c r="F989" s="20" t="s">
        <v>8221</v>
      </c>
    </row>
    <row r="990" spans="1:6" x14ac:dyDescent="0.25">
      <c r="A990" s="19">
        <v>65</v>
      </c>
      <c r="B990" s="19" t="s">
        <v>8219</v>
      </c>
      <c r="E990" s="19">
        <v>1</v>
      </c>
      <c r="F990" s="19" t="s">
        <v>8221</v>
      </c>
    </row>
    <row r="991" spans="1:6" x14ac:dyDescent="0.25">
      <c r="A991" s="20">
        <v>10</v>
      </c>
      <c r="B991" s="20" t="s">
        <v>8219</v>
      </c>
      <c r="E991" s="20">
        <v>3</v>
      </c>
      <c r="F991" s="20" t="s">
        <v>8221</v>
      </c>
    </row>
    <row r="992" spans="1:6" x14ac:dyDescent="0.25">
      <c r="A992" s="19">
        <v>76</v>
      </c>
      <c r="B992" s="19" t="s">
        <v>8219</v>
      </c>
      <c r="E992" s="19">
        <v>1</v>
      </c>
      <c r="F992" s="19" t="s">
        <v>8221</v>
      </c>
    </row>
    <row r="993" spans="1:6" x14ac:dyDescent="0.25">
      <c r="A993" s="20">
        <v>263</v>
      </c>
      <c r="B993" s="20" t="s">
        <v>8219</v>
      </c>
      <c r="E993" s="20">
        <v>3</v>
      </c>
      <c r="F993" s="20" t="s">
        <v>8221</v>
      </c>
    </row>
    <row r="994" spans="1:6" x14ac:dyDescent="0.25">
      <c r="A994" s="19">
        <v>1530</v>
      </c>
      <c r="B994" s="19" t="s">
        <v>8219</v>
      </c>
      <c r="E994" s="19">
        <v>38</v>
      </c>
      <c r="F994" s="19" t="s">
        <v>8221</v>
      </c>
    </row>
    <row r="995" spans="1:6" x14ac:dyDescent="0.25">
      <c r="A995" s="20">
        <v>278</v>
      </c>
      <c r="B995" s="20" t="s">
        <v>8219</v>
      </c>
      <c r="E995" s="20">
        <v>52</v>
      </c>
      <c r="F995" s="20" t="s">
        <v>8221</v>
      </c>
    </row>
    <row r="996" spans="1:6" x14ac:dyDescent="0.25">
      <c r="A996" s="19">
        <v>350</v>
      </c>
      <c r="B996" s="19" t="s">
        <v>8219</v>
      </c>
      <c r="E996" s="19">
        <v>2</v>
      </c>
      <c r="F996" s="19" t="s">
        <v>8221</v>
      </c>
    </row>
    <row r="997" spans="1:6" x14ac:dyDescent="0.25">
      <c r="A997" s="20">
        <v>470</v>
      </c>
      <c r="B997" s="20" t="s">
        <v>8219</v>
      </c>
      <c r="E997" s="20">
        <v>0</v>
      </c>
      <c r="F997" s="20" t="s">
        <v>8221</v>
      </c>
    </row>
    <row r="998" spans="1:6" x14ac:dyDescent="0.25">
      <c r="A998" s="19">
        <v>3</v>
      </c>
      <c r="B998" s="19" t="s">
        <v>8219</v>
      </c>
      <c r="E998" s="19">
        <v>4</v>
      </c>
      <c r="F998" s="19" t="s">
        <v>8221</v>
      </c>
    </row>
    <row r="999" spans="1:6" x14ac:dyDescent="0.25">
      <c r="A999" s="20">
        <v>8200</v>
      </c>
      <c r="B999" s="20" t="s">
        <v>8219</v>
      </c>
      <c r="E999" s="20">
        <v>4</v>
      </c>
      <c r="F999" s="20" t="s">
        <v>8221</v>
      </c>
    </row>
    <row r="1000" spans="1:6" x14ac:dyDescent="0.25">
      <c r="A1000" s="19">
        <v>8359</v>
      </c>
      <c r="B1000" s="19" t="s">
        <v>8219</v>
      </c>
      <c r="E1000" s="19">
        <v>18</v>
      </c>
      <c r="F1000" s="19" t="s">
        <v>8221</v>
      </c>
    </row>
    <row r="1001" spans="1:6" x14ac:dyDescent="0.25">
      <c r="A1001" s="20">
        <v>188</v>
      </c>
      <c r="B1001" s="20" t="s">
        <v>8219</v>
      </c>
      <c r="E1001" s="20">
        <v>0</v>
      </c>
      <c r="F1001" s="20" t="s">
        <v>8221</v>
      </c>
    </row>
    <row r="1002" spans="1:6" x14ac:dyDescent="0.25">
      <c r="A1002" s="19">
        <v>48</v>
      </c>
      <c r="B1002" s="19" t="s">
        <v>8219</v>
      </c>
      <c r="E1002" s="19">
        <v>22</v>
      </c>
      <c r="F1002" s="19" t="s">
        <v>8221</v>
      </c>
    </row>
    <row r="1003" spans="1:6" x14ac:dyDescent="0.25">
      <c r="A1003" s="20">
        <v>607</v>
      </c>
      <c r="B1003" s="20" t="s">
        <v>8219</v>
      </c>
      <c r="E1003" s="20">
        <v>49</v>
      </c>
      <c r="F1003" s="20" t="s">
        <v>8221</v>
      </c>
    </row>
    <row r="1004" spans="1:6" x14ac:dyDescent="0.25">
      <c r="A1004" s="19">
        <v>50</v>
      </c>
      <c r="B1004" s="19" t="s">
        <v>8219</v>
      </c>
      <c r="E1004" s="19">
        <v>19</v>
      </c>
      <c r="F1004" s="19" t="s">
        <v>8221</v>
      </c>
    </row>
    <row r="1005" spans="1:6" x14ac:dyDescent="0.25">
      <c r="A1005" s="20">
        <v>55</v>
      </c>
      <c r="B1005" s="20" t="s">
        <v>8219</v>
      </c>
      <c r="E1005" s="20">
        <v>4</v>
      </c>
      <c r="F1005" s="20" t="s">
        <v>8221</v>
      </c>
    </row>
    <row r="1006" spans="1:6" x14ac:dyDescent="0.25">
      <c r="A1006" s="19">
        <v>38</v>
      </c>
      <c r="B1006" s="19" t="s">
        <v>8219</v>
      </c>
      <c r="E1006" s="19">
        <v>4</v>
      </c>
      <c r="F1006" s="19" t="s">
        <v>8221</v>
      </c>
    </row>
    <row r="1007" spans="1:6" x14ac:dyDescent="0.25">
      <c r="A1007" s="20">
        <v>25</v>
      </c>
      <c r="B1007" s="20" t="s">
        <v>8219</v>
      </c>
      <c r="E1007" s="20">
        <v>2</v>
      </c>
      <c r="F1007" s="20" t="s">
        <v>8221</v>
      </c>
    </row>
    <row r="1008" spans="1:6" x14ac:dyDescent="0.25">
      <c r="A1008" s="19">
        <v>46</v>
      </c>
      <c r="B1008" s="19" t="s">
        <v>8219</v>
      </c>
      <c r="E1008" s="19">
        <v>0</v>
      </c>
      <c r="F1008" s="19" t="s">
        <v>8221</v>
      </c>
    </row>
    <row r="1009" spans="1:6" x14ac:dyDescent="0.25">
      <c r="A1009" s="20">
        <v>83</v>
      </c>
      <c r="B1009" s="20" t="s">
        <v>8219</v>
      </c>
      <c r="E1009" s="20">
        <v>0</v>
      </c>
      <c r="F1009" s="20" t="s">
        <v>8221</v>
      </c>
    </row>
    <row r="1010" spans="1:6" x14ac:dyDescent="0.25">
      <c r="A1010" s="19">
        <v>35</v>
      </c>
      <c r="B1010" s="19" t="s">
        <v>8219</v>
      </c>
      <c r="E1010" s="19">
        <v>14</v>
      </c>
      <c r="F1010" s="19" t="s">
        <v>8221</v>
      </c>
    </row>
    <row r="1011" spans="1:6" x14ac:dyDescent="0.25">
      <c r="A1011" s="20">
        <v>25</v>
      </c>
      <c r="B1011" s="20" t="s">
        <v>8219</v>
      </c>
      <c r="E1011" s="20">
        <v>8</v>
      </c>
      <c r="F1011" s="20" t="s">
        <v>8221</v>
      </c>
    </row>
    <row r="1012" spans="1:6" x14ac:dyDescent="0.25">
      <c r="A1012" s="19">
        <v>75</v>
      </c>
      <c r="B1012" s="19" t="s">
        <v>8219</v>
      </c>
      <c r="E1012" s="19">
        <v>0</v>
      </c>
      <c r="F1012" s="19" t="s">
        <v>8221</v>
      </c>
    </row>
    <row r="1013" spans="1:6" x14ac:dyDescent="0.25">
      <c r="A1013" s="20">
        <v>62</v>
      </c>
      <c r="B1013" s="20" t="s">
        <v>8219</v>
      </c>
      <c r="E1013" s="20">
        <v>15</v>
      </c>
      <c r="F1013" s="20" t="s">
        <v>8221</v>
      </c>
    </row>
    <row r="1014" spans="1:6" x14ac:dyDescent="0.25">
      <c r="A1014" s="19">
        <v>160</v>
      </c>
      <c r="B1014" s="19" t="s">
        <v>8219</v>
      </c>
      <c r="E1014" s="19">
        <v>33</v>
      </c>
      <c r="F1014" s="19" t="s">
        <v>8221</v>
      </c>
    </row>
    <row r="1015" spans="1:6" x14ac:dyDescent="0.25">
      <c r="A1015" s="20">
        <v>246</v>
      </c>
      <c r="B1015" s="20" t="s">
        <v>8219</v>
      </c>
      <c r="E1015" s="20">
        <v>2</v>
      </c>
      <c r="F1015" s="20" t="s">
        <v>8221</v>
      </c>
    </row>
    <row r="1016" spans="1:6" x14ac:dyDescent="0.25">
      <c r="A1016" s="19">
        <v>55</v>
      </c>
      <c r="B1016" s="19" t="s">
        <v>8219</v>
      </c>
      <c r="E1016" s="19">
        <v>6</v>
      </c>
      <c r="F1016" s="19" t="s">
        <v>8221</v>
      </c>
    </row>
    <row r="1017" spans="1:6" x14ac:dyDescent="0.25">
      <c r="A1017" s="20">
        <v>23</v>
      </c>
      <c r="B1017" s="20" t="s">
        <v>8219</v>
      </c>
      <c r="E1017" s="20">
        <v>2</v>
      </c>
      <c r="F1017" s="20" t="s">
        <v>8221</v>
      </c>
    </row>
    <row r="1018" spans="1:6" x14ac:dyDescent="0.25">
      <c r="A1018" s="19">
        <v>72</v>
      </c>
      <c r="B1018" s="19" t="s">
        <v>8219</v>
      </c>
      <c r="E1018" s="19">
        <v>0</v>
      </c>
      <c r="F1018" s="19" t="s">
        <v>8221</v>
      </c>
    </row>
    <row r="1019" spans="1:6" x14ac:dyDescent="0.25">
      <c r="A1019" s="20">
        <v>22</v>
      </c>
      <c r="B1019" s="20" t="s">
        <v>8219</v>
      </c>
      <c r="E1019" s="20">
        <v>4</v>
      </c>
      <c r="F1019" s="20" t="s">
        <v>8221</v>
      </c>
    </row>
    <row r="1020" spans="1:6" x14ac:dyDescent="0.25">
      <c r="A1020" s="19">
        <v>14</v>
      </c>
      <c r="B1020" s="19" t="s">
        <v>8219</v>
      </c>
      <c r="E1020" s="19">
        <v>1</v>
      </c>
      <c r="F1020" s="19" t="s">
        <v>8221</v>
      </c>
    </row>
    <row r="1021" spans="1:6" x14ac:dyDescent="0.25">
      <c r="A1021" s="20">
        <v>38</v>
      </c>
      <c r="B1021" s="20" t="s">
        <v>8219</v>
      </c>
      <c r="E1021" s="20">
        <v>3</v>
      </c>
      <c r="F1021" s="20" t="s">
        <v>8221</v>
      </c>
    </row>
    <row r="1022" spans="1:6" x14ac:dyDescent="0.25">
      <c r="A1022" s="19">
        <v>32</v>
      </c>
      <c r="B1022" s="19" t="s">
        <v>8219</v>
      </c>
      <c r="E1022" s="19">
        <v>4</v>
      </c>
      <c r="F1022" s="19" t="s">
        <v>8221</v>
      </c>
    </row>
    <row r="1023" spans="1:6" x14ac:dyDescent="0.25">
      <c r="A1023" s="20">
        <v>63</v>
      </c>
      <c r="B1023" s="20" t="s">
        <v>8219</v>
      </c>
      <c r="E1023" s="20">
        <v>0</v>
      </c>
      <c r="F1023" s="20" t="s">
        <v>8221</v>
      </c>
    </row>
    <row r="1024" spans="1:6" x14ac:dyDescent="0.25">
      <c r="A1024" s="19">
        <v>27</v>
      </c>
      <c r="B1024" s="19" t="s">
        <v>8219</v>
      </c>
      <c r="E1024" s="19">
        <v>4</v>
      </c>
      <c r="F1024" s="19" t="s">
        <v>8221</v>
      </c>
    </row>
    <row r="1025" spans="1:6" x14ac:dyDescent="0.25">
      <c r="A1025" s="20">
        <v>44</v>
      </c>
      <c r="B1025" s="20" t="s">
        <v>8219</v>
      </c>
      <c r="E1025" s="20">
        <v>3</v>
      </c>
      <c r="F1025" s="20" t="s">
        <v>8221</v>
      </c>
    </row>
    <row r="1026" spans="1:6" x14ac:dyDescent="0.25">
      <c r="A1026" s="19">
        <v>38</v>
      </c>
      <c r="B1026" s="19" t="s">
        <v>8219</v>
      </c>
      <c r="E1026" s="19">
        <v>34</v>
      </c>
      <c r="F1026" s="19" t="s">
        <v>8221</v>
      </c>
    </row>
    <row r="1027" spans="1:6" x14ac:dyDescent="0.25">
      <c r="A1027" s="20">
        <v>115</v>
      </c>
      <c r="B1027" s="20" t="s">
        <v>8219</v>
      </c>
      <c r="E1027" s="20">
        <v>2</v>
      </c>
      <c r="F1027" s="20" t="s">
        <v>8221</v>
      </c>
    </row>
    <row r="1028" spans="1:6" x14ac:dyDescent="0.25">
      <c r="A1028" s="19">
        <v>37</v>
      </c>
      <c r="B1028" s="19" t="s">
        <v>8219</v>
      </c>
      <c r="E1028" s="19">
        <v>33</v>
      </c>
      <c r="F1028" s="19" t="s">
        <v>8221</v>
      </c>
    </row>
    <row r="1029" spans="1:6" x14ac:dyDescent="0.25">
      <c r="A1029" s="20">
        <v>99</v>
      </c>
      <c r="B1029" s="20" t="s">
        <v>8219</v>
      </c>
      <c r="E1029" s="20">
        <v>0</v>
      </c>
      <c r="F1029" s="20" t="s">
        <v>8221</v>
      </c>
    </row>
    <row r="1030" spans="1:6" x14ac:dyDescent="0.25">
      <c r="A1030" s="19">
        <v>44</v>
      </c>
      <c r="B1030" s="19" t="s">
        <v>8219</v>
      </c>
      <c r="E1030" s="19">
        <v>0</v>
      </c>
      <c r="F1030" s="19" t="s">
        <v>8221</v>
      </c>
    </row>
    <row r="1031" spans="1:6" x14ac:dyDescent="0.25">
      <c r="A1031" s="20">
        <v>58</v>
      </c>
      <c r="B1031" s="20" t="s">
        <v>8219</v>
      </c>
      <c r="E1031" s="20">
        <v>1</v>
      </c>
      <c r="F1031" s="20" t="s">
        <v>8221</v>
      </c>
    </row>
    <row r="1032" spans="1:6" x14ac:dyDescent="0.25">
      <c r="A1032" s="19">
        <v>191</v>
      </c>
      <c r="B1032" s="19" t="s">
        <v>8219</v>
      </c>
      <c r="E1032" s="19">
        <v>13</v>
      </c>
      <c r="F1032" s="19" t="s">
        <v>8221</v>
      </c>
    </row>
    <row r="1033" spans="1:6" x14ac:dyDescent="0.25">
      <c r="A1033" s="20">
        <v>40</v>
      </c>
      <c r="B1033" s="20" t="s">
        <v>8219</v>
      </c>
      <c r="E1033" s="20">
        <v>2</v>
      </c>
      <c r="F1033" s="20" t="s">
        <v>8221</v>
      </c>
    </row>
    <row r="1034" spans="1:6" x14ac:dyDescent="0.25">
      <c r="A1034" s="19">
        <v>38</v>
      </c>
      <c r="B1034" s="19" t="s">
        <v>8219</v>
      </c>
      <c r="E1034" s="19">
        <v>36</v>
      </c>
      <c r="F1034" s="19" t="s">
        <v>8221</v>
      </c>
    </row>
    <row r="1035" spans="1:6" x14ac:dyDescent="0.25">
      <c r="A1035" s="20">
        <v>39</v>
      </c>
      <c r="B1035" s="20" t="s">
        <v>8219</v>
      </c>
      <c r="E1035" s="20">
        <v>1</v>
      </c>
      <c r="F1035" s="20" t="s">
        <v>8221</v>
      </c>
    </row>
    <row r="1036" spans="1:6" x14ac:dyDescent="0.25">
      <c r="A1036" s="19">
        <v>11</v>
      </c>
      <c r="B1036" s="19" t="s">
        <v>8219</v>
      </c>
      <c r="E1036" s="19">
        <v>15</v>
      </c>
      <c r="F1036" s="19" t="s">
        <v>8221</v>
      </c>
    </row>
    <row r="1037" spans="1:6" x14ac:dyDescent="0.25">
      <c r="A1037" s="20">
        <v>107</v>
      </c>
      <c r="B1037" s="20" t="s">
        <v>8219</v>
      </c>
      <c r="E1037" s="20">
        <v>1</v>
      </c>
      <c r="F1037" s="20" t="s">
        <v>8221</v>
      </c>
    </row>
    <row r="1038" spans="1:6" x14ac:dyDescent="0.25">
      <c r="A1038" s="19">
        <v>147</v>
      </c>
      <c r="B1038" s="19" t="s">
        <v>8219</v>
      </c>
      <c r="E1038" s="19">
        <v>0</v>
      </c>
      <c r="F1038" s="19" t="s">
        <v>8221</v>
      </c>
    </row>
    <row r="1039" spans="1:6" x14ac:dyDescent="0.25">
      <c r="A1039" s="20">
        <v>36</v>
      </c>
      <c r="B1039" s="20" t="s">
        <v>8219</v>
      </c>
      <c r="E1039" s="20">
        <v>1</v>
      </c>
      <c r="F1039" s="20" t="s">
        <v>8221</v>
      </c>
    </row>
    <row r="1040" spans="1:6" x14ac:dyDescent="0.25">
      <c r="A1040" s="19">
        <v>92</v>
      </c>
      <c r="B1040" s="19" t="s">
        <v>8219</v>
      </c>
      <c r="E1040" s="19">
        <v>0</v>
      </c>
      <c r="F1040" s="19" t="s">
        <v>8221</v>
      </c>
    </row>
    <row r="1041" spans="1:6" x14ac:dyDescent="0.25">
      <c r="A1041" s="20">
        <v>35</v>
      </c>
      <c r="B1041" s="20" t="s">
        <v>8219</v>
      </c>
      <c r="E1041" s="20">
        <v>0</v>
      </c>
      <c r="F1041" s="20" t="s">
        <v>8221</v>
      </c>
    </row>
    <row r="1042" spans="1:6" x14ac:dyDescent="0.25">
      <c r="A1042" s="19">
        <v>17</v>
      </c>
      <c r="B1042" s="19" t="s">
        <v>8219</v>
      </c>
      <c r="E1042" s="19">
        <v>1</v>
      </c>
      <c r="F1042" s="19" t="s">
        <v>8221</v>
      </c>
    </row>
    <row r="1043" spans="1:6" x14ac:dyDescent="0.25">
      <c r="A1043" s="20">
        <v>22</v>
      </c>
      <c r="B1043" s="20" t="s">
        <v>8219</v>
      </c>
      <c r="E1043" s="20">
        <v>39</v>
      </c>
      <c r="F1043" s="20" t="s">
        <v>8221</v>
      </c>
    </row>
    <row r="1044" spans="1:6" x14ac:dyDescent="0.25">
      <c r="A1044" s="19">
        <v>69</v>
      </c>
      <c r="B1044" s="19" t="s">
        <v>8219</v>
      </c>
      <c r="E1044" s="19">
        <v>0</v>
      </c>
      <c r="F1044" s="19" t="s">
        <v>8221</v>
      </c>
    </row>
    <row r="1045" spans="1:6" x14ac:dyDescent="0.25">
      <c r="A1045" s="20">
        <v>13</v>
      </c>
      <c r="B1045" s="20" t="s">
        <v>8219</v>
      </c>
      <c r="E1045" s="20">
        <v>0</v>
      </c>
      <c r="F1045" s="20" t="s">
        <v>8221</v>
      </c>
    </row>
    <row r="1046" spans="1:6" x14ac:dyDescent="0.25">
      <c r="A1046" s="19">
        <v>58</v>
      </c>
      <c r="B1046" s="19" t="s">
        <v>8219</v>
      </c>
      <c r="E1046" s="19">
        <v>3</v>
      </c>
      <c r="F1046" s="19" t="s">
        <v>8221</v>
      </c>
    </row>
    <row r="1047" spans="1:6" x14ac:dyDescent="0.25">
      <c r="A1047" s="20">
        <v>44</v>
      </c>
      <c r="B1047" s="20" t="s">
        <v>8219</v>
      </c>
      <c r="E1047" s="20">
        <v>1</v>
      </c>
      <c r="F1047" s="20" t="s">
        <v>8221</v>
      </c>
    </row>
    <row r="1048" spans="1:6" x14ac:dyDescent="0.25">
      <c r="A1048" s="19">
        <v>83</v>
      </c>
      <c r="B1048" s="19" t="s">
        <v>8219</v>
      </c>
      <c r="E1048" s="19">
        <v>13</v>
      </c>
      <c r="F1048" s="19" t="s">
        <v>8221</v>
      </c>
    </row>
    <row r="1049" spans="1:6" x14ac:dyDescent="0.25">
      <c r="A1049" s="20">
        <v>117</v>
      </c>
      <c r="B1049" s="20" t="s">
        <v>8219</v>
      </c>
      <c r="E1049" s="20">
        <v>0</v>
      </c>
      <c r="F1049" s="20" t="s">
        <v>8221</v>
      </c>
    </row>
    <row r="1050" spans="1:6" x14ac:dyDescent="0.25">
      <c r="A1050" s="19">
        <v>32</v>
      </c>
      <c r="B1050" s="19" t="s">
        <v>8219</v>
      </c>
      <c r="E1050" s="19">
        <v>6</v>
      </c>
      <c r="F1050" s="19" t="s">
        <v>8221</v>
      </c>
    </row>
    <row r="1051" spans="1:6" x14ac:dyDescent="0.25">
      <c r="A1051" s="20">
        <v>8</v>
      </c>
      <c r="B1051" s="20" t="s">
        <v>8219</v>
      </c>
      <c r="E1051" s="20">
        <v>0</v>
      </c>
      <c r="F1051" s="20" t="s">
        <v>8221</v>
      </c>
    </row>
    <row r="1052" spans="1:6" x14ac:dyDescent="0.25">
      <c r="A1052" s="19">
        <v>340</v>
      </c>
      <c r="B1052" s="19" t="s">
        <v>8219</v>
      </c>
      <c r="E1052" s="19">
        <v>14</v>
      </c>
      <c r="F1052" s="19" t="s">
        <v>8221</v>
      </c>
    </row>
    <row r="1053" spans="1:6" x14ac:dyDescent="0.25">
      <c r="A1053" s="20">
        <v>7</v>
      </c>
      <c r="B1053" s="20" t="s">
        <v>8219</v>
      </c>
      <c r="E1053" s="20">
        <v>5</v>
      </c>
      <c r="F1053" s="20" t="s">
        <v>8221</v>
      </c>
    </row>
    <row r="1054" spans="1:6" x14ac:dyDescent="0.25">
      <c r="A1054" s="19">
        <v>19</v>
      </c>
      <c r="B1054" s="19" t="s">
        <v>8219</v>
      </c>
      <c r="E1054" s="19">
        <v>6</v>
      </c>
      <c r="F1054" s="19" t="s">
        <v>8221</v>
      </c>
    </row>
    <row r="1055" spans="1:6" x14ac:dyDescent="0.25">
      <c r="A1055" s="20">
        <v>47</v>
      </c>
      <c r="B1055" s="20" t="s">
        <v>8219</v>
      </c>
      <c r="E1055" s="20">
        <v>15</v>
      </c>
      <c r="F1055" s="20" t="s">
        <v>8221</v>
      </c>
    </row>
    <row r="1056" spans="1:6" x14ac:dyDescent="0.25">
      <c r="A1056" s="19">
        <v>13</v>
      </c>
      <c r="B1056" s="19" t="s">
        <v>8219</v>
      </c>
      <c r="E1056" s="19">
        <v>0</v>
      </c>
      <c r="F1056" s="19" t="s">
        <v>8221</v>
      </c>
    </row>
    <row r="1057" spans="1:6" x14ac:dyDescent="0.25">
      <c r="A1057" s="20">
        <v>90</v>
      </c>
      <c r="B1057" s="20" t="s">
        <v>8219</v>
      </c>
      <c r="E1057" s="20">
        <v>1</v>
      </c>
      <c r="F1057" s="20" t="s">
        <v>8221</v>
      </c>
    </row>
    <row r="1058" spans="1:6" x14ac:dyDescent="0.25">
      <c r="A1058" s="19">
        <v>63</v>
      </c>
      <c r="B1058" s="19" t="s">
        <v>8219</v>
      </c>
      <c r="E1058" s="19">
        <v>9</v>
      </c>
      <c r="F1058" s="19" t="s">
        <v>8221</v>
      </c>
    </row>
    <row r="1059" spans="1:6" x14ac:dyDescent="0.25">
      <c r="A1059" s="20">
        <v>26</v>
      </c>
      <c r="B1059" s="20" t="s">
        <v>8219</v>
      </c>
      <c r="E1059" s="20">
        <v>3</v>
      </c>
      <c r="F1059" s="20" t="s">
        <v>8221</v>
      </c>
    </row>
    <row r="1060" spans="1:6" x14ac:dyDescent="0.25">
      <c r="A1060" s="19">
        <v>71</v>
      </c>
      <c r="B1060" s="19" t="s">
        <v>8219</v>
      </c>
      <c r="E1060" s="19">
        <v>3</v>
      </c>
      <c r="F1060" s="19" t="s">
        <v>8221</v>
      </c>
    </row>
    <row r="1061" spans="1:6" x14ac:dyDescent="0.25">
      <c r="A1061" s="20">
        <v>38</v>
      </c>
      <c r="B1061" s="20" t="s">
        <v>8219</v>
      </c>
      <c r="E1061" s="20">
        <v>1</v>
      </c>
      <c r="F1061" s="20" t="s">
        <v>8221</v>
      </c>
    </row>
    <row r="1062" spans="1:6" x14ac:dyDescent="0.25">
      <c r="A1062" s="19">
        <v>859</v>
      </c>
      <c r="B1062" s="19" t="s">
        <v>8219</v>
      </c>
      <c r="E1062" s="19">
        <v>3</v>
      </c>
      <c r="F1062" s="19" t="s">
        <v>8221</v>
      </c>
    </row>
    <row r="1063" spans="1:6" x14ac:dyDescent="0.25">
      <c r="A1063" s="20">
        <v>21</v>
      </c>
      <c r="B1063" s="20" t="s">
        <v>8219</v>
      </c>
      <c r="E1063" s="20">
        <v>0</v>
      </c>
      <c r="F1063" s="20" t="s">
        <v>8221</v>
      </c>
    </row>
    <row r="1064" spans="1:6" x14ac:dyDescent="0.25">
      <c r="A1064" s="19">
        <v>78</v>
      </c>
      <c r="B1064" s="19" t="s">
        <v>8219</v>
      </c>
      <c r="E1064" s="19">
        <v>2</v>
      </c>
      <c r="F1064" s="19" t="s">
        <v>8221</v>
      </c>
    </row>
    <row r="1065" spans="1:6" x14ac:dyDescent="0.25">
      <c r="A1065" s="20">
        <v>53</v>
      </c>
      <c r="B1065" s="20" t="s">
        <v>8219</v>
      </c>
      <c r="E1065" s="20">
        <v>10</v>
      </c>
      <c r="F1065" s="20" t="s">
        <v>8221</v>
      </c>
    </row>
    <row r="1066" spans="1:6" x14ac:dyDescent="0.25">
      <c r="A1066" s="19">
        <v>356</v>
      </c>
      <c r="B1066" s="19" t="s">
        <v>8219</v>
      </c>
      <c r="E1066" s="19">
        <v>60</v>
      </c>
      <c r="F1066" s="19" t="s">
        <v>8221</v>
      </c>
    </row>
    <row r="1067" spans="1:6" x14ac:dyDescent="0.25">
      <c r="A1067" s="20">
        <v>279</v>
      </c>
      <c r="B1067" s="20" t="s">
        <v>8219</v>
      </c>
      <c r="E1067" s="20">
        <v>5</v>
      </c>
      <c r="F1067" s="20" t="s">
        <v>8221</v>
      </c>
    </row>
    <row r="1068" spans="1:6" x14ac:dyDescent="0.25">
      <c r="A1068" s="19">
        <v>266</v>
      </c>
      <c r="B1068" s="19" t="s">
        <v>8219</v>
      </c>
      <c r="E1068" s="19">
        <v>9</v>
      </c>
      <c r="F1068" s="19" t="s">
        <v>8221</v>
      </c>
    </row>
    <row r="1069" spans="1:6" x14ac:dyDescent="0.25">
      <c r="A1069" s="20">
        <v>623</v>
      </c>
      <c r="B1069" s="20" t="s">
        <v>8219</v>
      </c>
      <c r="E1069" s="20">
        <v>13</v>
      </c>
      <c r="F1069" s="20" t="s">
        <v>8221</v>
      </c>
    </row>
    <row r="1070" spans="1:6" x14ac:dyDescent="0.25">
      <c r="A1070" s="19">
        <v>392</v>
      </c>
      <c r="B1070" s="19" t="s">
        <v>8219</v>
      </c>
      <c r="E1070" s="19">
        <v>0</v>
      </c>
      <c r="F1070" s="19" t="s">
        <v>8221</v>
      </c>
    </row>
    <row r="1071" spans="1:6" x14ac:dyDescent="0.25">
      <c r="A1071" s="20">
        <v>3562</v>
      </c>
      <c r="B1071" s="20" t="s">
        <v>8219</v>
      </c>
      <c r="E1071" s="20">
        <v>8</v>
      </c>
      <c r="F1071" s="20" t="s">
        <v>8221</v>
      </c>
    </row>
    <row r="1072" spans="1:6" x14ac:dyDescent="0.25">
      <c r="A1072" s="19">
        <v>514</v>
      </c>
      <c r="B1072" s="19" t="s">
        <v>8219</v>
      </c>
      <c r="E1072" s="19">
        <v>3</v>
      </c>
      <c r="F1072" s="19" t="s">
        <v>8221</v>
      </c>
    </row>
    <row r="1073" spans="1:6" x14ac:dyDescent="0.25">
      <c r="A1073" s="20">
        <v>88</v>
      </c>
      <c r="B1073" s="20" t="s">
        <v>8219</v>
      </c>
      <c r="E1073" s="20">
        <v>3</v>
      </c>
      <c r="F1073" s="20" t="s">
        <v>8221</v>
      </c>
    </row>
    <row r="1074" spans="1:6" x14ac:dyDescent="0.25">
      <c r="A1074" s="19">
        <v>537</v>
      </c>
      <c r="B1074" s="19" t="s">
        <v>8219</v>
      </c>
      <c r="E1074" s="19">
        <v>0</v>
      </c>
      <c r="F1074" s="19" t="s">
        <v>8221</v>
      </c>
    </row>
    <row r="1075" spans="1:6" x14ac:dyDescent="0.25">
      <c r="A1075" s="20">
        <v>25</v>
      </c>
      <c r="B1075" s="20" t="s">
        <v>8219</v>
      </c>
      <c r="E1075" s="20">
        <v>6</v>
      </c>
      <c r="F1075" s="20" t="s">
        <v>8221</v>
      </c>
    </row>
    <row r="1076" spans="1:6" x14ac:dyDescent="0.25">
      <c r="A1076" s="19">
        <v>3238</v>
      </c>
      <c r="B1076" s="19" t="s">
        <v>8219</v>
      </c>
      <c r="E1076" s="19">
        <v>4</v>
      </c>
      <c r="F1076" s="19" t="s">
        <v>8221</v>
      </c>
    </row>
    <row r="1077" spans="1:6" x14ac:dyDescent="0.25">
      <c r="A1077" s="20">
        <v>897</v>
      </c>
      <c r="B1077" s="20" t="s">
        <v>8219</v>
      </c>
      <c r="E1077" s="20">
        <v>1</v>
      </c>
      <c r="F1077" s="20" t="s">
        <v>8221</v>
      </c>
    </row>
    <row r="1078" spans="1:6" x14ac:dyDescent="0.25">
      <c r="A1078" s="19">
        <v>878</v>
      </c>
      <c r="B1078" s="19" t="s">
        <v>8219</v>
      </c>
      <c r="E1078" s="19">
        <v>29</v>
      </c>
      <c r="F1078" s="19" t="s">
        <v>8221</v>
      </c>
    </row>
    <row r="1079" spans="1:6" x14ac:dyDescent="0.25">
      <c r="A1079" s="20">
        <v>115</v>
      </c>
      <c r="B1079" s="20" t="s">
        <v>8219</v>
      </c>
      <c r="E1079" s="20">
        <v>0</v>
      </c>
      <c r="F1079" s="20" t="s">
        <v>8221</v>
      </c>
    </row>
    <row r="1080" spans="1:6" x14ac:dyDescent="0.25">
      <c r="A1080" s="19">
        <v>234</v>
      </c>
      <c r="B1080" s="19" t="s">
        <v>8219</v>
      </c>
      <c r="E1080" s="19">
        <v>4</v>
      </c>
      <c r="F1080" s="19" t="s">
        <v>8221</v>
      </c>
    </row>
    <row r="1081" spans="1:6" x14ac:dyDescent="0.25">
      <c r="A1081" s="20">
        <v>4330</v>
      </c>
      <c r="B1081" s="20" t="s">
        <v>8219</v>
      </c>
      <c r="E1081" s="20">
        <v>5</v>
      </c>
      <c r="F1081" s="20" t="s">
        <v>8221</v>
      </c>
    </row>
    <row r="1082" spans="1:6" x14ac:dyDescent="0.25">
      <c r="A1082" s="19">
        <v>651</v>
      </c>
      <c r="B1082" s="19" t="s">
        <v>8219</v>
      </c>
      <c r="E1082" s="19">
        <v>4</v>
      </c>
      <c r="F1082" s="19" t="s">
        <v>8221</v>
      </c>
    </row>
    <row r="1083" spans="1:6" x14ac:dyDescent="0.25">
      <c r="A1083" s="20">
        <v>251</v>
      </c>
      <c r="B1083" s="20" t="s">
        <v>8219</v>
      </c>
      <c r="E1083" s="20">
        <v>5</v>
      </c>
      <c r="F1083" s="20" t="s">
        <v>8221</v>
      </c>
    </row>
    <row r="1084" spans="1:6" x14ac:dyDescent="0.25">
      <c r="A1084" s="19">
        <v>263</v>
      </c>
      <c r="B1084" s="19" t="s">
        <v>8219</v>
      </c>
      <c r="E1084" s="19">
        <v>1</v>
      </c>
      <c r="F1084" s="19" t="s">
        <v>8221</v>
      </c>
    </row>
    <row r="1085" spans="1:6" x14ac:dyDescent="0.25">
      <c r="A1085" s="20">
        <v>28</v>
      </c>
      <c r="B1085" s="20" t="s">
        <v>8219</v>
      </c>
      <c r="E1085" s="20">
        <v>1</v>
      </c>
      <c r="F1085" s="20" t="s">
        <v>8221</v>
      </c>
    </row>
    <row r="1086" spans="1:6" x14ac:dyDescent="0.25">
      <c r="A1086" s="19">
        <v>721</v>
      </c>
      <c r="B1086" s="19" t="s">
        <v>8219</v>
      </c>
      <c r="E1086" s="19">
        <v>0</v>
      </c>
      <c r="F1086" s="19" t="s">
        <v>8221</v>
      </c>
    </row>
    <row r="1087" spans="1:6" x14ac:dyDescent="0.25">
      <c r="A1087" s="20">
        <v>50</v>
      </c>
      <c r="B1087" s="20" t="s">
        <v>8219</v>
      </c>
      <c r="E1087" s="20">
        <v>14</v>
      </c>
      <c r="F1087" s="20" t="s">
        <v>8221</v>
      </c>
    </row>
    <row r="1088" spans="1:6" x14ac:dyDescent="0.25">
      <c r="A1088" s="19">
        <v>73</v>
      </c>
      <c r="B1088" s="19" t="s">
        <v>8219</v>
      </c>
      <c r="E1088" s="19">
        <v>3</v>
      </c>
      <c r="F1088" s="19" t="s">
        <v>8221</v>
      </c>
    </row>
    <row r="1089" spans="1:6" x14ac:dyDescent="0.25">
      <c r="A1089" s="20">
        <v>27</v>
      </c>
      <c r="B1089" s="20" t="s">
        <v>8219</v>
      </c>
      <c r="E1089" s="20">
        <v>10</v>
      </c>
      <c r="F1089" s="20" t="s">
        <v>8221</v>
      </c>
    </row>
    <row r="1090" spans="1:6" x14ac:dyDescent="0.25">
      <c r="A1090" s="19">
        <v>34</v>
      </c>
      <c r="B1090" s="19" t="s">
        <v>8219</v>
      </c>
      <c r="E1090" s="19">
        <v>17</v>
      </c>
      <c r="F1090" s="19" t="s">
        <v>8221</v>
      </c>
    </row>
    <row r="1091" spans="1:6" x14ac:dyDescent="0.25">
      <c r="A1091" s="20">
        <v>7</v>
      </c>
      <c r="B1091" s="20" t="s">
        <v>8219</v>
      </c>
      <c r="E1091" s="20">
        <v>2</v>
      </c>
      <c r="F1091" s="20" t="s">
        <v>8221</v>
      </c>
    </row>
    <row r="1092" spans="1:6" x14ac:dyDescent="0.25">
      <c r="A1092" s="19">
        <v>24</v>
      </c>
      <c r="B1092" s="19" t="s">
        <v>8219</v>
      </c>
      <c r="E1092" s="19">
        <v>0</v>
      </c>
      <c r="F1092" s="19" t="s">
        <v>8221</v>
      </c>
    </row>
    <row r="1093" spans="1:6" x14ac:dyDescent="0.25">
      <c r="A1093" s="20">
        <v>15</v>
      </c>
      <c r="B1093" s="20" t="s">
        <v>8219</v>
      </c>
      <c r="E1093" s="20">
        <v>4</v>
      </c>
      <c r="F1093" s="20" t="s">
        <v>8221</v>
      </c>
    </row>
    <row r="1094" spans="1:6" x14ac:dyDescent="0.25">
      <c r="A1094" s="19">
        <v>72</v>
      </c>
      <c r="B1094" s="19" t="s">
        <v>8219</v>
      </c>
      <c r="E1094" s="19">
        <v>12</v>
      </c>
      <c r="F1094" s="19" t="s">
        <v>8221</v>
      </c>
    </row>
    <row r="1095" spans="1:6" x14ac:dyDescent="0.25">
      <c r="A1095" s="20">
        <v>120</v>
      </c>
      <c r="B1095" s="20" t="s">
        <v>8219</v>
      </c>
      <c r="E1095" s="20">
        <v>3</v>
      </c>
      <c r="F1095" s="20" t="s">
        <v>8221</v>
      </c>
    </row>
    <row r="1096" spans="1:6" x14ac:dyDescent="0.25">
      <c r="A1096" s="19">
        <v>123</v>
      </c>
      <c r="B1096" s="19" t="s">
        <v>8219</v>
      </c>
      <c r="E1096" s="19">
        <v>12</v>
      </c>
      <c r="F1096" s="19" t="s">
        <v>8221</v>
      </c>
    </row>
    <row r="1097" spans="1:6" x14ac:dyDescent="0.25">
      <c r="A1097" s="20">
        <v>1</v>
      </c>
      <c r="B1097" s="20" t="s">
        <v>8219</v>
      </c>
      <c r="E1097" s="20">
        <v>0</v>
      </c>
      <c r="F1097" s="20" t="s">
        <v>8221</v>
      </c>
    </row>
    <row r="1098" spans="1:6" x14ac:dyDescent="0.25">
      <c r="A1098" s="19">
        <v>24</v>
      </c>
      <c r="B1098" s="19" t="s">
        <v>8219</v>
      </c>
      <c r="E1098" s="19">
        <v>7</v>
      </c>
      <c r="F1098" s="19" t="s">
        <v>8221</v>
      </c>
    </row>
    <row r="1099" spans="1:6" x14ac:dyDescent="0.25">
      <c r="A1099" s="20">
        <v>33</v>
      </c>
      <c r="B1099" s="20" t="s">
        <v>8219</v>
      </c>
      <c r="E1099" s="20">
        <v>2</v>
      </c>
      <c r="F1099" s="20" t="s">
        <v>8221</v>
      </c>
    </row>
    <row r="1100" spans="1:6" x14ac:dyDescent="0.25">
      <c r="A1100" s="19">
        <v>14</v>
      </c>
      <c r="B1100" s="19" t="s">
        <v>8219</v>
      </c>
      <c r="E1100" s="19">
        <v>1</v>
      </c>
      <c r="F1100" s="19" t="s">
        <v>8221</v>
      </c>
    </row>
    <row r="1101" spans="1:6" x14ac:dyDescent="0.25">
      <c r="A1101" s="20">
        <v>9</v>
      </c>
      <c r="B1101" s="20" t="s">
        <v>8219</v>
      </c>
      <c r="E1101" s="20">
        <v>4</v>
      </c>
      <c r="F1101" s="20" t="s">
        <v>8221</v>
      </c>
    </row>
    <row r="1102" spans="1:6" x14ac:dyDescent="0.25">
      <c r="A1102" s="19">
        <v>76</v>
      </c>
      <c r="B1102" s="19" t="s">
        <v>8219</v>
      </c>
      <c r="E1102" s="19">
        <v>4</v>
      </c>
      <c r="F1102" s="19" t="s">
        <v>8221</v>
      </c>
    </row>
    <row r="1103" spans="1:6" x14ac:dyDescent="0.25">
      <c r="A1103" s="20">
        <v>19</v>
      </c>
      <c r="B1103" s="20" t="s">
        <v>8219</v>
      </c>
      <c r="E1103" s="20">
        <v>17</v>
      </c>
      <c r="F1103" s="20" t="s">
        <v>8221</v>
      </c>
    </row>
    <row r="1104" spans="1:6" x14ac:dyDescent="0.25">
      <c r="A1104" s="19">
        <v>69</v>
      </c>
      <c r="B1104" s="19" t="s">
        <v>8219</v>
      </c>
      <c r="E1104" s="19">
        <v>7</v>
      </c>
      <c r="F1104" s="19" t="s">
        <v>8221</v>
      </c>
    </row>
    <row r="1105" spans="1:6" x14ac:dyDescent="0.25">
      <c r="A1105" s="20">
        <v>218</v>
      </c>
      <c r="B1105" s="20" t="s">
        <v>8219</v>
      </c>
      <c r="E1105" s="20">
        <v>2</v>
      </c>
      <c r="F1105" s="20" t="s">
        <v>8221</v>
      </c>
    </row>
    <row r="1106" spans="1:6" x14ac:dyDescent="0.25">
      <c r="A1106" s="19">
        <v>30</v>
      </c>
      <c r="B1106" s="19" t="s">
        <v>8219</v>
      </c>
      <c r="E1106" s="19">
        <v>5</v>
      </c>
      <c r="F1106" s="19" t="s">
        <v>8221</v>
      </c>
    </row>
    <row r="1107" spans="1:6" x14ac:dyDescent="0.25">
      <c r="A1107" s="20">
        <v>100</v>
      </c>
      <c r="B1107" s="20" t="s">
        <v>8219</v>
      </c>
      <c r="E1107" s="20">
        <v>1</v>
      </c>
      <c r="F1107" s="20" t="s">
        <v>8221</v>
      </c>
    </row>
    <row r="1108" spans="1:6" x14ac:dyDescent="0.25">
      <c r="A1108" s="19">
        <v>296</v>
      </c>
      <c r="B1108" s="19" t="s">
        <v>8219</v>
      </c>
      <c r="E1108" s="19">
        <v>1</v>
      </c>
      <c r="F1108" s="19" t="s">
        <v>8221</v>
      </c>
    </row>
    <row r="1109" spans="1:6" x14ac:dyDescent="0.25">
      <c r="A1109" s="20">
        <v>1204</v>
      </c>
      <c r="B1109" s="20" t="s">
        <v>8219</v>
      </c>
      <c r="E1109" s="20">
        <v>14</v>
      </c>
      <c r="F1109" s="20" t="s">
        <v>8221</v>
      </c>
    </row>
    <row r="1110" spans="1:6" x14ac:dyDescent="0.25">
      <c r="A1110" s="19">
        <v>321</v>
      </c>
      <c r="B1110" s="19" t="s">
        <v>8219</v>
      </c>
      <c r="E1110" s="19">
        <v>26</v>
      </c>
      <c r="F1110" s="19" t="s">
        <v>8221</v>
      </c>
    </row>
    <row r="1111" spans="1:6" x14ac:dyDescent="0.25">
      <c r="A1111" s="20">
        <v>301</v>
      </c>
      <c r="B1111" s="20" t="s">
        <v>8219</v>
      </c>
      <c r="E1111" s="20">
        <v>2</v>
      </c>
      <c r="F1111" s="20" t="s">
        <v>8221</v>
      </c>
    </row>
    <row r="1112" spans="1:6" x14ac:dyDescent="0.25">
      <c r="A1112" s="19">
        <v>144</v>
      </c>
      <c r="B1112" s="19" t="s">
        <v>8219</v>
      </c>
      <c r="E1112" s="19">
        <v>1</v>
      </c>
      <c r="F1112" s="19" t="s">
        <v>8221</v>
      </c>
    </row>
    <row r="1113" spans="1:6" x14ac:dyDescent="0.25">
      <c r="A1113" s="20">
        <v>539</v>
      </c>
      <c r="B1113" s="20" t="s">
        <v>8219</v>
      </c>
      <c r="E1113" s="20">
        <v>3</v>
      </c>
      <c r="F1113" s="20" t="s">
        <v>8221</v>
      </c>
    </row>
    <row r="1114" spans="1:6" x14ac:dyDescent="0.25">
      <c r="A1114" s="19">
        <v>498</v>
      </c>
      <c r="B1114" s="19" t="s">
        <v>8219</v>
      </c>
      <c r="E1114" s="19">
        <v>7</v>
      </c>
      <c r="F1114" s="19" t="s">
        <v>8221</v>
      </c>
    </row>
    <row r="1115" spans="1:6" x14ac:dyDescent="0.25">
      <c r="A1115" s="20">
        <v>1113</v>
      </c>
      <c r="B1115" s="20" t="s">
        <v>8219</v>
      </c>
      <c r="E1115" s="20">
        <v>9</v>
      </c>
      <c r="F1115" s="20" t="s">
        <v>8221</v>
      </c>
    </row>
    <row r="1116" spans="1:6" x14ac:dyDescent="0.25">
      <c r="A1116" s="19">
        <v>988</v>
      </c>
      <c r="B1116" s="19" t="s">
        <v>8219</v>
      </c>
      <c r="E1116" s="19">
        <v>20</v>
      </c>
      <c r="F1116" s="19" t="s">
        <v>8221</v>
      </c>
    </row>
    <row r="1117" spans="1:6" x14ac:dyDescent="0.25">
      <c r="A1117" s="20">
        <v>391</v>
      </c>
      <c r="B1117" s="20" t="s">
        <v>8219</v>
      </c>
      <c r="E1117" s="20">
        <v>6</v>
      </c>
      <c r="F1117" s="20" t="s">
        <v>8221</v>
      </c>
    </row>
    <row r="1118" spans="1:6" x14ac:dyDescent="0.25">
      <c r="A1118" s="19">
        <v>28</v>
      </c>
      <c r="B1118" s="19" t="s">
        <v>8219</v>
      </c>
      <c r="E1118" s="19">
        <v>13</v>
      </c>
      <c r="F1118" s="19" t="s">
        <v>8221</v>
      </c>
    </row>
    <row r="1119" spans="1:6" x14ac:dyDescent="0.25">
      <c r="A1119" s="20">
        <v>147</v>
      </c>
      <c r="B1119" s="20" t="s">
        <v>8219</v>
      </c>
      <c r="E1119" s="20">
        <v>1</v>
      </c>
      <c r="F1119" s="20" t="s">
        <v>8221</v>
      </c>
    </row>
    <row r="1120" spans="1:6" x14ac:dyDescent="0.25">
      <c r="A1120" s="19">
        <v>680</v>
      </c>
      <c r="B1120" s="19" t="s">
        <v>8219</v>
      </c>
      <c r="E1120" s="19">
        <v>202</v>
      </c>
      <c r="F1120" s="19" t="s">
        <v>8221</v>
      </c>
    </row>
    <row r="1121" spans="1:6" x14ac:dyDescent="0.25">
      <c r="A1121" s="20">
        <v>983</v>
      </c>
      <c r="B1121" s="20" t="s">
        <v>8219</v>
      </c>
      <c r="E1121" s="20">
        <v>0</v>
      </c>
      <c r="F1121" s="20" t="s">
        <v>8221</v>
      </c>
    </row>
    <row r="1122" spans="1:6" x14ac:dyDescent="0.25">
      <c r="A1122" s="19">
        <v>79</v>
      </c>
      <c r="B1122" s="19" t="s">
        <v>8219</v>
      </c>
      <c r="E1122" s="19">
        <v>1</v>
      </c>
      <c r="F1122" s="19" t="s">
        <v>8221</v>
      </c>
    </row>
    <row r="1123" spans="1:6" x14ac:dyDescent="0.25">
      <c r="A1123" s="20">
        <v>426</v>
      </c>
      <c r="B1123" s="20" t="s">
        <v>8219</v>
      </c>
      <c r="E1123" s="20">
        <v>0</v>
      </c>
      <c r="F1123" s="20" t="s">
        <v>8221</v>
      </c>
    </row>
    <row r="1124" spans="1:6" x14ac:dyDescent="0.25">
      <c r="A1124" s="19">
        <v>96</v>
      </c>
      <c r="B1124" s="19" t="s">
        <v>8219</v>
      </c>
      <c r="E1124" s="19">
        <v>2</v>
      </c>
      <c r="F1124" s="19" t="s">
        <v>8221</v>
      </c>
    </row>
    <row r="1125" spans="1:6" x14ac:dyDescent="0.25">
      <c r="A1125" s="20">
        <v>163</v>
      </c>
      <c r="B1125" s="20" t="s">
        <v>8219</v>
      </c>
      <c r="E1125" s="20">
        <v>13</v>
      </c>
      <c r="F1125" s="20" t="s">
        <v>8221</v>
      </c>
    </row>
    <row r="1126" spans="1:6" x14ac:dyDescent="0.25">
      <c r="A1126" s="19">
        <v>2525</v>
      </c>
      <c r="B1126" s="19" t="s">
        <v>8219</v>
      </c>
      <c r="E1126" s="19">
        <v>9</v>
      </c>
      <c r="F1126" s="19" t="s">
        <v>8221</v>
      </c>
    </row>
    <row r="1127" spans="1:6" x14ac:dyDescent="0.25">
      <c r="A1127" s="20">
        <v>2035</v>
      </c>
      <c r="B1127" s="20" t="s">
        <v>8219</v>
      </c>
      <c r="E1127" s="20">
        <v>2</v>
      </c>
      <c r="F1127" s="20" t="s">
        <v>8221</v>
      </c>
    </row>
    <row r="1128" spans="1:6" x14ac:dyDescent="0.25">
      <c r="A1128" s="19">
        <v>290</v>
      </c>
      <c r="B1128" s="19" t="s">
        <v>8219</v>
      </c>
      <c r="E1128" s="19">
        <v>0</v>
      </c>
      <c r="F1128" s="19" t="s">
        <v>8221</v>
      </c>
    </row>
    <row r="1129" spans="1:6" x14ac:dyDescent="0.25">
      <c r="A1129" s="20">
        <v>1980</v>
      </c>
      <c r="B1129" s="20" t="s">
        <v>8219</v>
      </c>
      <c r="E1129" s="20">
        <v>35</v>
      </c>
      <c r="F1129" s="20" t="s">
        <v>8221</v>
      </c>
    </row>
    <row r="1130" spans="1:6" x14ac:dyDescent="0.25">
      <c r="A1130" s="19">
        <v>57</v>
      </c>
      <c r="B1130" s="19" t="s">
        <v>8219</v>
      </c>
      <c r="E1130" s="19">
        <v>2</v>
      </c>
      <c r="F1130" s="19" t="s">
        <v>8221</v>
      </c>
    </row>
    <row r="1131" spans="1:6" x14ac:dyDescent="0.25">
      <c r="A1131" s="20">
        <v>380</v>
      </c>
      <c r="B1131" s="20" t="s">
        <v>8219</v>
      </c>
      <c r="E1131" s="20">
        <v>3</v>
      </c>
      <c r="F1131" s="20" t="s">
        <v>8221</v>
      </c>
    </row>
    <row r="1132" spans="1:6" x14ac:dyDescent="0.25">
      <c r="A1132" s="19">
        <v>128</v>
      </c>
      <c r="B1132" s="19" t="s">
        <v>8219</v>
      </c>
      <c r="E1132" s="19">
        <v>0</v>
      </c>
      <c r="F1132" s="19" t="s">
        <v>8221</v>
      </c>
    </row>
    <row r="1133" spans="1:6" x14ac:dyDescent="0.25">
      <c r="A1133" s="20">
        <v>180</v>
      </c>
      <c r="B1133" s="20" t="s">
        <v>8219</v>
      </c>
      <c r="E1133" s="20">
        <v>1</v>
      </c>
      <c r="F1133" s="20" t="s">
        <v>8221</v>
      </c>
    </row>
    <row r="1134" spans="1:6" x14ac:dyDescent="0.25">
      <c r="A1134" s="19">
        <v>571</v>
      </c>
      <c r="B1134" s="19" t="s">
        <v>8219</v>
      </c>
      <c r="E1134" s="19">
        <v>0</v>
      </c>
      <c r="F1134" s="19" t="s">
        <v>8221</v>
      </c>
    </row>
    <row r="1135" spans="1:6" x14ac:dyDescent="0.25">
      <c r="A1135" s="20">
        <v>480</v>
      </c>
      <c r="B1135" s="20" t="s">
        <v>8219</v>
      </c>
      <c r="E1135" s="20">
        <v>0</v>
      </c>
      <c r="F1135" s="20" t="s">
        <v>8221</v>
      </c>
    </row>
    <row r="1136" spans="1:6" x14ac:dyDescent="0.25">
      <c r="A1136" s="19">
        <v>249</v>
      </c>
      <c r="B1136" s="19" t="s">
        <v>8219</v>
      </c>
      <c r="E1136" s="19">
        <v>3</v>
      </c>
      <c r="F1136" s="19" t="s">
        <v>8221</v>
      </c>
    </row>
    <row r="1137" spans="1:6" x14ac:dyDescent="0.25">
      <c r="A1137" s="20">
        <v>84</v>
      </c>
      <c r="B1137" s="20" t="s">
        <v>8219</v>
      </c>
      <c r="E1137" s="20">
        <v>11</v>
      </c>
      <c r="F1137" s="20" t="s">
        <v>8221</v>
      </c>
    </row>
    <row r="1138" spans="1:6" x14ac:dyDescent="0.25">
      <c r="A1138" s="19">
        <v>197</v>
      </c>
      <c r="B1138" s="19" t="s">
        <v>8219</v>
      </c>
      <c r="E1138" s="19">
        <v>6</v>
      </c>
      <c r="F1138" s="19" t="s">
        <v>8221</v>
      </c>
    </row>
    <row r="1139" spans="1:6" x14ac:dyDescent="0.25">
      <c r="A1139" s="20">
        <v>271</v>
      </c>
      <c r="B1139" s="20" t="s">
        <v>8219</v>
      </c>
      <c r="E1139" s="20">
        <v>0</v>
      </c>
      <c r="F1139" s="20" t="s">
        <v>8221</v>
      </c>
    </row>
    <row r="1140" spans="1:6" x14ac:dyDescent="0.25">
      <c r="A1140" s="19">
        <v>50</v>
      </c>
      <c r="B1140" s="19" t="s">
        <v>8219</v>
      </c>
      <c r="E1140" s="19">
        <v>67</v>
      </c>
      <c r="F1140" s="19" t="s">
        <v>8221</v>
      </c>
    </row>
    <row r="1141" spans="1:6" x14ac:dyDescent="0.25">
      <c r="A1141" s="20">
        <v>169</v>
      </c>
      <c r="B1141" s="20" t="s">
        <v>8219</v>
      </c>
      <c r="E1141" s="20">
        <v>23</v>
      </c>
      <c r="F1141" s="20" t="s">
        <v>8221</v>
      </c>
    </row>
    <row r="1142" spans="1:6" x14ac:dyDescent="0.25">
      <c r="A1142" s="19">
        <v>205</v>
      </c>
      <c r="B1142" s="19" t="s">
        <v>8219</v>
      </c>
      <c r="E1142" s="19">
        <v>72</v>
      </c>
      <c r="F1142" s="19" t="s">
        <v>8221</v>
      </c>
    </row>
    <row r="1143" spans="1:6" x14ac:dyDescent="0.25">
      <c r="A1143" s="20">
        <v>206</v>
      </c>
      <c r="B1143" s="20" t="s">
        <v>8219</v>
      </c>
      <c r="E1143" s="20">
        <v>2</v>
      </c>
      <c r="F1143" s="20" t="s">
        <v>8221</v>
      </c>
    </row>
    <row r="1144" spans="1:6" x14ac:dyDescent="0.25">
      <c r="A1144" s="19">
        <v>84</v>
      </c>
      <c r="B1144" s="19" t="s">
        <v>8219</v>
      </c>
      <c r="E1144" s="19">
        <v>15</v>
      </c>
      <c r="F1144" s="19" t="s">
        <v>8221</v>
      </c>
    </row>
    <row r="1145" spans="1:6" x14ac:dyDescent="0.25">
      <c r="A1145" s="20">
        <v>210</v>
      </c>
      <c r="B1145" s="20" t="s">
        <v>8219</v>
      </c>
      <c r="E1145" s="20">
        <v>1</v>
      </c>
      <c r="F1145" s="20" t="s">
        <v>8221</v>
      </c>
    </row>
    <row r="1146" spans="1:6" x14ac:dyDescent="0.25">
      <c r="A1146" s="19">
        <v>181</v>
      </c>
      <c r="B1146" s="19" t="s">
        <v>8219</v>
      </c>
      <c r="E1146" s="19">
        <v>2</v>
      </c>
      <c r="F1146" s="19" t="s">
        <v>8221</v>
      </c>
    </row>
    <row r="1147" spans="1:6" x14ac:dyDescent="0.25">
      <c r="A1147" s="20">
        <v>60</v>
      </c>
      <c r="B1147" s="20" t="s">
        <v>8219</v>
      </c>
      <c r="E1147" s="20">
        <v>7</v>
      </c>
      <c r="F1147" s="20" t="s">
        <v>8221</v>
      </c>
    </row>
    <row r="1148" spans="1:6" x14ac:dyDescent="0.25">
      <c r="A1148" s="19">
        <v>445</v>
      </c>
      <c r="B1148" s="19" t="s">
        <v>8219</v>
      </c>
      <c r="E1148" s="19">
        <v>16</v>
      </c>
      <c r="F1148" s="19" t="s">
        <v>8221</v>
      </c>
    </row>
    <row r="1149" spans="1:6" x14ac:dyDescent="0.25">
      <c r="A1149" s="20">
        <v>17</v>
      </c>
      <c r="B1149" s="20" t="s">
        <v>8219</v>
      </c>
      <c r="E1149" s="20">
        <v>117</v>
      </c>
      <c r="F1149" s="20" t="s">
        <v>8221</v>
      </c>
    </row>
    <row r="1150" spans="1:6" x14ac:dyDescent="0.25">
      <c r="A1150" s="19">
        <v>194</v>
      </c>
      <c r="B1150" s="19" t="s">
        <v>8219</v>
      </c>
      <c r="E1150" s="19">
        <v>2</v>
      </c>
      <c r="F1150" s="19" t="s">
        <v>8221</v>
      </c>
    </row>
    <row r="1151" spans="1:6" x14ac:dyDescent="0.25">
      <c r="A1151" s="20">
        <v>404</v>
      </c>
      <c r="B1151" s="20" t="s">
        <v>8219</v>
      </c>
      <c r="E1151" s="20">
        <v>7</v>
      </c>
      <c r="F1151" s="20" t="s">
        <v>8221</v>
      </c>
    </row>
    <row r="1152" spans="1:6" x14ac:dyDescent="0.25">
      <c r="A1152" s="19">
        <v>194</v>
      </c>
      <c r="B1152" s="19" t="s">
        <v>8219</v>
      </c>
      <c r="E1152" s="19">
        <v>3</v>
      </c>
      <c r="F1152" s="19" t="s">
        <v>8221</v>
      </c>
    </row>
    <row r="1153" spans="1:6" x14ac:dyDescent="0.25">
      <c r="A1153" s="20">
        <v>902</v>
      </c>
      <c r="B1153" s="20" t="s">
        <v>8219</v>
      </c>
      <c r="E1153" s="20">
        <v>20</v>
      </c>
      <c r="F1153" s="20" t="s">
        <v>8221</v>
      </c>
    </row>
    <row r="1154" spans="1:6" x14ac:dyDescent="0.25">
      <c r="A1154" s="19">
        <v>1670</v>
      </c>
      <c r="B1154" s="19" t="s">
        <v>8219</v>
      </c>
      <c r="E1154" s="19">
        <v>50</v>
      </c>
      <c r="F1154" s="19" t="s">
        <v>8221</v>
      </c>
    </row>
    <row r="1155" spans="1:6" x14ac:dyDescent="0.25">
      <c r="A1155" s="20">
        <v>1328</v>
      </c>
      <c r="B1155" s="20" t="s">
        <v>8219</v>
      </c>
      <c r="E1155" s="20">
        <v>2</v>
      </c>
      <c r="F1155" s="20" t="s">
        <v>8221</v>
      </c>
    </row>
    <row r="1156" spans="1:6" x14ac:dyDescent="0.25">
      <c r="A1156" s="19">
        <v>944</v>
      </c>
      <c r="B1156" s="19" t="s">
        <v>8219</v>
      </c>
      <c r="E1156" s="19">
        <v>3</v>
      </c>
      <c r="F1156" s="19" t="s">
        <v>8221</v>
      </c>
    </row>
    <row r="1157" spans="1:6" x14ac:dyDescent="0.25">
      <c r="A1157" s="20">
        <v>147</v>
      </c>
      <c r="B1157" s="20" t="s">
        <v>8219</v>
      </c>
      <c r="E1157" s="20">
        <v>27</v>
      </c>
      <c r="F1157" s="20" t="s">
        <v>8221</v>
      </c>
    </row>
    <row r="1158" spans="1:6" x14ac:dyDescent="0.25">
      <c r="A1158" s="19">
        <v>99</v>
      </c>
      <c r="B1158" s="19" t="s">
        <v>8219</v>
      </c>
      <c r="E1158" s="19">
        <v>7</v>
      </c>
      <c r="F1158" s="19" t="s">
        <v>8221</v>
      </c>
    </row>
    <row r="1159" spans="1:6" x14ac:dyDescent="0.25">
      <c r="A1159" s="20">
        <v>79</v>
      </c>
      <c r="B1159" s="20" t="s">
        <v>8219</v>
      </c>
      <c r="E1159" s="20">
        <v>5</v>
      </c>
      <c r="F1159" s="20" t="s">
        <v>8221</v>
      </c>
    </row>
    <row r="1160" spans="1:6" x14ac:dyDescent="0.25">
      <c r="A1160" s="19">
        <v>75</v>
      </c>
      <c r="B1160" s="19" t="s">
        <v>8219</v>
      </c>
      <c r="E1160" s="19">
        <v>0</v>
      </c>
      <c r="F1160" s="19" t="s">
        <v>8221</v>
      </c>
    </row>
    <row r="1161" spans="1:6" x14ac:dyDescent="0.25">
      <c r="A1161" s="20">
        <v>207</v>
      </c>
      <c r="B1161" s="20" t="s">
        <v>8219</v>
      </c>
      <c r="E1161" s="20">
        <v>3</v>
      </c>
      <c r="F1161" s="20" t="s">
        <v>8221</v>
      </c>
    </row>
    <row r="1162" spans="1:6" x14ac:dyDescent="0.25">
      <c r="A1162" s="19">
        <v>102</v>
      </c>
      <c r="B1162" s="19" t="s">
        <v>8219</v>
      </c>
      <c r="E1162" s="19">
        <v>6</v>
      </c>
      <c r="F1162" s="19" t="s">
        <v>8221</v>
      </c>
    </row>
    <row r="1163" spans="1:6" x14ac:dyDescent="0.25">
      <c r="A1163" s="20">
        <v>32</v>
      </c>
      <c r="B1163" s="20" t="s">
        <v>8219</v>
      </c>
      <c r="E1163" s="20">
        <v>9</v>
      </c>
      <c r="F1163" s="20" t="s">
        <v>8221</v>
      </c>
    </row>
    <row r="1164" spans="1:6" x14ac:dyDescent="0.25">
      <c r="A1164" s="19">
        <v>480</v>
      </c>
      <c r="B1164" s="19" t="s">
        <v>8219</v>
      </c>
      <c r="E1164" s="19">
        <v>3</v>
      </c>
      <c r="F1164" s="19" t="s">
        <v>8221</v>
      </c>
    </row>
    <row r="1165" spans="1:6" x14ac:dyDescent="0.25">
      <c r="A1165" s="20">
        <v>11</v>
      </c>
      <c r="B1165" s="20" t="s">
        <v>8219</v>
      </c>
      <c r="E1165" s="20">
        <v>2</v>
      </c>
      <c r="F1165" s="20" t="s">
        <v>8221</v>
      </c>
    </row>
    <row r="1166" spans="1:6" x14ac:dyDescent="0.25">
      <c r="A1166" s="19">
        <v>12</v>
      </c>
      <c r="B1166" s="19" t="s">
        <v>8219</v>
      </c>
      <c r="E1166" s="19">
        <v>3</v>
      </c>
      <c r="F1166" s="19" t="s">
        <v>8221</v>
      </c>
    </row>
    <row r="1167" spans="1:6" x14ac:dyDescent="0.25">
      <c r="A1167" s="20">
        <v>48</v>
      </c>
      <c r="B1167" s="20" t="s">
        <v>8219</v>
      </c>
      <c r="E1167" s="20">
        <v>45</v>
      </c>
      <c r="F1167" s="20" t="s">
        <v>8221</v>
      </c>
    </row>
    <row r="1168" spans="1:6" x14ac:dyDescent="0.25">
      <c r="A1168" s="19">
        <v>59</v>
      </c>
      <c r="B1168" s="19" t="s">
        <v>8219</v>
      </c>
      <c r="E1168" s="19">
        <v>9</v>
      </c>
      <c r="F1168" s="19" t="s">
        <v>8221</v>
      </c>
    </row>
    <row r="1169" spans="1:6" x14ac:dyDescent="0.25">
      <c r="A1169" s="20">
        <v>79</v>
      </c>
      <c r="B1169" s="20" t="s">
        <v>8219</v>
      </c>
      <c r="E1169" s="20">
        <v>9</v>
      </c>
      <c r="F1169" s="20" t="s">
        <v>8221</v>
      </c>
    </row>
    <row r="1170" spans="1:6" x14ac:dyDescent="0.25">
      <c r="A1170" s="19">
        <v>14</v>
      </c>
      <c r="B1170" s="19" t="s">
        <v>8219</v>
      </c>
      <c r="E1170" s="19">
        <v>21</v>
      </c>
      <c r="F1170" s="19" t="s">
        <v>8221</v>
      </c>
    </row>
    <row r="1171" spans="1:6" x14ac:dyDescent="0.25">
      <c r="A1171" s="20">
        <v>106</v>
      </c>
      <c r="B1171" s="20" t="s">
        <v>8219</v>
      </c>
      <c r="E1171" s="20">
        <v>17</v>
      </c>
      <c r="F1171" s="20" t="s">
        <v>8221</v>
      </c>
    </row>
    <row r="1172" spans="1:6" x14ac:dyDescent="0.25">
      <c r="A1172" s="19">
        <v>25</v>
      </c>
      <c r="B1172" s="19" t="s">
        <v>8219</v>
      </c>
      <c r="E1172" s="19">
        <v>1</v>
      </c>
      <c r="F1172" s="19" t="s">
        <v>8221</v>
      </c>
    </row>
    <row r="1173" spans="1:6" x14ac:dyDescent="0.25">
      <c r="A1173" s="20">
        <v>25</v>
      </c>
      <c r="B1173" s="20" t="s">
        <v>8219</v>
      </c>
      <c r="E1173" s="20">
        <v>1</v>
      </c>
      <c r="F1173" s="20" t="s">
        <v>8221</v>
      </c>
    </row>
    <row r="1174" spans="1:6" x14ac:dyDescent="0.25">
      <c r="A1174" s="19">
        <v>29</v>
      </c>
      <c r="B1174" s="19" t="s">
        <v>8219</v>
      </c>
      <c r="E1174" s="19">
        <v>14</v>
      </c>
      <c r="F1174" s="19" t="s">
        <v>8221</v>
      </c>
    </row>
    <row r="1175" spans="1:6" x14ac:dyDescent="0.25">
      <c r="A1175" s="20">
        <v>43</v>
      </c>
      <c r="B1175" s="20" t="s">
        <v>8219</v>
      </c>
      <c r="E1175" s="20">
        <v>42</v>
      </c>
      <c r="F1175" s="20" t="s">
        <v>8221</v>
      </c>
    </row>
    <row r="1176" spans="1:6" x14ac:dyDescent="0.25">
      <c r="A1176" s="19">
        <v>46</v>
      </c>
      <c r="B1176" s="19" t="s">
        <v>8219</v>
      </c>
      <c r="E1176" s="19">
        <v>27</v>
      </c>
      <c r="F1176" s="19" t="s">
        <v>8221</v>
      </c>
    </row>
    <row r="1177" spans="1:6" x14ac:dyDescent="0.25">
      <c r="A1177" s="20">
        <v>27</v>
      </c>
      <c r="B1177" s="20" t="s">
        <v>8219</v>
      </c>
      <c r="E1177" s="20">
        <v>5</v>
      </c>
      <c r="F1177" s="20" t="s">
        <v>8221</v>
      </c>
    </row>
    <row r="1178" spans="1:6" x14ac:dyDescent="0.25">
      <c r="A1178" s="19">
        <v>112</v>
      </c>
      <c r="B1178" s="19" t="s">
        <v>8219</v>
      </c>
      <c r="E1178" s="19">
        <v>13</v>
      </c>
      <c r="F1178" s="19" t="s">
        <v>8221</v>
      </c>
    </row>
    <row r="1179" spans="1:6" x14ac:dyDescent="0.25">
      <c r="A1179" s="20">
        <v>34</v>
      </c>
      <c r="B1179" s="20" t="s">
        <v>8219</v>
      </c>
      <c r="E1179" s="20">
        <v>12</v>
      </c>
      <c r="F1179" s="20" t="s">
        <v>8221</v>
      </c>
    </row>
    <row r="1180" spans="1:6" x14ac:dyDescent="0.25">
      <c r="A1180" s="19">
        <v>145</v>
      </c>
      <c r="B1180" s="19" t="s">
        <v>8219</v>
      </c>
      <c r="E1180" s="19">
        <v>90</v>
      </c>
      <c r="F1180" s="19" t="s">
        <v>8221</v>
      </c>
    </row>
    <row r="1181" spans="1:6" x14ac:dyDescent="0.25">
      <c r="A1181" s="20">
        <v>19</v>
      </c>
      <c r="B1181" s="20" t="s">
        <v>8219</v>
      </c>
      <c r="E1181" s="20">
        <v>2</v>
      </c>
      <c r="F1181" s="20" t="s">
        <v>8221</v>
      </c>
    </row>
    <row r="1182" spans="1:6" x14ac:dyDescent="0.25">
      <c r="A1182" s="19">
        <v>288</v>
      </c>
      <c r="B1182" s="19" t="s">
        <v>8219</v>
      </c>
      <c r="E1182" s="19">
        <v>5</v>
      </c>
      <c r="F1182" s="19" t="s">
        <v>8221</v>
      </c>
    </row>
    <row r="1183" spans="1:6" x14ac:dyDescent="0.25">
      <c r="A1183" s="20">
        <v>14</v>
      </c>
      <c r="B1183" s="20" t="s">
        <v>8219</v>
      </c>
      <c r="E1183" s="20">
        <v>31</v>
      </c>
      <c r="F1183" s="20" t="s">
        <v>8221</v>
      </c>
    </row>
    <row r="1184" spans="1:6" x14ac:dyDescent="0.25">
      <c r="A1184" s="19">
        <v>7</v>
      </c>
      <c r="B1184" s="19" t="s">
        <v>8219</v>
      </c>
      <c r="E1184" s="19">
        <v>4</v>
      </c>
      <c r="F1184" s="19" t="s">
        <v>8221</v>
      </c>
    </row>
    <row r="1185" spans="1:6" x14ac:dyDescent="0.25">
      <c r="A1185" s="20">
        <v>211</v>
      </c>
      <c r="B1185" s="20" t="s">
        <v>8219</v>
      </c>
      <c r="E1185" s="20">
        <v>29</v>
      </c>
      <c r="F1185" s="20" t="s">
        <v>8221</v>
      </c>
    </row>
    <row r="1186" spans="1:6" x14ac:dyDescent="0.25">
      <c r="A1186" s="19">
        <v>85</v>
      </c>
      <c r="B1186" s="19" t="s">
        <v>8219</v>
      </c>
      <c r="E1186" s="19">
        <v>2</v>
      </c>
      <c r="F1186" s="19" t="s">
        <v>8221</v>
      </c>
    </row>
    <row r="1187" spans="1:6" x14ac:dyDescent="0.25">
      <c r="A1187" s="20">
        <v>103</v>
      </c>
      <c r="B1187" s="20" t="s">
        <v>8219</v>
      </c>
      <c r="E1187" s="20">
        <v>114</v>
      </c>
      <c r="F1187" s="20" t="s">
        <v>8221</v>
      </c>
    </row>
    <row r="1188" spans="1:6" x14ac:dyDescent="0.25">
      <c r="A1188" s="19">
        <v>113</v>
      </c>
      <c r="B1188" s="19" t="s">
        <v>8219</v>
      </c>
      <c r="E1188" s="19">
        <v>1</v>
      </c>
      <c r="F1188" s="19" t="s">
        <v>8221</v>
      </c>
    </row>
    <row r="1189" spans="1:6" x14ac:dyDescent="0.25">
      <c r="A1189" s="20">
        <v>167</v>
      </c>
      <c r="B1189" s="20" t="s">
        <v>8219</v>
      </c>
      <c r="E1189" s="20">
        <v>76</v>
      </c>
      <c r="F1189" s="20" t="s">
        <v>8221</v>
      </c>
    </row>
    <row r="1190" spans="1:6" x14ac:dyDescent="0.25">
      <c r="A1190" s="19">
        <v>73</v>
      </c>
      <c r="B1190" s="19" t="s">
        <v>8219</v>
      </c>
      <c r="E1190" s="19">
        <v>9</v>
      </c>
      <c r="F1190" s="19" t="s">
        <v>8221</v>
      </c>
    </row>
    <row r="1191" spans="1:6" x14ac:dyDescent="0.25">
      <c r="A1191" s="20">
        <v>75</v>
      </c>
      <c r="B1191" s="20" t="s">
        <v>8219</v>
      </c>
      <c r="E1191" s="20">
        <v>37</v>
      </c>
      <c r="F1191" s="20" t="s">
        <v>8221</v>
      </c>
    </row>
    <row r="1192" spans="1:6" x14ac:dyDescent="0.25">
      <c r="A1192" s="19">
        <v>614</v>
      </c>
      <c r="B1192" s="19" t="s">
        <v>8219</v>
      </c>
      <c r="E1192" s="19">
        <v>0</v>
      </c>
      <c r="F1192" s="19" t="s">
        <v>8221</v>
      </c>
    </row>
    <row r="1193" spans="1:6" x14ac:dyDescent="0.25">
      <c r="A1193" s="20">
        <v>107</v>
      </c>
      <c r="B1193" s="20" t="s">
        <v>8219</v>
      </c>
      <c r="E1193" s="20">
        <v>1</v>
      </c>
      <c r="F1193" s="20" t="s">
        <v>8221</v>
      </c>
    </row>
    <row r="1194" spans="1:6" x14ac:dyDescent="0.25">
      <c r="A1194" s="19">
        <v>1224</v>
      </c>
      <c r="B1194" s="19" t="s">
        <v>8219</v>
      </c>
      <c r="E1194" s="19">
        <v>10</v>
      </c>
      <c r="F1194" s="19" t="s">
        <v>8221</v>
      </c>
    </row>
    <row r="1195" spans="1:6" x14ac:dyDescent="0.25">
      <c r="A1195" s="20">
        <v>104</v>
      </c>
      <c r="B1195" s="20" t="s">
        <v>8219</v>
      </c>
      <c r="E1195" s="20">
        <v>1</v>
      </c>
      <c r="F1195" s="20" t="s">
        <v>8221</v>
      </c>
    </row>
    <row r="1196" spans="1:6" x14ac:dyDescent="0.25">
      <c r="A1196" s="19">
        <v>79</v>
      </c>
      <c r="B1196" s="19" t="s">
        <v>8219</v>
      </c>
      <c r="E1196" s="19">
        <v>2</v>
      </c>
      <c r="F1196" s="19" t="s">
        <v>8221</v>
      </c>
    </row>
    <row r="1197" spans="1:6" x14ac:dyDescent="0.25">
      <c r="A1197" s="20">
        <v>157</v>
      </c>
      <c r="B1197" s="20" t="s">
        <v>8219</v>
      </c>
      <c r="E1197" s="20">
        <v>1</v>
      </c>
      <c r="F1197" s="20" t="s">
        <v>8221</v>
      </c>
    </row>
    <row r="1198" spans="1:6" x14ac:dyDescent="0.25">
      <c r="A1198" s="19">
        <v>50</v>
      </c>
      <c r="B1198" s="19" t="s">
        <v>8219</v>
      </c>
      <c r="E1198" s="19">
        <v>10</v>
      </c>
      <c r="F1198" s="19" t="s">
        <v>8221</v>
      </c>
    </row>
    <row r="1199" spans="1:6" x14ac:dyDescent="0.25">
      <c r="A1199" s="20">
        <v>64</v>
      </c>
      <c r="B1199" s="20" t="s">
        <v>8219</v>
      </c>
      <c r="E1199" s="20">
        <v>9</v>
      </c>
      <c r="F1199" s="20" t="s">
        <v>8221</v>
      </c>
    </row>
    <row r="1200" spans="1:6" x14ac:dyDescent="0.25">
      <c r="A1200" s="19">
        <v>200</v>
      </c>
      <c r="B1200" s="19" t="s">
        <v>8219</v>
      </c>
      <c r="E1200" s="19">
        <v>19</v>
      </c>
      <c r="F1200" s="19" t="s">
        <v>8221</v>
      </c>
    </row>
    <row r="1201" spans="1:6" x14ac:dyDescent="0.25">
      <c r="A1201" s="20">
        <v>22</v>
      </c>
      <c r="B1201" s="20" t="s">
        <v>8219</v>
      </c>
      <c r="E1201" s="20">
        <v>0</v>
      </c>
      <c r="F1201" s="20" t="s">
        <v>8221</v>
      </c>
    </row>
    <row r="1202" spans="1:6" x14ac:dyDescent="0.25">
      <c r="A1202" s="19">
        <v>163</v>
      </c>
      <c r="B1202" s="19" t="s">
        <v>8219</v>
      </c>
      <c r="E1202" s="19">
        <v>4</v>
      </c>
      <c r="F1202" s="19" t="s">
        <v>8221</v>
      </c>
    </row>
    <row r="1203" spans="1:6" x14ac:dyDescent="0.25">
      <c r="A1203" s="20">
        <v>77</v>
      </c>
      <c r="B1203" s="20" t="s">
        <v>8219</v>
      </c>
      <c r="E1203" s="20">
        <v>8</v>
      </c>
      <c r="F1203" s="20" t="s">
        <v>8221</v>
      </c>
    </row>
    <row r="1204" spans="1:6" x14ac:dyDescent="0.25">
      <c r="A1204" s="19">
        <v>89</v>
      </c>
      <c r="B1204" s="19" t="s">
        <v>8219</v>
      </c>
      <c r="E1204" s="19">
        <v>24</v>
      </c>
      <c r="F1204" s="19" t="s">
        <v>8221</v>
      </c>
    </row>
    <row r="1205" spans="1:6" x14ac:dyDescent="0.25">
      <c r="A1205" s="20">
        <v>3355</v>
      </c>
      <c r="B1205" s="20" t="s">
        <v>8219</v>
      </c>
      <c r="E1205" s="20">
        <v>0</v>
      </c>
      <c r="F1205" s="20" t="s">
        <v>8221</v>
      </c>
    </row>
    <row r="1206" spans="1:6" x14ac:dyDescent="0.25">
      <c r="A1206" s="19">
        <v>537</v>
      </c>
      <c r="B1206" s="19" t="s">
        <v>8219</v>
      </c>
      <c r="E1206" s="19">
        <v>39</v>
      </c>
      <c r="F1206" s="19" t="s">
        <v>8221</v>
      </c>
    </row>
    <row r="1207" spans="1:6" x14ac:dyDescent="0.25">
      <c r="A1207" s="20">
        <v>125</v>
      </c>
      <c r="B1207" s="20" t="s">
        <v>8219</v>
      </c>
      <c r="E1207" s="20">
        <v>6</v>
      </c>
      <c r="F1207" s="20" t="s">
        <v>8221</v>
      </c>
    </row>
    <row r="1208" spans="1:6" x14ac:dyDescent="0.25">
      <c r="A1208" s="19">
        <v>163</v>
      </c>
      <c r="B1208" s="19" t="s">
        <v>8219</v>
      </c>
      <c r="E1208" s="19">
        <v>4</v>
      </c>
      <c r="F1208" s="19" t="s">
        <v>8221</v>
      </c>
    </row>
    <row r="1209" spans="1:6" x14ac:dyDescent="0.25">
      <c r="A1209" s="20">
        <v>283</v>
      </c>
      <c r="B1209" s="20" t="s">
        <v>8219</v>
      </c>
      <c r="E1209" s="20">
        <v>3</v>
      </c>
      <c r="F1209" s="20" t="s">
        <v>8221</v>
      </c>
    </row>
    <row r="1210" spans="1:6" x14ac:dyDescent="0.25">
      <c r="A1210" s="19">
        <v>352</v>
      </c>
      <c r="B1210" s="19" t="s">
        <v>8219</v>
      </c>
      <c r="E1210" s="19">
        <v>53</v>
      </c>
      <c r="F1210" s="19" t="s">
        <v>8221</v>
      </c>
    </row>
    <row r="1211" spans="1:6" x14ac:dyDescent="0.25">
      <c r="A1211" s="20">
        <v>94</v>
      </c>
      <c r="B1211" s="20" t="s">
        <v>8219</v>
      </c>
      <c r="E1211" s="20">
        <v>1</v>
      </c>
      <c r="F1211" s="20" t="s">
        <v>8221</v>
      </c>
    </row>
    <row r="1212" spans="1:6" x14ac:dyDescent="0.25">
      <c r="A1212" s="19">
        <v>67</v>
      </c>
      <c r="B1212" s="19" t="s">
        <v>8219</v>
      </c>
      <c r="E1212" s="19">
        <v>2</v>
      </c>
      <c r="F1212" s="19" t="s">
        <v>8221</v>
      </c>
    </row>
    <row r="1213" spans="1:6" x14ac:dyDescent="0.25">
      <c r="A1213" s="20">
        <v>221</v>
      </c>
      <c r="B1213" s="20" t="s">
        <v>8219</v>
      </c>
      <c r="E1213" s="20">
        <v>25</v>
      </c>
      <c r="F1213" s="20" t="s">
        <v>8221</v>
      </c>
    </row>
    <row r="1214" spans="1:6" x14ac:dyDescent="0.25">
      <c r="A1214" s="19">
        <v>2165</v>
      </c>
      <c r="B1214" s="19" t="s">
        <v>8219</v>
      </c>
      <c r="E1214" s="19">
        <v>6</v>
      </c>
      <c r="F1214" s="19" t="s">
        <v>8221</v>
      </c>
    </row>
    <row r="1215" spans="1:6" x14ac:dyDescent="0.25">
      <c r="A1215" s="20">
        <v>179</v>
      </c>
      <c r="B1215" s="20" t="s">
        <v>8219</v>
      </c>
      <c r="E1215" s="20">
        <v>0</v>
      </c>
      <c r="F1215" s="20" t="s">
        <v>8221</v>
      </c>
    </row>
    <row r="1216" spans="1:6" x14ac:dyDescent="0.25">
      <c r="A1216" s="19">
        <v>123</v>
      </c>
      <c r="B1216" s="19" t="s">
        <v>8219</v>
      </c>
      <c r="E1216" s="19">
        <v>12</v>
      </c>
      <c r="F1216" s="19" t="s">
        <v>8221</v>
      </c>
    </row>
    <row r="1217" spans="1:6" x14ac:dyDescent="0.25">
      <c r="A1217" s="20">
        <v>1104</v>
      </c>
      <c r="B1217" s="20" t="s">
        <v>8219</v>
      </c>
      <c r="E1217" s="20">
        <v>0</v>
      </c>
      <c r="F1217" s="20" t="s">
        <v>8221</v>
      </c>
    </row>
    <row r="1218" spans="1:6" x14ac:dyDescent="0.25">
      <c r="A1218" s="19">
        <v>403</v>
      </c>
      <c r="B1218" s="19" t="s">
        <v>8219</v>
      </c>
      <c r="E1218" s="19">
        <v>36</v>
      </c>
      <c r="F1218" s="19" t="s">
        <v>8221</v>
      </c>
    </row>
    <row r="1219" spans="1:6" x14ac:dyDescent="0.25">
      <c r="A1219" s="20">
        <v>109</v>
      </c>
      <c r="B1219" s="20" t="s">
        <v>8219</v>
      </c>
      <c r="E1219" s="20">
        <v>0</v>
      </c>
      <c r="F1219" s="20" t="s">
        <v>8221</v>
      </c>
    </row>
    <row r="1220" spans="1:6" x14ac:dyDescent="0.25">
      <c r="A1220" s="19">
        <v>372</v>
      </c>
      <c r="B1220" s="19" t="s">
        <v>8219</v>
      </c>
      <c r="E1220" s="19">
        <v>2</v>
      </c>
      <c r="F1220" s="19" t="s">
        <v>8221</v>
      </c>
    </row>
    <row r="1221" spans="1:6" x14ac:dyDescent="0.25">
      <c r="A1221" s="20">
        <v>311</v>
      </c>
      <c r="B1221" s="20" t="s">
        <v>8219</v>
      </c>
      <c r="E1221" s="20">
        <v>1</v>
      </c>
      <c r="F1221" s="20" t="s">
        <v>8221</v>
      </c>
    </row>
    <row r="1222" spans="1:6" x14ac:dyDescent="0.25">
      <c r="A1222" s="19">
        <v>61</v>
      </c>
      <c r="B1222" s="19" t="s">
        <v>8219</v>
      </c>
      <c r="E1222" s="19">
        <v>59</v>
      </c>
      <c r="F1222" s="19" t="s">
        <v>8221</v>
      </c>
    </row>
    <row r="1223" spans="1:6" x14ac:dyDescent="0.25">
      <c r="A1223" s="20">
        <v>115</v>
      </c>
      <c r="B1223" s="20" t="s">
        <v>8219</v>
      </c>
      <c r="E1223" s="20">
        <v>1</v>
      </c>
      <c r="F1223" s="20" t="s">
        <v>8221</v>
      </c>
    </row>
    <row r="1224" spans="1:6" x14ac:dyDescent="0.25">
      <c r="A1224" s="19">
        <v>111</v>
      </c>
      <c r="B1224" s="19" t="s">
        <v>8219</v>
      </c>
      <c r="E1224" s="19">
        <v>31</v>
      </c>
      <c r="F1224" s="19" t="s">
        <v>8221</v>
      </c>
    </row>
    <row r="1225" spans="1:6" x14ac:dyDescent="0.25">
      <c r="A1225" s="20">
        <v>337</v>
      </c>
      <c r="B1225" s="20" t="s">
        <v>8219</v>
      </c>
      <c r="E1225" s="20">
        <v>18</v>
      </c>
      <c r="F1225" s="20" t="s">
        <v>8221</v>
      </c>
    </row>
    <row r="1226" spans="1:6" x14ac:dyDescent="0.25">
      <c r="A1226" s="19">
        <v>9</v>
      </c>
      <c r="B1226" s="19" t="s">
        <v>8219</v>
      </c>
      <c r="E1226" s="19">
        <v>10</v>
      </c>
      <c r="F1226" s="19" t="s">
        <v>8221</v>
      </c>
    </row>
    <row r="1227" spans="1:6" x14ac:dyDescent="0.25">
      <c r="A1227" s="20">
        <v>120</v>
      </c>
      <c r="B1227" s="20" t="s">
        <v>8219</v>
      </c>
      <c r="E1227" s="20">
        <v>0</v>
      </c>
      <c r="F1227" s="20" t="s">
        <v>8221</v>
      </c>
    </row>
    <row r="1228" spans="1:6" x14ac:dyDescent="0.25">
      <c r="A1228" s="19">
        <v>102</v>
      </c>
      <c r="B1228" s="19" t="s">
        <v>8219</v>
      </c>
      <c r="E1228" s="19">
        <v>14</v>
      </c>
      <c r="F1228" s="19" t="s">
        <v>8221</v>
      </c>
    </row>
    <row r="1229" spans="1:6" x14ac:dyDescent="0.25">
      <c r="A1229" s="20">
        <v>186</v>
      </c>
      <c r="B1229" s="20" t="s">
        <v>8219</v>
      </c>
      <c r="E1229" s="20">
        <v>2</v>
      </c>
      <c r="F1229" s="20" t="s">
        <v>8221</v>
      </c>
    </row>
    <row r="1230" spans="1:6" x14ac:dyDescent="0.25">
      <c r="A1230" s="19">
        <v>15</v>
      </c>
      <c r="B1230" s="19" t="s">
        <v>8219</v>
      </c>
      <c r="E1230" s="19">
        <v>1</v>
      </c>
      <c r="F1230" s="19" t="s">
        <v>8221</v>
      </c>
    </row>
    <row r="1231" spans="1:6" x14ac:dyDescent="0.25">
      <c r="A1231" s="20">
        <v>67</v>
      </c>
      <c r="B1231" s="20" t="s">
        <v>8219</v>
      </c>
      <c r="E1231" s="20">
        <v>3</v>
      </c>
      <c r="F1231" s="20" t="s">
        <v>8221</v>
      </c>
    </row>
    <row r="1232" spans="1:6" x14ac:dyDescent="0.25">
      <c r="A1232" s="19">
        <v>130</v>
      </c>
      <c r="B1232" s="19" t="s">
        <v>8219</v>
      </c>
      <c r="E1232" s="19">
        <v>0</v>
      </c>
      <c r="F1232" s="19" t="s">
        <v>8221</v>
      </c>
    </row>
    <row r="1233" spans="1:6" x14ac:dyDescent="0.25">
      <c r="A1233" s="20">
        <v>16</v>
      </c>
      <c r="B1233" s="20" t="s">
        <v>8219</v>
      </c>
      <c r="E1233" s="20">
        <v>2</v>
      </c>
      <c r="F1233" s="20" t="s">
        <v>8221</v>
      </c>
    </row>
    <row r="1234" spans="1:6" x14ac:dyDescent="0.25">
      <c r="A1234" s="19">
        <v>67</v>
      </c>
      <c r="B1234" s="19" t="s">
        <v>8219</v>
      </c>
      <c r="E1234" s="19">
        <v>0</v>
      </c>
      <c r="F1234" s="19" t="s">
        <v>8221</v>
      </c>
    </row>
    <row r="1235" spans="1:6" x14ac:dyDescent="0.25">
      <c r="A1235" s="20">
        <v>124</v>
      </c>
      <c r="B1235" s="20" t="s">
        <v>8219</v>
      </c>
      <c r="E1235" s="20">
        <v>12</v>
      </c>
      <c r="F1235" s="20" t="s">
        <v>8221</v>
      </c>
    </row>
    <row r="1236" spans="1:6" x14ac:dyDescent="0.25">
      <c r="A1236" s="19">
        <v>80</v>
      </c>
      <c r="B1236" s="19" t="s">
        <v>8219</v>
      </c>
      <c r="E1236" s="19">
        <v>1</v>
      </c>
      <c r="F1236" s="19" t="s">
        <v>8221</v>
      </c>
    </row>
    <row r="1237" spans="1:6" x14ac:dyDescent="0.25">
      <c r="A1237" s="20">
        <v>282</v>
      </c>
      <c r="B1237" s="20" t="s">
        <v>8219</v>
      </c>
      <c r="E1237" s="20">
        <v>8</v>
      </c>
      <c r="F1237" s="20" t="s">
        <v>8221</v>
      </c>
    </row>
    <row r="1238" spans="1:6" x14ac:dyDescent="0.25">
      <c r="A1238" s="19">
        <v>68</v>
      </c>
      <c r="B1238" s="19" t="s">
        <v>8219</v>
      </c>
      <c r="E1238" s="19">
        <v>2</v>
      </c>
      <c r="F1238" s="19" t="s">
        <v>8221</v>
      </c>
    </row>
    <row r="1239" spans="1:6" x14ac:dyDescent="0.25">
      <c r="A1239" s="20">
        <v>86</v>
      </c>
      <c r="B1239" s="20" t="s">
        <v>8219</v>
      </c>
      <c r="E1239" s="20">
        <v>31</v>
      </c>
      <c r="F1239" s="20" t="s">
        <v>8221</v>
      </c>
    </row>
    <row r="1240" spans="1:6" x14ac:dyDescent="0.25">
      <c r="A1240" s="19">
        <v>115</v>
      </c>
      <c r="B1240" s="19" t="s">
        <v>8219</v>
      </c>
      <c r="E1240" s="19">
        <v>5</v>
      </c>
      <c r="F1240" s="19" t="s">
        <v>8221</v>
      </c>
    </row>
    <row r="1241" spans="1:6" x14ac:dyDescent="0.25">
      <c r="A1241" s="20">
        <v>75</v>
      </c>
      <c r="B1241" s="20" t="s">
        <v>8219</v>
      </c>
      <c r="E1241" s="20">
        <v>1</v>
      </c>
      <c r="F1241" s="20" t="s">
        <v>8221</v>
      </c>
    </row>
    <row r="1242" spans="1:6" x14ac:dyDescent="0.25">
      <c r="A1242" s="19">
        <v>43</v>
      </c>
      <c r="B1242" s="19" t="s">
        <v>8219</v>
      </c>
      <c r="E1242" s="19">
        <v>12</v>
      </c>
      <c r="F1242" s="19" t="s">
        <v>8221</v>
      </c>
    </row>
    <row r="1243" spans="1:6" x14ac:dyDescent="0.25">
      <c r="A1243" s="20">
        <v>48</v>
      </c>
      <c r="B1243" s="20" t="s">
        <v>8219</v>
      </c>
      <c r="E1243" s="20">
        <v>4</v>
      </c>
      <c r="F1243" s="20" t="s">
        <v>8221</v>
      </c>
    </row>
    <row r="1244" spans="1:6" x14ac:dyDescent="0.25">
      <c r="A1244" s="19">
        <v>52</v>
      </c>
      <c r="B1244" s="19" t="s">
        <v>8219</v>
      </c>
      <c r="E1244" s="19">
        <v>0</v>
      </c>
      <c r="F1244" s="19" t="s">
        <v>8221</v>
      </c>
    </row>
    <row r="1245" spans="1:6" x14ac:dyDescent="0.25">
      <c r="A1245" s="20">
        <v>43</v>
      </c>
      <c r="B1245" s="20" t="s">
        <v>8219</v>
      </c>
      <c r="E1245" s="20">
        <v>7</v>
      </c>
      <c r="F1245" s="20" t="s">
        <v>8221</v>
      </c>
    </row>
    <row r="1246" spans="1:6" x14ac:dyDescent="0.25">
      <c r="A1246" s="19">
        <v>58</v>
      </c>
      <c r="B1246" s="19" t="s">
        <v>8219</v>
      </c>
      <c r="E1246" s="19">
        <v>2</v>
      </c>
      <c r="F1246" s="19" t="s">
        <v>8221</v>
      </c>
    </row>
    <row r="1247" spans="1:6" x14ac:dyDescent="0.25">
      <c r="A1247" s="20">
        <v>47</v>
      </c>
      <c r="B1247" s="20" t="s">
        <v>8219</v>
      </c>
      <c r="E1247" s="20">
        <v>1</v>
      </c>
      <c r="F1247" s="20" t="s">
        <v>8221</v>
      </c>
    </row>
    <row r="1248" spans="1:6" x14ac:dyDescent="0.25">
      <c r="A1248" s="19">
        <v>36</v>
      </c>
      <c r="B1248" s="19" t="s">
        <v>8219</v>
      </c>
      <c r="E1248" s="19">
        <v>4</v>
      </c>
      <c r="F1248" s="19" t="s">
        <v>8221</v>
      </c>
    </row>
    <row r="1249" spans="1:6" x14ac:dyDescent="0.25">
      <c r="A1249" s="20">
        <v>17</v>
      </c>
      <c r="B1249" s="20" t="s">
        <v>8219</v>
      </c>
      <c r="E1249" s="20">
        <v>6</v>
      </c>
      <c r="F1249" s="20" t="s">
        <v>8221</v>
      </c>
    </row>
    <row r="1250" spans="1:6" x14ac:dyDescent="0.25">
      <c r="A1250" s="19">
        <v>104</v>
      </c>
      <c r="B1250" s="19" t="s">
        <v>8219</v>
      </c>
      <c r="E1250" s="19">
        <v>8</v>
      </c>
      <c r="F1250" s="19" t="s">
        <v>8221</v>
      </c>
    </row>
    <row r="1251" spans="1:6" x14ac:dyDescent="0.25">
      <c r="A1251" s="20">
        <v>47</v>
      </c>
      <c r="B1251" s="20" t="s">
        <v>8219</v>
      </c>
      <c r="E1251" s="20">
        <v>14</v>
      </c>
      <c r="F1251" s="20" t="s">
        <v>8221</v>
      </c>
    </row>
    <row r="1252" spans="1:6" x14ac:dyDescent="0.25">
      <c r="A1252" s="19">
        <v>38</v>
      </c>
      <c r="B1252" s="19" t="s">
        <v>8219</v>
      </c>
      <c r="E1252" s="19">
        <v>0</v>
      </c>
      <c r="F1252" s="19" t="s">
        <v>8221</v>
      </c>
    </row>
    <row r="1253" spans="1:6" x14ac:dyDescent="0.25">
      <c r="A1253" s="20">
        <v>81</v>
      </c>
      <c r="B1253" s="20" t="s">
        <v>8219</v>
      </c>
      <c r="E1253" s="20">
        <v>4</v>
      </c>
      <c r="F1253" s="20" t="s">
        <v>8221</v>
      </c>
    </row>
    <row r="1254" spans="1:6" x14ac:dyDescent="0.25">
      <c r="A1254" s="19">
        <v>55</v>
      </c>
      <c r="B1254" s="19" t="s">
        <v>8219</v>
      </c>
      <c r="E1254" s="19">
        <v>0</v>
      </c>
      <c r="F1254" s="19" t="s">
        <v>8221</v>
      </c>
    </row>
    <row r="1255" spans="1:6" x14ac:dyDescent="0.25">
      <c r="A1255" s="20">
        <v>41</v>
      </c>
      <c r="B1255" s="20" t="s">
        <v>8219</v>
      </c>
      <c r="E1255" s="20">
        <v>0</v>
      </c>
      <c r="F1255" s="20" t="s">
        <v>8221</v>
      </c>
    </row>
    <row r="1256" spans="1:6" x14ac:dyDescent="0.25">
      <c r="A1256" s="19">
        <v>79</v>
      </c>
      <c r="B1256" s="19" t="s">
        <v>8219</v>
      </c>
      <c r="E1256" s="19">
        <v>1</v>
      </c>
      <c r="F1256" s="19" t="s">
        <v>8221</v>
      </c>
    </row>
    <row r="1257" spans="1:6" x14ac:dyDescent="0.25">
      <c r="A1257" s="20">
        <v>16</v>
      </c>
      <c r="B1257" s="20" t="s">
        <v>8219</v>
      </c>
      <c r="E1257" s="20">
        <v>1</v>
      </c>
      <c r="F1257" s="20" t="s">
        <v>8221</v>
      </c>
    </row>
    <row r="1258" spans="1:6" x14ac:dyDescent="0.25">
      <c r="A1258" s="19">
        <v>8</v>
      </c>
      <c r="B1258" s="19" t="s">
        <v>8219</v>
      </c>
      <c r="E1258" s="19">
        <v>1</v>
      </c>
      <c r="F1258" s="19" t="s">
        <v>8221</v>
      </c>
    </row>
    <row r="1259" spans="1:6" x14ac:dyDescent="0.25">
      <c r="A1259" s="20">
        <v>95</v>
      </c>
      <c r="B1259" s="20" t="s">
        <v>8219</v>
      </c>
      <c r="E1259" s="20">
        <v>1</v>
      </c>
      <c r="F1259" s="20" t="s">
        <v>8221</v>
      </c>
    </row>
    <row r="1260" spans="1:6" x14ac:dyDescent="0.25">
      <c r="A1260" s="19">
        <v>25</v>
      </c>
      <c r="B1260" s="19" t="s">
        <v>8219</v>
      </c>
      <c r="E1260" s="19">
        <v>4</v>
      </c>
      <c r="F1260" s="19" t="s">
        <v>8221</v>
      </c>
    </row>
    <row r="1261" spans="1:6" x14ac:dyDescent="0.25">
      <c r="A1261" s="20">
        <v>19</v>
      </c>
      <c r="B1261" s="20" t="s">
        <v>8219</v>
      </c>
      <c r="E1261" s="20">
        <v>0</v>
      </c>
      <c r="F1261" s="20" t="s">
        <v>8221</v>
      </c>
    </row>
    <row r="1262" spans="1:6" x14ac:dyDescent="0.25">
      <c r="A1262" s="19">
        <v>90</v>
      </c>
      <c r="B1262" s="19" t="s">
        <v>8219</v>
      </c>
      <c r="E1262" s="19">
        <v>0</v>
      </c>
      <c r="F1262" s="19" t="s">
        <v>8221</v>
      </c>
    </row>
    <row r="1263" spans="1:6" x14ac:dyDescent="0.25">
      <c r="A1263" s="20">
        <v>41</v>
      </c>
      <c r="B1263" s="20" t="s">
        <v>8219</v>
      </c>
      <c r="E1263" s="20">
        <v>2</v>
      </c>
      <c r="F1263" s="20" t="s">
        <v>8221</v>
      </c>
    </row>
    <row r="1264" spans="1:6" x14ac:dyDescent="0.25">
      <c r="A1264" s="19">
        <v>30</v>
      </c>
      <c r="B1264" s="19" t="s">
        <v>8219</v>
      </c>
      <c r="E1264" s="19">
        <v>24</v>
      </c>
      <c r="F1264" s="19" t="s">
        <v>8221</v>
      </c>
    </row>
    <row r="1265" spans="1:6" x14ac:dyDescent="0.25">
      <c r="A1265" s="20">
        <v>38</v>
      </c>
      <c r="B1265" s="20" t="s">
        <v>8219</v>
      </c>
      <c r="E1265" s="20">
        <v>1</v>
      </c>
      <c r="F1265" s="20" t="s">
        <v>8221</v>
      </c>
    </row>
    <row r="1266" spans="1:6" x14ac:dyDescent="0.25">
      <c r="A1266" s="19">
        <v>65</v>
      </c>
      <c r="B1266" s="19" t="s">
        <v>8219</v>
      </c>
      <c r="E1266" s="19">
        <v>2</v>
      </c>
      <c r="F1266" s="19" t="s">
        <v>8221</v>
      </c>
    </row>
    <row r="1267" spans="1:6" x14ac:dyDescent="0.25">
      <c r="A1267" s="20">
        <v>75</v>
      </c>
      <c r="B1267" s="20" t="s">
        <v>8219</v>
      </c>
      <c r="E1267" s="20">
        <v>1</v>
      </c>
      <c r="F1267" s="20" t="s">
        <v>8221</v>
      </c>
    </row>
    <row r="1268" spans="1:6" x14ac:dyDescent="0.25">
      <c r="A1268" s="19">
        <v>16</v>
      </c>
      <c r="B1268" s="19" t="s">
        <v>8219</v>
      </c>
      <c r="E1268" s="19">
        <v>37</v>
      </c>
      <c r="F1268" s="19" t="s">
        <v>8221</v>
      </c>
    </row>
    <row r="1269" spans="1:6" x14ac:dyDescent="0.25">
      <c r="A1269" s="20">
        <v>10</v>
      </c>
      <c r="B1269" s="20" t="s">
        <v>8219</v>
      </c>
      <c r="E1269" s="20">
        <v>5</v>
      </c>
      <c r="F1269" s="20" t="s">
        <v>8221</v>
      </c>
    </row>
    <row r="1270" spans="1:6" x14ac:dyDescent="0.25">
      <c r="A1270" s="19">
        <v>27</v>
      </c>
      <c r="B1270" s="19" t="s">
        <v>8219</v>
      </c>
      <c r="E1270" s="19">
        <v>4</v>
      </c>
      <c r="F1270" s="19" t="s">
        <v>8221</v>
      </c>
    </row>
    <row r="1271" spans="1:6" x14ac:dyDescent="0.25">
      <c r="A1271" s="20">
        <v>259</v>
      </c>
      <c r="B1271" s="20" t="s">
        <v>8219</v>
      </c>
      <c r="E1271" s="20">
        <v>16</v>
      </c>
      <c r="F1271" s="20" t="s">
        <v>8221</v>
      </c>
    </row>
    <row r="1272" spans="1:6" x14ac:dyDescent="0.25">
      <c r="A1272" s="19">
        <v>39</v>
      </c>
      <c r="B1272" s="19" t="s">
        <v>8219</v>
      </c>
      <c r="E1272" s="19">
        <v>9</v>
      </c>
      <c r="F1272" s="19" t="s">
        <v>8221</v>
      </c>
    </row>
    <row r="1273" spans="1:6" x14ac:dyDescent="0.25">
      <c r="A1273" s="20">
        <v>42</v>
      </c>
      <c r="B1273" s="20" t="s">
        <v>8219</v>
      </c>
      <c r="E1273" s="20">
        <v>0</v>
      </c>
      <c r="F1273" s="20" t="s">
        <v>8221</v>
      </c>
    </row>
    <row r="1274" spans="1:6" x14ac:dyDescent="0.25">
      <c r="A1274" s="19">
        <v>10</v>
      </c>
      <c r="B1274" s="19" t="s">
        <v>8219</v>
      </c>
      <c r="E1274" s="19">
        <v>40</v>
      </c>
      <c r="F1274" s="19" t="s">
        <v>8221</v>
      </c>
    </row>
    <row r="1275" spans="1:6" x14ac:dyDescent="0.25">
      <c r="A1275" s="20">
        <v>56</v>
      </c>
      <c r="B1275" s="20" t="s">
        <v>8219</v>
      </c>
      <c r="E1275" s="20">
        <v>0</v>
      </c>
      <c r="F1275" s="20" t="s">
        <v>8221</v>
      </c>
    </row>
    <row r="1276" spans="1:6" x14ac:dyDescent="0.25">
      <c r="A1276" s="19">
        <v>20</v>
      </c>
      <c r="B1276" s="19" t="s">
        <v>8219</v>
      </c>
      <c r="E1276" s="19">
        <v>2</v>
      </c>
      <c r="F1276" s="19" t="s">
        <v>8221</v>
      </c>
    </row>
    <row r="1277" spans="1:6" x14ac:dyDescent="0.25">
      <c r="A1277" s="20">
        <v>170</v>
      </c>
      <c r="B1277" s="20" t="s">
        <v>8219</v>
      </c>
      <c r="E1277" s="20">
        <v>1</v>
      </c>
      <c r="F1277" s="20" t="s">
        <v>8221</v>
      </c>
    </row>
    <row r="1278" spans="1:6" x14ac:dyDescent="0.25">
      <c r="A1278" s="19">
        <v>29</v>
      </c>
      <c r="B1278" s="19" t="s">
        <v>8219</v>
      </c>
      <c r="E1278" s="19">
        <v>9</v>
      </c>
      <c r="F1278" s="19" t="s">
        <v>8221</v>
      </c>
    </row>
    <row r="1279" spans="1:6" x14ac:dyDescent="0.25">
      <c r="A1279" s="20">
        <v>132</v>
      </c>
      <c r="B1279" s="20" t="s">
        <v>8219</v>
      </c>
      <c r="E1279" s="20">
        <v>34</v>
      </c>
      <c r="F1279" s="20" t="s">
        <v>8221</v>
      </c>
    </row>
    <row r="1280" spans="1:6" x14ac:dyDescent="0.25">
      <c r="A1280" s="19">
        <v>27</v>
      </c>
      <c r="B1280" s="19" t="s">
        <v>8219</v>
      </c>
      <c r="E1280" s="19">
        <v>23</v>
      </c>
      <c r="F1280" s="19" t="s">
        <v>8221</v>
      </c>
    </row>
    <row r="1281" spans="1:6" x14ac:dyDescent="0.25">
      <c r="A1281" s="20">
        <v>26</v>
      </c>
      <c r="B1281" s="20" t="s">
        <v>8219</v>
      </c>
      <c r="E1281" s="20">
        <v>19</v>
      </c>
      <c r="F1281" s="20" t="s">
        <v>8221</v>
      </c>
    </row>
    <row r="1282" spans="1:6" x14ac:dyDescent="0.25">
      <c r="A1282" s="19">
        <v>43</v>
      </c>
      <c r="B1282" s="19" t="s">
        <v>8219</v>
      </c>
      <c r="E1282" s="19">
        <v>50</v>
      </c>
      <c r="F1282" s="19" t="s">
        <v>8221</v>
      </c>
    </row>
    <row r="1283" spans="1:6" x14ac:dyDescent="0.25">
      <c r="A1283" s="20">
        <v>80</v>
      </c>
      <c r="B1283" s="20" t="s">
        <v>8219</v>
      </c>
      <c r="E1283" s="20">
        <v>12</v>
      </c>
      <c r="F1283" s="20" t="s">
        <v>8221</v>
      </c>
    </row>
    <row r="1284" spans="1:6" x14ac:dyDescent="0.25">
      <c r="A1284" s="19">
        <v>33</v>
      </c>
      <c r="B1284" s="19" t="s">
        <v>8219</v>
      </c>
      <c r="E1284" s="19">
        <v>8</v>
      </c>
      <c r="F1284" s="19" t="s">
        <v>8221</v>
      </c>
    </row>
    <row r="1285" spans="1:6" x14ac:dyDescent="0.25">
      <c r="A1285" s="20">
        <v>71</v>
      </c>
      <c r="B1285" s="20" t="s">
        <v>8219</v>
      </c>
      <c r="E1285" s="20">
        <v>9</v>
      </c>
      <c r="F1285" s="20" t="s">
        <v>8221</v>
      </c>
    </row>
    <row r="1286" spans="1:6" x14ac:dyDescent="0.25">
      <c r="A1286" s="19">
        <v>81</v>
      </c>
      <c r="B1286" s="19" t="s">
        <v>8219</v>
      </c>
      <c r="E1286" s="19">
        <v>43</v>
      </c>
      <c r="F1286" s="19" t="s">
        <v>8221</v>
      </c>
    </row>
    <row r="1287" spans="1:6" x14ac:dyDescent="0.25">
      <c r="A1287" s="20">
        <v>76</v>
      </c>
      <c r="B1287" s="20" t="s">
        <v>8219</v>
      </c>
      <c r="E1287" s="20">
        <v>28</v>
      </c>
      <c r="F1287" s="20" t="s">
        <v>8221</v>
      </c>
    </row>
    <row r="1288" spans="1:6" x14ac:dyDescent="0.25">
      <c r="A1288" s="19">
        <v>48</v>
      </c>
      <c r="B1288" s="19" t="s">
        <v>8219</v>
      </c>
      <c r="E1288" s="19">
        <v>4</v>
      </c>
      <c r="F1288" s="19" t="s">
        <v>8221</v>
      </c>
    </row>
    <row r="1289" spans="1:6" x14ac:dyDescent="0.25">
      <c r="A1289" s="20">
        <v>61</v>
      </c>
      <c r="B1289" s="20" t="s">
        <v>8219</v>
      </c>
      <c r="E1289" s="20">
        <v>24</v>
      </c>
      <c r="F1289" s="20" t="s">
        <v>8221</v>
      </c>
    </row>
    <row r="1290" spans="1:6" x14ac:dyDescent="0.25">
      <c r="A1290" s="19">
        <v>60</v>
      </c>
      <c r="B1290" s="19" t="s">
        <v>8219</v>
      </c>
      <c r="E1290" s="19">
        <v>2</v>
      </c>
      <c r="F1290" s="19" t="s">
        <v>8221</v>
      </c>
    </row>
    <row r="1291" spans="1:6" x14ac:dyDescent="0.25">
      <c r="A1291" s="20">
        <v>136</v>
      </c>
      <c r="B1291" s="20" t="s">
        <v>8219</v>
      </c>
      <c r="E1291" s="20">
        <v>2</v>
      </c>
      <c r="F1291" s="20" t="s">
        <v>8221</v>
      </c>
    </row>
    <row r="1292" spans="1:6" x14ac:dyDescent="0.25">
      <c r="A1292" s="19">
        <v>14</v>
      </c>
      <c r="B1292" s="19" t="s">
        <v>8219</v>
      </c>
      <c r="E1292" s="19">
        <v>20</v>
      </c>
      <c r="F1292" s="19" t="s">
        <v>8221</v>
      </c>
    </row>
    <row r="1293" spans="1:6" x14ac:dyDescent="0.25">
      <c r="A1293" s="20">
        <v>78</v>
      </c>
      <c r="B1293" s="20" t="s">
        <v>8219</v>
      </c>
      <c r="E1293" s="20">
        <v>1</v>
      </c>
      <c r="F1293" s="20" t="s">
        <v>8221</v>
      </c>
    </row>
    <row r="1294" spans="1:6" x14ac:dyDescent="0.25">
      <c r="A1294" s="19">
        <v>4</v>
      </c>
      <c r="B1294" s="19" t="s">
        <v>8219</v>
      </c>
      <c r="E1294" s="19">
        <v>1</v>
      </c>
      <c r="F1294" s="19" t="s">
        <v>8221</v>
      </c>
    </row>
    <row r="1295" spans="1:6" x14ac:dyDescent="0.25">
      <c r="A1295" s="20">
        <v>11</v>
      </c>
      <c r="B1295" s="20" t="s">
        <v>8219</v>
      </c>
      <c r="E1295" s="20">
        <v>4</v>
      </c>
      <c r="F1295" s="20" t="s">
        <v>8221</v>
      </c>
    </row>
    <row r="1296" spans="1:6" x14ac:dyDescent="0.25">
      <c r="A1296" s="19">
        <v>185</v>
      </c>
      <c r="B1296" s="19" t="s">
        <v>8219</v>
      </c>
      <c r="E1296" s="19">
        <v>1</v>
      </c>
      <c r="F1296" s="19" t="s">
        <v>8221</v>
      </c>
    </row>
    <row r="1297" spans="1:6" x14ac:dyDescent="0.25">
      <c r="A1297" s="20">
        <v>59</v>
      </c>
      <c r="B1297" s="20" t="s">
        <v>8219</v>
      </c>
      <c r="E1297" s="20">
        <v>1</v>
      </c>
      <c r="F1297" s="20" t="s">
        <v>8221</v>
      </c>
    </row>
    <row r="1298" spans="1:6" x14ac:dyDescent="0.25">
      <c r="A1298" s="19">
        <v>27</v>
      </c>
      <c r="B1298" s="19" t="s">
        <v>8219</v>
      </c>
      <c r="E1298" s="19">
        <v>13</v>
      </c>
      <c r="F1298" s="19" t="s">
        <v>8221</v>
      </c>
    </row>
    <row r="1299" spans="1:6" x14ac:dyDescent="0.25">
      <c r="A1299" s="20">
        <v>63</v>
      </c>
      <c r="B1299" s="20" t="s">
        <v>8219</v>
      </c>
      <c r="E1299" s="20">
        <v>1</v>
      </c>
      <c r="F1299" s="20" t="s">
        <v>8221</v>
      </c>
    </row>
    <row r="1300" spans="1:6" x14ac:dyDescent="0.25">
      <c r="A1300" s="19">
        <v>13</v>
      </c>
      <c r="B1300" s="19" t="s">
        <v>8219</v>
      </c>
      <c r="E1300" s="19">
        <v>1</v>
      </c>
      <c r="F1300" s="19" t="s">
        <v>8221</v>
      </c>
    </row>
    <row r="1301" spans="1:6" x14ac:dyDescent="0.25">
      <c r="A1301" s="20">
        <v>13</v>
      </c>
      <c r="B1301" s="20" t="s">
        <v>8219</v>
      </c>
      <c r="E1301" s="20">
        <v>0</v>
      </c>
      <c r="F1301" s="20" t="s">
        <v>8221</v>
      </c>
    </row>
    <row r="1302" spans="1:6" x14ac:dyDescent="0.25">
      <c r="A1302" s="19">
        <v>57</v>
      </c>
      <c r="B1302" s="19" t="s">
        <v>8219</v>
      </c>
      <c r="E1302" s="19">
        <v>3</v>
      </c>
      <c r="F1302" s="19" t="s">
        <v>8221</v>
      </c>
    </row>
    <row r="1303" spans="1:6" x14ac:dyDescent="0.25">
      <c r="A1303" s="20">
        <v>61</v>
      </c>
      <c r="B1303" s="20" t="s">
        <v>8219</v>
      </c>
      <c r="E1303" s="20">
        <v>14</v>
      </c>
      <c r="F1303" s="20" t="s">
        <v>8221</v>
      </c>
    </row>
    <row r="1304" spans="1:6" x14ac:dyDescent="0.25">
      <c r="A1304" s="19">
        <v>65</v>
      </c>
      <c r="B1304" s="19" t="s">
        <v>8219</v>
      </c>
      <c r="E1304" s="19">
        <v>2</v>
      </c>
      <c r="F1304" s="19" t="s">
        <v>8221</v>
      </c>
    </row>
    <row r="1305" spans="1:6" x14ac:dyDescent="0.25">
      <c r="A1305" s="20">
        <v>134</v>
      </c>
      <c r="B1305" s="20" t="s">
        <v>8219</v>
      </c>
      <c r="E1305" s="20">
        <v>5</v>
      </c>
      <c r="F1305" s="20" t="s">
        <v>8221</v>
      </c>
    </row>
    <row r="1306" spans="1:6" x14ac:dyDescent="0.25">
      <c r="A1306" s="19">
        <v>37</v>
      </c>
      <c r="B1306" s="19" t="s">
        <v>8219</v>
      </c>
      <c r="E1306" s="19">
        <v>14</v>
      </c>
      <c r="F1306" s="19" t="s">
        <v>8221</v>
      </c>
    </row>
    <row r="1307" spans="1:6" x14ac:dyDescent="0.25">
      <c r="A1307" s="20">
        <v>37</v>
      </c>
      <c r="B1307" s="20" t="s">
        <v>8219</v>
      </c>
      <c r="E1307" s="20">
        <v>9</v>
      </c>
      <c r="F1307" s="20" t="s">
        <v>8221</v>
      </c>
    </row>
    <row r="1308" spans="1:6" x14ac:dyDescent="0.25">
      <c r="A1308" s="19">
        <v>150</v>
      </c>
      <c r="B1308" s="19" t="s">
        <v>8219</v>
      </c>
      <c r="E1308" s="19">
        <v>8</v>
      </c>
      <c r="F1308" s="19" t="s">
        <v>8221</v>
      </c>
    </row>
    <row r="1309" spans="1:6" x14ac:dyDescent="0.25">
      <c r="A1309" s="20">
        <v>56</v>
      </c>
      <c r="B1309" s="20" t="s">
        <v>8219</v>
      </c>
      <c r="E1309" s="20">
        <v>7</v>
      </c>
      <c r="F1309" s="20" t="s">
        <v>8221</v>
      </c>
    </row>
    <row r="1310" spans="1:6" x14ac:dyDescent="0.25">
      <c r="A1310" s="19">
        <v>18</v>
      </c>
      <c r="B1310" s="19" t="s">
        <v>8219</v>
      </c>
      <c r="E1310" s="19">
        <v>0</v>
      </c>
      <c r="F1310" s="19" t="s">
        <v>8221</v>
      </c>
    </row>
    <row r="1311" spans="1:6" x14ac:dyDescent="0.25">
      <c r="A1311" s="20">
        <v>60</v>
      </c>
      <c r="B1311" s="20" t="s">
        <v>8219</v>
      </c>
      <c r="E1311" s="20">
        <v>84</v>
      </c>
      <c r="F1311" s="20" t="s">
        <v>8221</v>
      </c>
    </row>
    <row r="1312" spans="1:6" x14ac:dyDescent="0.25">
      <c r="A1312" s="19">
        <v>67</v>
      </c>
      <c r="B1312" s="19" t="s">
        <v>8219</v>
      </c>
      <c r="E1312" s="19">
        <v>11</v>
      </c>
      <c r="F1312" s="19" t="s">
        <v>8221</v>
      </c>
    </row>
    <row r="1313" spans="1:6" x14ac:dyDescent="0.25">
      <c r="A1313" s="20">
        <v>35</v>
      </c>
      <c r="B1313" s="20" t="s">
        <v>8219</v>
      </c>
      <c r="E1313" s="20">
        <v>1</v>
      </c>
      <c r="F1313" s="20" t="s">
        <v>8221</v>
      </c>
    </row>
    <row r="1314" spans="1:6" x14ac:dyDescent="0.25">
      <c r="A1314" s="19">
        <v>34</v>
      </c>
      <c r="B1314" s="19" t="s">
        <v>8219</v>
      </c>
      <c r="E1314" s="19">
        <v>4</v>
      </c>
      <c r="F1314" s="19" t="s">
        <v>8221</v>
      </c>
    </row>
    <row r="1315" spans="1:6" x14ac:dyDescent="0.25">
      <c r="A1315" s="20">
        <v>36</v>
      </c>
      <c r="B1315" s="20" t="s">
        <v>8219</v>
      </c>
      <c r="E1315" s="20">
        <v>10</v>
      </c>
      <c r="F1315" s="20" t="s">
        <v>8221</v>
      </c>
    </row>
    <row r="1316" spans="1:6" x14ac:dyDescent="0.25">
      <c r="A1316" s="19">
        <v>18</v>
      </c>
      <c r="B1316" s="19" t="s">
        <v>8219</v>
      </c>
      <c r="E1316" s="19">
        <v>16</v>
      </c>
      <c r="F1316" s="19" t="s">
        <v>8221</v>
      </c>
    </row>
    <row r="1317" spans="1:6" x14ac:dyDescent="0.25">
      <c r="A1317" s="20">
        <v>25</v>
      </c>
      <c r="B1317" s="20" t="s">
        <v>8219</v>
      </c>
      <c r="E1317" s="20">
        <v>2</v>
      </c>
      <c r="F1317" s="20" t="s">
        <v>8221</v>
      </c>
    </row>
    <row r="1318" spans="1:6" x14ac:dyDescent="0.25">
      <c r="A1318" s="19">
        <v>21</v>
      </c>
      <c r="B1318" s="19" t="s">
        <v>8219</v>
      </c>
      <c r="E1318" s="19">
        <v>5</v>
      </c>
      <c r="F1318" s="19" t="s">
        <v>8221</v>
      </c>
    </row>
    <row r="1319" spans="1:6" x14ac:dyDescent="0.25">
      <c r="A1319" s="20">
        <v>151</v>
      </c>
      <c r="B1319" s="20" t="s">
        <v>8219</v>
      </c>
      <c r="E1319" s="20">
        <v>1</v>
      </c>
      <c r="F1319" s="20" t="s">
        <v>8221</v>
      </c>
    </row>
    <row r="1320" spans="1:6" x14ac:dyDescent="0.25">
      <c r="A1320" s="19">
        <v>489</v>
      </c>
      <c r="B1320" s="19" t="s">
        <v>8219</v>
      </c>
      <c r="E1320" s="19">
        <v>31</v>
      </c>
      <c r="F1320" s="19" t="s">
        <v>8221</v>
      </c>
    </row>
    <row r="1321" spans="1:6" x14ac:dyDescent="0.25">
      <c r="A1321" s="20">
        <v>50</v>
      </c>
      <c r="B1321" s="20" t="s">
        <v>8219</v>
      </c>
      <c r="E1321" s="20">
        <v>0</v>
      </c>
      <c r="F1321" s="20" t="s">
        <v>8221</v>
      </c>
    </row>
    <row r="1322" spans="1:6" x14ac:dyDescent="0.25">
      <c r="A1322" s="19">
        <v>321</v>
      </c>
      <c r="B1322" s="19" t="s">
        <v>8219</v>
      </c>
      <c r="E1322" s="19">
        <v>2</v>
      </c>
      <c r="F1322" s="19" t="s">
        <v>8221</v>
      </c>
    </row>
    <row r="1323" spans="1:6" x14ac:dyDescent="0.25">
      <c r="A1323" s="20">
        <v>1762</v>
      </c>
      <c r="B1323" s="20" t="s">
        <v>8219</v>
      </c>
      <c r="E1323" s="20">
        <v>7</v>
      </c>
      <c r="F1323" s="20" t="s">
        <v>8221</v>
      </c>
    </row>
    <row r="1324" spans="1:6" x14ac:dyDescent="0.25">
      <c r="A1324" s="19">
        <v>385</v>
      </c>
      <c r="B1324" s="19" t="s">
        <v>8219</v>
      </c>
      <c r="E1324" s="19">
        <v>16</v>
      </c>
      <c r="F1324" s="19" t="s">
        <v>8221</v>
      </c>
    </row>
    <row r="1325" spans="1:6" x14ac:dyDescent="0.25">
      <c r="A1325" s="20">
        <v>398</v>
      </c>
      <c r="B1325" s="20" t="s">
        <v>8219</v>
      </c>
      <c r="E1325" s="20">
        <v>4</v>
      </c>
      <c r="F1325" s="20" t="s">
        <v>8221</v>
      </c>
    </row>
    <row r="1326" spans="1:6" x14ac:dyDescent="0.25">
      <c r="A1326" s="19">
        <v>304</v>
      </c>
      <c r="B1326" s="19" t="s">
        <v>8219</v>
      </c>
      <c r="E1326" s="19">
        <v>4</v>
      </c>
      <c r="F1326" s="19" t="s">
        <v>8221</v>
      </c>
    </row>
    <row r="1327" spans="1:6" x14ac:dyDescent="0.25">
      <c r="A1327" s="20">
        <v>676</v>
      </c>
      <c r="B1327" s="20" t="s">
        <v>8219</v>
      </c>
      <c r="E1327" s="20">
        <v>4</v>
      </c>
      <c r="F1327" s="20" t="s">
        <v>8221</v>
      </c>
    </row>
    <row r="1328" spans="1:6" x14ac:dyDescent="0.25">
      <c r="A1328" s="19">
        <v>577</v>
      </c>
      <c r="B1328" s="19" t="s">
        <v>8219</v>
      </c>
      <c r="E1328" s="19">
        <v>3</v>
      </c>
      <c r="F1328" s="19" t="s">
        <v>8221</v>
      </c>
    </row>
    <row r="1329" spans="1:6" x14ac:dyDescent="0.25">
      <c r="A1329" s="20">
        <v>3663</v>
      </c>
      <c r="B1329" s="20" t="s">
        <v>8219</v>
      </c>
      <c r="E1329" s="20">
        <v>36</v>
      </c>
      <c r="F1329" s="20" t="s">
        <v>8221</v>
      </c>
    </row>
    <row r="1330" spans="1:6" x14ac:dyDescent="0.25">
      <c r="A1330" s="19">
        <v>294</v>
      </c>
      <c r="B1330" s="19" t="s">
        <v>8219</v>
      </c>
      <c r="E1330" s="19">
        <v>1</v>
      </c>
      <c r="F1330" s="19" t="s">
        <v>8221</v>
      </c>
    </row>
    <row r="1331" spans="1:6" x14ac:dyDescent="0.25">
      <c r="A1331" s="20">
        <v>28</v>
      </c>
      <c r="B1331" s="20" t="s">
        <v>8219</v>
      </c>
      <c r="E1331" s="20">
        <v>7</v>
      </c>
      <c r="F1331" s="20" t="s">
        <v>8221</v>
      </c>
    </row>
    <row r="1332" spans="1:6" x14ac:dyDescent="0.25">
      <c r="A1332" s="19">
        <v>100</v>
      </c>
      <c r="B1332" s="19" t="s">
        <v>8219</v>
      </c>
      <c r="E1332" s="19">
        <v>27</v>
      </c>
      <c r="F1332" s="19" t="s">
        <v>8221</v>
      </c>
    </row>
    <row r="1333" spans="1:6" x14ac:dyDescent="0.25">
      <c r="A1333" s="20">
        <v>72</v>
      </c>
      <c r="B1333" s="20" t="s">
        <v>8219</v>
      </c>
      <c r="E1333" s="20">
        <v>1</v>
      </c>
      <c r="F1333" s="20" t="s">
        <v>8221</v>
      </c>
    </row>
    <row r="1334" spans="1:6" x14ac:dyDescent="0.25">
      <c r="A1334" s="19">
        <v>238</v>
      </c>
      <c r="B1334" s="19" t="s">
        <v>8219</v>
      </c>
      <c r="E1334" s="19">
        <v>0</v>
      </c>
      <c r="F1334" s="19" t="s">
        <v>8221</v>
      </c>
    </row>
    <row r="1335" spans="1:6" x14ac:dyDescent="0.25">
      <c r="A1335" s="20">
        <v>159</v>
      </c>
      <c r="B1335" s="20" t="s">
        <v>8219</v>
      </c>
      <c r="E1335" s="20">
        <v>1</v>
      </c>
      <c r="F1335" s="20" t="s">
        <v>8221</v>
      </c>
    </row>
    <row r="1336" spans="1:6" x14ac:dyDescent="0.25">
      <c r="A1336" s="19">
        <v>77</v>
      </c>
      <c r="B1336" s="19" t="s">
        <v>8219</v>
      </c>
      <c r="E1336" s="19">
        <v>3</v>
      </c>
      <c r="F1336" s="19" t="s">
        <v>8221</v>
      </c>
    </row>
    <row r="1337" spans="1:6" x14ac:dyDescent="0.25">
      <c r="A1337" s="20">
        <v>53</v>
      </c>
      <c r="B1337" s="20" t="s">
        <v>8219</v>
      </c>
      <c r="E1337" s="20">
        <v>3</v>
      </c>
      <c r="F1337" s="20" t="s">
        <v>8221</v>
      </c>
    </row>
    <row r="1338" spans="1:6" x14ac:dyDescent="0.25">
      <c r="A1338" s="19">
        <v>1251</v>
      </c>
      <c r="B1338" s="19" t="s">
        <v>8219</v>
      </c>
      <c r="E1338" s="19">
        <v>3</v>
      </c>
      <c r="F1338" s="19" t="s">
        <v>8221</v>
      </c>
    </row>
    <row r="1339" spans="1:6" x14ac:dyDescent="0.25">
      <c r="A1339" s="20">
        <v>465</v>
      </c>
      <c r="B1339" s="20" t="s">
        <v>8219</v>
      </c>
      <c r="E1339" s="20">
        <v>0</v>
      </c>
      <c r="F1339" s="20" t="s">
        <v>8221</v>
      </c>
    </row>
    <row r="1340" spans="1:6" x14ac:dyDescent="0.25">
      <c r="A1340" s="19">
        <v>74</v>
      </c>
      <c r="B1340" s="19" t="s">
        <v>8219</v>
      </c>
      <c r="E1340" s="19">
        <v>6</v>
      </c>
      <c r="F1340" s="19" t="s">
        <v>8221</v>
      </c>
    </row>
    <row r="1341" spans="1:6" x14ac:dyDescent="0.25">
      <c r="A1341" s="20">
        <v>62</v>
      </c>
      <c r="B1341" s="20" t="s">
        <v>8219</v>
      </c>
      <c r="E1341" s="20">
        <v>17</v>
      </c>
      <c r="F1341" s="20" t="s">
        <v>8221</v>
      </c>
    </row>
    <row r="1342" spans="1:6" x14ac:dyDescent="0.25">
      <c r="A1342" s="19">
        <v>3468</v>
      </c>
      <c r="B1342" s="19" t="s">
        <v>8219</v>
      </c>
      <c r="E1342" s="19">
        <v>40</v>
      </c>
      <c r="F1342" s="19" t="s">
        <v>8221</v>
      </c>
    </row>
    <row r="1343" spans="1:6" x14ac:dyDescent="0.25">
      <c r="A1343" s="20">
        <v>52</v>
      </c>
      <c r="B1343" s="20" t="s">
        <v>8219</v>
      </c>
      <c r="E1343" s="20">
        <v>3</v>
      </c>
      <c r="F1343" s="20" t="s">
        <v>8221</v>
      </c>
    </row>
    <row r="1344" spans="1:6" x14ac:dyDescent="0.25">
      <c r="A1344" s="19">
        <v>50</v>
      </c>
      <c r="B1344" s="19" t="s">
        <v>8219</v>
      </c>
      <c r="E1344" s="19">
        <v>1</v>
      </c>
      <c r="F1344" s="19" t="s">
        <v>8221</v>
      </c>
    </row>
    <row r="1345" spans="1:6" x14ac:dyDescent="0.25">
      <c r="A1345" s="20">
        <v>45</v>
      </c>
      <c r="B1345" s="20" t="s">
        <v>8219</v>
      </c>
      <c r="E1345" s="20">
        <v>2</v>
      </c>
      <c r="F1345" s="20" t="s">
        <v>8221</v>
      </c>
    </row>
    <row r="1346" spans="1:6" x14ac:dyDescent="0.25">
      <c r="A1346" s="19">
        <v>21</v>
      </c>
      <c r="B1346" s="19" t="s">
        <v>8219</v>
      </c>
      <c r="E1346" s="19">
        <v>7</v>
      </c>
      <c r="F1346" s="19" t="s">
        <v>8221</v>
      </c>
    </row>
    <row r="1347" spans="1:6" x14ac:dyDescent="0.25">
      <c r="A1347" s="20">
        <v>100</v>
      </c>
      <c r="B1347" s="20" t="s">
        <v>8219</v>
      </c>
      <c r="E1347" s="20">
        <v>14</v>
      </c>
      <c r="F1347" s="20" t="s">
        <v>8221</v>
      </c>
    </row>
    <row r="1348" spans="1:6" x14ac:dyDescent="0.25">
      <c r="A1348" s="19">
        <v>81</v>
      </c>
      <c r="B1348" s="19" t="s">
        <v>8219</v>
      </c>
      <c r="E1348" s="19">
        <v>0</v>
      </c>
      <c r="F1348" s="19" t="s">
        <v>8221</v>
      </c>
    </row>
    <row r="1349" spans="1:6" x14ac:dyDescent="0.25">
      <c r="A1349" s="20">
        <v>286</v>
      </c>
      <c r="B1349" s="20" t="s">
        <v>8219</v>
      </c>
      <c r="E1349" s="20">
        <v>0</v>
      </c>
      <c r="F1349" s="20" t="s">
        <v>8221</v>
      </c>
    </row>
    <row r="1350" spans="1:6" x14ac:dyDescent="0.25">
      <c r="A1350" s="19">
        <v>42</v>
      </c>
      <c r="B1350" s="19" t="s">
        <v>8219</v>
      </c>
      <c r="E1350" s="19">
        <v>1</v>
      </c>
      <c r="F1350" s="19" t="s">
        <v>8221</v>
      </c>
    </row>
    <row r="1351" spans="1:6" x14ac:dyDescent="0.25">
      <c r="A1351" s="20">
        <v>199</v>
      </c>
      <c r="B1351" s="20" t="s">
        <v>8219</v>
      </c>
      <c r="E1351" s="20">
        <v>12</v>
      </c>
      <c r="F1351" s="20" t="s">
        <v>8221</v>
      </c>
    </row>
    <row r="1352" spans="1:6" x14ac:dyDescent="0.25">
      <c r="A1352" s="19">
        <v>25</v>
      </c>
      <c r="B1352" s="19" t="s">
        <v>8219</v>
      </c>
      <c r="E1352" s="19">
        <v>12</v>
      </c>
      <c r="F1352" s="19" t="s">
        <v>8221</v>
      </c>
    </row>
    <row r="1353" spans="1:6" x14ac:dyDescent="0.25">
      <c r="A1353" s="20">
        <v>84</v>
      </c>
      <c r="B1353" s="20" t="s">
        <v>8219</v>
      </c>
      <c r="E1353" s="20">
        <v>23</v>
      </c>
      <c r="F1353" s="20" t="s">
        <v>8221</v>
      </c>
    </row>
    <row r="1354" spans="1:6" x14ac:dyDescent="0.25">
      <c r="A1354" s="19">
        <v>50</v>
      </c>
      <c r="B1354" s="19" t="s">
        <v>8219</v>
      </c>
      <c r="E1354" s="19">
        <v>0</v>
      </c>
      <c r="F1354" s="19" t="s">
        <v>8221</v>
      </c>
    </row>
    <row r="1355" spans="1:6" x14ac:dyDescent="0.25">
      <c r="A1355" s="20">
        <v>26</v>
      </c>
      <c r="B1355" s="20" t="s">
        <v>8219</v>
      </c>
      <c r="E1355" s="20">
        <v>10</v>
      </c>
      <c r="F1355" s="20" t="s">
        <v>8221</v>
      </c>
    </row>
    <row r="1356" spans="1:6" x14ac:dyDescent="0.25">
      <c r="A1356" s="19">
        <v>14</v>
      </c>
      <c r="B1356" s="19" t="s">
        <v>8219</v>
      </c>
      <c r="E1356" s="19">
        <v>5</v>
      </c>
      <c r="F1356" s="19" t="s">
        <v>8221</v>
      </c>
    </row>
    <row r="1357" spans="1:6" x14ac:dyDescent="0.25">
      <c r="A1357" s="20">
        <v>49</v>
      </c>
      <c r="B1357" s="20" t="s">
        <v>8219</v>
      </c>
      <c r="E1357" s="20">
        <v>1</v>
      </c>
      <c r="F1357" s="20" t="s">
        <v>8221</v>
      </c>
    </row>
    <row r="1358" spans="1:6" x14ac:dyDescent="0.25">
      <c r="A1358" s="19">
        <v>69</v>
      </c>
      <c r="B1358" s="19" t="s">
        <v>8219</v>
      </c>
      <c r="E1358" s="19">
        <v>2</v>
      </c>
      <c r="F1358" s="19" t="s">
        <v>8221</v>
      </c>
    </row>
    <row r="1359" spans="1:6" x14ac:dyDescent="0.25">
      <c r="A1359" s="20">
        <v>60</v>
      </c>
      <c r="B1359" s="20" t="s">
        <v>8219</v>
      </c>
      <c r="E1359" s="20">
        <v>2</v>
      </c>
      <c r="F1359" s="20" t="s">
        <v>8221</v>
      </c>
    </row>
    <row r="1360" spans="1:6" x14ac:dyDescent="0.25">
      <c r="A1360" s="19">
        <v>80</v>
      </c>
      <c r="B1360" s="19" t="s">
        <v>8219</v>
      </c>
      <c r="E1360" s="19">
        <v>0</v>
      </c>
      <c r="F1360" s="19" t="s">
        <v>8221</v>
      </c>
    </row>
    <row r="1361" spans="1:6" x14ac:dyDescent="0.25">
      <c r="A1361" s="20">
        <v>56</v>
      </c>
      <c r="B1361" s="20" t="s">
        <v>8219</v>
      </c>
      <c r="E1361" s="20">
        <v>13</v>
      </c>
      <c r="F1361" s="20" t="s">
        <v>8221</v>
      </c>
    </row>
    <row r="1362" spans="1:6" x14ac:dyDescent="0.25">
      <c r="A1362" s="19">
        <v>104</v>
      </c>
      <c r="B1362" s="19" t="s">
        <v>8219</v>
      </c>
      <c r="E1362" s="19">
        <v>0</v>
      </c>
      <c r="F1362" s="19" t="s">
        <v>8221</v>
      </c>
    </row>
    <row r="1363" spans="1:6" x14ac:dyDescent="0.25">
      <c r="A1363" s="20">
        <v>46</v>
      </c>
      <c r="B1363" s="20" t="s">
        <v>8219</v>
      </c>
      <c r="E1363" s="20">
        <v>1</v>
      </c>
      <c r="F1363" s="20" t="s">
        <v>8221</v>
      </c>
    </row>
    <row r="1364" spans="1:6" x14ac:dyDescent="0.25">
      <c r="A1364" s="19">
        <v>206</v>
      </c>
      <c r="B1364" s="19" t="s">
        <v>8219</v>
      </c>
      <c r="E1364" s="19">
        <v>5</v>
      </c>
      <c r="F1364" s="19" t="s">
        <v>8221</v>
      </c>
    </row>
    <row r="1365" spans="1:6" x14ac:dyDescent="0.25">
      <c r="A1365" s="20">
        <v>18</v>
      </c>
      <c r="B1365" s="20" t="s">
        <v>8219</v>
      </c>
      <c r="E1365" s="20">
        <v>2</v>
      </c>
      <c r="F1365" s="20" t="s">
        <v>8221</v>
      </c>
    </row>
    <row r="1366" spans="1:6" x14ac:dyDescent="0.25">
      <c r="A1366" s="19">
        <v>28</v>
      </c>
      <c r="B1366" s="19" t="s">
        <v>8219</v>
      </c>
      <c r="E1366" s="19">
        <v>0</v>
      </c>
      <c r="F1366" s="19" t="s">
        <v>8221</v>
      </c>
    </row>
    <row r="1367" spans="1:6" x14ac:dyDescent="0.25">
      <c r="A1367" s="20">
        <v>11</v>
      </c>
      <c r="B1367" s="20" t="s">
        <v>8219</v>
      </c>
      <c r="E1367" s="20">
        <v>32</v>
      </c>
      <c r="F1367" s="20" t="s">
        <v>8221</v>
      </c>
    </row>
    <row r="1368" spans="1:6" x14ac:dyDescent="0.25">
      <c r="A1368" s="19">
        <v>263</v>
      </c>
      <c r="B1368" s="19" t="s">
        <v>8219</v>
      </c>
      <c r="E1368" s="19">
        <v>1</v>
      </c>
      <c r="F1368" s="19" t="s">
        <v>8221</v>
      </c>
    </row>
    <row r="1369" spans="1:6" x14ac:dyDescent="0.25">
      <c r="A1369" s="20">
        <v>394</v>
      </c>
      <c r="B1369" s="20" t="s">
        <v>8219</v>
      </c>
      <c r="E1369" s="20">
        <v>1</v>
      </c>
      <c r="F1369" s="20" t="s">
        <v>8221</v>
      </c>
    </row>
    <row r="1370" spans="1:6" x14ac:dyDescent="0.25">
      <c r="A1370" s="19">
        <v>1049</v>
      </c>
      <c r="B1370" s="19" t="s">
        <v>8219</v>
      </c>
      <c r="E1370" s="19">
        <v>1</v>
      </c>
      <c r="F1370" s="19" t="s">
        <v>8221</v>
      </c>
    </row>
    <row r="1371" spans="1:6" x14ac:dyDescent="0.25">
      <c r="A1371" s="20">
        <v>308</v>
      </c>
      <c r="B1371" s="20" t="s">
        <v>8219</v>
      </c>
      <c r="E1371" s="20">
        <v>0</v>
      </c>
      <c r="F1371" s="20" t="s">
        <v>8221</v>
      </c>
    </row>
    <row r="1372" spans="1:6" x14ac:dyDescent="0.25">
      <c r="A1372" s="19">
        <v>1088</v>
      </c>
      <c r="B1372" s="19" t="s">
        <v>8219</v>
      </c>
      <c r="E1372" s="19">
        <v>0</v>
      </c>
      <c r="F1372" s="19" t="s">
        <v>8221</v>
      </c>
    </row>
    <row r="1373" spans="1:6" x14ac:dyDescent="0.25">
      <c r="A1373" s="20">
        <v>73</v>
      </c>
      <c r="B1373" s="20" t="s">
        <v>8219</v>
      </c>
      <c r="E1373" s="20">
        <v>8</v>
      </c>
      <c r="F1373" s="20" t="s">
        <v>8221</v>
      </c>
    </row>
    <row r="1374" spans="1:6" x14ac:dyDescent="0.25">
      <c r="A1374" s="19">
        <v>143</v>
      </c>
      <c r="B1374" s="19" t="s">
        <v>8219</v>
      </c>
      <c r="E1374" s="19">
        <v>0</v>
      </c>
      <c r="F1374" s="19" t="s">
        <v>8221</v>
      </c>
    </row>
    <row r="1375" spans="1:6" x14ac:dyDescent="0.25">
      <c r="A1375" s="20">
        <v>1420</v>
      </c>
      <c r="B1375" s="20" t="s">
        <v>8219</v>
      </c>
      <c r="E1375" s="20">
        <v>1</v>
      </c>
      <c r="F1375" s="20" t="s">
        <v>8221</v>
      </c>
    </row>
    <row r="1376" spans="1:6" x14ac:dyDescent="0.25">
      <c r="A1376" s="19">
        <v>305</v>
      </c>
      <c r="B1376" s="19" t="s">
        <v>8219</v>
      </c>
      <c r="E1376" s="19">
        <v>16</v>
      </c>
      <c r="F1376" s="19" t="s">
        <v>8221</v>
      </c>
    </row>
    <row r="1377" spans="1:6" x14ac:dyDescent="0.25">
      <c r="A1377" s="20">
        <v>551</v>
      </c>
      <c r="B1377" s="20" t="s">
        <v>8219</v>
      </c>
      <c r="E1377" s="20">
        <v>12</v>
      </c>
      <c r="F1377" s="20" t="s">
        <v>8221</v>
      </c>
    </row>
    <row r="1378" spans="1:6" x14ac:dyDescent="0.25">
      <c r="A1378" s="19">
        <v>187</v>
      </c>
      <c r="B1378" s="19" t="s">
        <v>8219</v>
      </c>
      <c r="E1378" s="19">
        <v>4</v>
      </c>
      <c r="F1378" s="19" t="s">
        <v>8221</v>
      </c>
    </row>
    <row r="1379" spans="1:6" x14ac:dyDescent="0.25">
      <c r="A1379" s="20">
        <v>325</v>
      </c>
      <c r="B1379" s="20" t="s">
        <v>8219</v>
      </c>
      <c r="E1379" s="20">
        <v>2</v>
      </c>
      <c r="F1379" s="20" t="s">
        <v>8221</v>
      </c>
    </row>
    <row r="1380" spans="1:6" x14ac:dyDescent="0.25">
      <c r="A1380" s="19">
        <v>148</v>
      </c>
      <c r="B1380" s="19" t="s">
        <v>8219</v>
      </c>
      <c r="E1380" s="19">
        <v>3</v>
      </c>
      <c r="F1380" s="19" t="s">
        <v>8221</v>
      </c>
    </row>
    <row r="1381" spans="1:6" x14ac:dyDescent="0.25">
      <c r="A1381" s="20">
        <v>69</v>
      </c>
      <c r="B1381" s="20" t="s">
        <v>8219</v>
      </c>
      <c r="E1381" s="20">
        <v>0</v>
      </c>
      <c r="F1381" s="20" t="s">
        <v>8221</v>
      </c>
    </row>
    <row r="1382" spans="1:6" x14ac:dyDescent="0.25">
      <c r="A1382" s="19">
        <v>173</v>
      </c>
      <c r="B1382" s="19" t="s">
        <v>8219</v>
      </c>
      <c r="E1382" s="19">
        <v>3</v>
      </c>
      <c r="F1382" s="19" t="s">
        <v>8221</v>
      </c>
    </row>
    <row r="1383" spans="1:6" x14ac:dyDescent="0.25">
      <c r="A1383" s="20">
        <v>269</v>
      </c>
      <c r="B1383" s="20" t="s">
        <v>8219</v>
      </c>
      <c r="E1383" s="20">
        <v>4</v>
      </c>
      <c r="F1383" s="20" t="s">
        <v>8221</v>
      </c>
    </row>
    <row r="1384" spans="1:6" x14ac:dyDescent="0.25">
      <c r="A1384" s="19">
        <v>185</v>
      </c>
      <c r="B1384" s="19" t="s">
        <v>8219</v>
      </c>
      <c r="E1384" s="19">
        <v>2</v>
      </c>
      <c r="F1384" s="19" t="s">
        <v>8221</v>
      </c>
    </row>
    <row r="1385" spans="1:6" x14ac:dyDescent="0.25">
      <c r="A1385" s="20">
        <v>176</v>
      </c>
      <c r="B1385" s="20" t="s">
        <v>8219</v>
      </c>
      <c r="E1385" s="20">
        <v>10</v>
      </c>
      <c r="F1385" s="20" t="s">
        <v>8221</v>
      </c>
    </row>
    <row r="1386" spans="1:6" x14ac:dyDescent="0.25">
      <c r="A1386" s="19">
        <v>1019</v>
      </c>
      <c r="B1386" s="19" t="s">
        <v>8219</v>
      </c>
      <c r="E1386" s="19">
        <v>11</v>
      </c>
      <c r="F1386" s="19" t="s">
        <v>8221</v>
      </c>
    </row>
    <row r="1387" spans="1:6" x14ac:dyDescent="0.25">
      <c r="A1387" s="20">
        <v>113</v>
      </c>
      <c r="B1387" s="20" t="s">
        <v>8219</v>
      </c>
      <c r="E1387" s="20">
        <v>6</v>
      </c>
      <c r="F1387" s="20" t="s">
        <v>8221</v>
      </c>
    </row>
    <row r="1388" spans="1:6" x14ac:dyDescent="0.25">
      <c r="A1388" s="19">
        <v>404</v>
      </c>
      <c r="B1388" s="19" t="s">
        <v>8219</v>
      </c>
      <c r="E1388" s="19">
        <v>2</v>
      </c>
      <c r="F1388" s="19" t="s">
        <v>8221</v>
      </c>
    </row>
    <row r="1389" spans="1:6" x14ac:dyDescent="0.25">
      <c r="A1389" s="20">
        <v>707</v>
      </c>
      <c r="B1389" s="20" t="s">
        <v>8219</v>
      </c>
      <c r="E1389" s="20">
        <v>6</v>
      </c>
      <c r="F1389" s="20" t="s">
        <v>8221</v>
      </c>
    </row>
    <row r="1390" spans="1:6" x14ac:dyDescent="0.25">
      <c r="A1390" s="19">
        <v>392</v>
      </c>
      <c r="B1390" s="19" t="s">
        <v>8219</v>
      </c>
      <c r="E1390" s="19">
        <v>8</v>
      </c>
      <c r="F1390" s="19" t="s">
        <v>8221</v>
      </c>
    </row>
    <row r="1391" spans="1:6" x14ac:dyDescent="0.25">
      <c r="A1391" s="20">
        <v>23</v>
      </c>
      <c r="B1391" s="20" t="s">
        <v>8219</v>
      </c>
      <c r="E1391" s="20">
        <v>37</v>
      </c>
      <c r="F1391" s="20" t="s">
        <v>8221</v>
      </c>
    </row>
    <row r="1392" spans="1:6" x14ac:dyDescent="0.25">
      <c r="A1392" s="19">
        <v>682</v>
      </c>
      <c r="B1392" s="19" t="s">
        <v>8219</v>
      </c>
      <c r="E1392" s="19">
        <v>11</v>
      </c>
      <c r="F1392" s="19" t="s">
        <v>8221</v>
      </c>
    </row>
    <row r="1393" spans="1:6" x14ac:dyDescent="0.25">
      <c r="A1393" s="20">
        <v>37</v>
      </c>
      <c r="B1393" s="20" t="s">
        <v>8219</v>
      </c>
      <c r="E1393" s="20">
        <v>0</v>
      </c>
      <c r="F1393" s="20" t="s">
        <v>8221</v>
      </c>
    </row>
    <row r="1394" spans="1:6" x14ac:dyDescent="0.25">
      <c r="A1394" s="19">
        <v>146</v>
      </c>
      <c r="B1394" s="19" t="s">
        <v>8219</v>
      </c>
      <c r="E1394" s="19">
        <v>10</v>
      </c>
      <c r="F1394" s="19" t="s">
        <v>8221</v>
      </c>
    </row>
    <row r="1395" spans="1:6" x14ac:dyDescent="0.25">
      <c r="A1395" s="20">
        <v>119</v>
      </c>
      <c r="B1395" s="20" t="s">
        <v>8219</v>
      </c>
      <c r="E1395" s="20">
        <v>6</v>
      </c>
      <c r="F1395" s="20" t="s">
        <v>8221</v>
      </c>
    </row>
    <row r="1396" spans="1:6" x14ac:dyDescent="0.25">
      <c r="A1396" s="19">
        <v>163</v>
      </c>
      <c r="B1396" s="19" t="s">
        <v>8219</v>
      </c>
      <c r="E1396" s="19">
        <v>8</v>
      </c>
      <c r="F1396" s="19" t="s">
        <v>8221</v>
      </c>
    </row>
    <row r="1397" spans="1:6" x14ac:dyDescent="0.25">
      <c r="A1397" s="20">
        <v>339</v>
      </c>
      <c r="B1397" s="20" t="s">
        <v>8219</v>
      </c>
      <c r="E1397" s="20">
        <v>6</v>
      </c>
      <c r="F1397" s="20" t="s">
        <v>8221</v>
      </c>
    </row>
    <row r="1398" spans="1:6" x14ac:dyDescent="0.25">
      <c r="A1398" s="19">
        <v>58</v>
      </c>
      <c r="B1398" s="19" t="s">
        <v>8219</v>
      </c>
      <c r="E1398" s="19">
        <v>7</v>
      </c>
      <c r="F1398" s="19" t="s">
        <v>8221</v>
      </c>
    </row>
    <row r="1399" spans="1:6" x14ac:dyDescent="0.25">
      <c r="A1399" s="20">
        <v>456</v>
      </c>
      <c r="B1399" s="20" t="s">
        <v>8219</v>
      </c>
      <c r="E1399" s="20">
        <v>7</v>
      </c>
      <c r="F1399" s="20" t="s">
        <v>8221</v>
      </c>
    </row>
    <row r="1400" spans="1:6" x14ac:dyDescent="0.25">
      <c r="A1400" s="19">
        <v>15</v>
      </c>
      <c r="B1400" s="19" t="s">
        <v>8219</v>
      </c>
      <c r="E1400" s="19">
        <v>5</v>
      </c>
      <c r="F1400" s="19" t="s">
        <v>8221</v>
      </c>
    </row>
    <row r="1401" spans="1:6" x14ac:dyDescent="0.25">
      <c r="A1401" s="20">
        <v>191</v>
      </c>
      <c r="B1401" s="20" t="s">
        <v>8219</v>
      </c>
      <c r="E1401" s="20">
        <v>46</v>
      </c>
      <c r="F1401" s="20" t="s">
        <v>8221</v>
      </c>
    </row>
    <row r="1402" spans="1:6" x14ac:dyDescent="0.25">
      <c r="A1402" s="19">
        <v>17</v>
      </c>
      <c r="B1402" s="19" t="s">
        <v>8219</v>
      </c>
      <c r="E1402" s="19">
        <v>10</v>
      </c>
      <c r="F1402" s="19" t="s">
        <v>8221</v>
      </c>
    </row>
    <row r="1403" spans="1:6" x14ac:dyDescent="0.25">
      <c r="A1403" s="20">
        <v>28</v>
      </c>
      <c r="B1403" s="20" t="s">
        <v>8219</v>
      </c>
      <c r="E1403" s="20">
        <v>19</v>
      </c>
      <c r="F1403" s="20" t="s">
        <v>8221</v>
      </c>
    </row>
    <row r="1404" spans="1:6" x14ac:dyDescent="0.25">
      <c r="A1404" s="19">
        <v>18</v>
      </c>
      <c r="B1404" s="19" t="s">
        <v>8219</v>
      </c>
      <c r="E1404" s="19">
        <v>13</v>
      </c>
      <c r="F1404" s="19" t="s">
        <v>8221</v>
      </c>
    </row>
    <row r="1405" spans="1:6" x14ac:dyDescent="0.25">
      <c r="A1405" s="20">
        <v>61</v>
      </c>
      <c r="B1405" s="20" t="s">
        <v>8219</v>
      </c>
      <c r="E1405" s="20">
        <v>13</v>
      </c>
      <c r="F1405" s="20" t="s">
        <v>8221</v>
      </c>
    </row>
    <row r="1406" spans="1:6" x14ac:dyDescent="0.25">
      <c r="A1406" s="19">
        <v>108</v>
      </c>
      <c r="B1406" s="19" t="s">
        <v>8219</v>
      </c>
      <c r="E1406" s="19">
        <v>4</v>
      </c>
      <c r="F1406" s="19" t="s">
        <v>8221</v>
      </c>
    </row>
    <row r="1407" spans="1:6" x14ac:dyDescent="0.25">
      <c r="A1407" s="20">
        <v>142</v>
      </c>
      <c r="B1407" s="20" t="s">
        <v>8219</v>
      </c>
      <c r="E1407" s="20">
        <v>0</v>
      </c>
      <c r="F1407" s="20" t="s">
        <v>8221</v>
      </c>
    </row>
    <row r="1408" spans="1:6" x14ac:dyDescent="0.25">
      <c r="A1408" s="19">
        <v>74</v>
      </c>
      <c r="B1408" s="19" t="s">
        <v>8219</v>
      </c>
      <c r="E1408" s="19">
        <v>3</v>
      </c>
      <c r="F1408" s="19" t="s">
        <v>8221</v>
      </c>
    </row>
    <row r="1409" spans="1:6" x14ac:dyDescent="0.25">
      <c r="A1409" s="20">
        <v>38</v>
      </c>
      <c r="B1409" s="20" t="s">
        <v>8219</v>
      </c>
      <c r="E1409" s="20">
        <v>1</v>
      </c>
      <c r="F1409" s="20" t="s">
        <v>8221</v>
      </c>
    </row>
    <row r="1410" spans="1:6" x14ac:dyDescent="0.25">
      <c r="A1410" s="19">
        <v>20</v>
      </c>
      <c r="B1410" s="19" t="s">
        <v>8219</v>
      </c>
      <c r="E1410" s="19">
        <v>9</v>
      </c>
      <c r="F1410" s="19" t="s">
        <v>8221</v>
      </c>
    </row>
    <row r="1411" spans="1:6" x14ac:dyDescent="0.25">
      <c r="A1411" s="20">
        <v>24</v>
      </c>
      <c r="B1411" s="20" t="s">
        <v>8219</v>
      </c>
      <c r="E1411" s="20">
        <v>1</v>
      </c>
      <c r="F1411" s="20" t="s">
        <v>8221</v>
      </c>
    </row>
    <row r="1412" spans="1:6" x14ac:dyDescent="0.25">
      <c r="A1412" s="19">
        <v>66</v>
      </c>
      <c r="B1412" s="19" t="s">
        <v>8219</v>
      </c>
      <c r="E1412" s="19">
        <v>1</v>
      </c>
      <c r="F1412" s="19" t="s">
        <v>8221</v>
      </c>
    </row>
    <row r="1413" spans="1:6" x14ac:dyDescent="0.25">
      <c r="A1413" s="20">
        <v>28</v>
      </c>
      <c r="B1413" s="20" t="s">
        <v>8219</v>
      </c>
      <c r="E1413" s="20">
        <v>4</v>
      </c>
      <c r="F1413" s="20" t="s">
        <v>8221</v>
      </c>
    </row>
    <row r="1414" spans="1:6" x14ac:dyDescent="0.25">
      <c r="A1414" s="19">
        <v>24</v>
      </c>
      <c r="B1414" s="19" t="s">
        <v>8219</v>
      </c>
      <c r="E1414" s="19">
        <v>17</v>
      </c>
      <c r="F1414" s="19" t="s">
        <v>8221</v>
      </c>
    </row>
    <row r="1415" spans="1:6" x14ac:dyDescent="0.25">
      <c r="A1415" s="20">
        <v>73</v>
      </c>
      <c r="B1415" s="20" t="s">
        <v>8219</v>
      </c>
      <c r="E1415" s="20">
        <v>0</v>
      </c>
      <c r="F1415" s="20" t="s">
        <v>8221</v>
      </c>
    </row>
    <row r="1416" spans="1:6" x14ac:dyDescent="0.25">
      <c r="A1416" s="19">
        <v>3</v>
      </c>
      <c r="B1416" s="19" t="s">
        <v>8219</v>
      </c>
      <c r="E1416" s="19">
        <v>12</v>
      </c>
      <c r="F1416" s="19" t="s">
        <v>8221</v>
      </c>
    </row>
    <row r="1417" spans="1:6" x14ac:dyDescent="0.25">
      <c r="A1417" s="20">
        <v>20</v>
      </c>
      <c r="B1417" s="20" t="s">
        <v>8219</v>
      </c>
      <c r="E1417" s="20">
        <v>14</v>
      </c>
      <c r="F1417" s="20" t="s">
        <v>8221</v>
      </c>
    </row>
    <row r="1418" spans="1:6" x14ac:dyDescent="0.25">
      <c r="A1418" s="19">
        <v>21</v>
      </c>
      <c r="B1418" s="19" t="s">
        <v>8219</v>
      </c>
      <c r="E1418" s="19">
        <v>1</v>
      </c>
      <c r="F1418" s="19" t="s">
        <v>8221</v>
      </c>
    </row>
    <row r="1419" spans="1:6" x14ac:dyDescent="0.25">
      <c r="A1419" s="20">
        <v>94</v>
      </c>
      <c r="B1419" s="20" t="s">
        <v>8219</v>
      </c>
      <c r="E1419" s="20">
        <v>14</v>
      </c>
      <c r="F1419" s="20" t="s">
        <v>8221</v>
      </c>
    </row>
    <row r="1420" spans="1:6" x14ac:dyDescent="0.25">
      <c r="A1420" s="19">
        <v>139</v>
      </c>
      <c r="B1420" s="19" t="s">
        <v>8219</v>
      </c>
      <c r="E1420" s="19">
        <v>4</v>
      </c>
      <c r="F1420" s="19" t="s">
        <v>8221</v>
      </c>
    </row>
    <row r="1421" spans="1:6" x14ac:dyDescent="0.25">
      <c r="A1421" s="20">
        <v>130</v>
      </c>
      <c r="B1421" s="20" t="s">
        <v>8219</v>
      </c>
      <c r="E1421" s="20">
        <v>2</v>
      </c>
      <c r="F1421" s="20" t="s">
        <v>8221</v>
      </c>
    </row>
    <row r="1422" spans="1:6" x14ac:dyDescent="0.25">
      <c r="A1422" s="19">
        <v>31</v>
      </c>
      <c r="B1422" s="19" t="s">
        <v>8219</v>
      </c>
      <c r="E1422" s="19">
        <v>1</v>
      </c>
      <c r="F1422" s="19" t="s">
        <v>8221</v>
      </c>
    </row>
    <row r="1423" spans="1:6" x14ac:dyDescent="0.25">
      <c r="A1423" s="20">
        <v>13</v>
      </c>
      <c r="B1423" s="20" t="s">
        <v>8219</v>
      </c>
      <c r="E1423" s="20">
        <v>2</v>
      </c>
      <c r="F1423" s="20" t="s">
        <v>8221</v>
      </c>
    </row>
    <row r="1424" spans="1:6" x14ac:dyDescent="0.25">
      <c r="A1424" s="19">
        <v>90</v>
      </c>
      <c r="B1424" s="19" t="s">
        <v>8219</v>
      </c>
      <c r="E1424" s="19">
        <v>1</v>
      </c>
      <c r="F1424" s="19" t="s">
        <v>8221</v>
      </c>
    </row>
    <row r="1425" spans="1:6" x14ac:dyDescent="0.25">
      <c r="A1425" s="20">
        <v>141</v>
      </c>
      <c r="B1425" s="20" t="s">
        <v>8219</v>
      </c>
      <c r="E1425" s="20">
        <v>1</v>
      </c>
      <c r="F1425" s="20" t="s">
        <v>8221</v>
      </c>
    </row>
    <row r="1426" spans="1:6" x14ac:dyDescent="0.25">
      <c r="A1426" s="19">
        <v>23</v>
      </c>
      <c r="B1426" s="19" t="s">
        <v>8219</v>
      </c>
      <c r="E1426" s="19">
        <v>4</v>
      </c>
      <c r="F1426" s="19" t="s">
        <v>8221</v>
      </c>
    </row>
    <row r="1427" spans="1:6" x14ac:dyDescent="0.25">
      <c r="A1427" s="20">
        <v>18</v>
      </c>
      <c r="B1427" s="20" t="s">
        <v>8219</v>
      </c>
      <c r="E1427" s="20">
        <v>3</v>
      </c>
      <c r="F1427" s="20" t="s">
        <v>8221</v>
      </c>
    </row>
    <row r="1428" spans="1:6" x14ac:dyDescent="0.25">
      <c r="A1428" s="19">
        <v>76</v>
      </c>
      <c r="B1428" s="19" t="s">
        <v>8219</v>
      </c>
      <c r="E1428" s="19">
        <v>38</v>
      </c>
      <c r="F1428" s="19" t="s">
        <v>8221</v>
      </c>
    </row>
    <row r="1429" spans="1:6" x14ac:dyDescent="0.25">
      <c r="A1429" s="20">
        <v>93</v>
      </c>
      <c r="B1429" s="20" t="s">
        <v>8219</v>
      </c>
      <c r="E1429" s="20">
        <v>4</v>
      </c>
      <c r="F1429" s="20" t="s">
        <v>8221</v>
      </c>
    </row>
    <row r="1430" spans="1:6" x14ac:dyDescent="0.25">
      <c r="A1430" s="19">
        <v>69</v>
      </c>
      <c r="B1430" s="19" t="s">
        <v>8219</v>
      </c>
      <c r="E1430" s="19">
        <v>0</v>
      </c>
      <c r="F1430" s="19" t="s">
        <v>8221</v>
      </c>
    </row>
    <row r="1431" spans="1:6" x14ac:dyDescent="0.25">
      <c r="A1431" s="20">
        <v>21</v>
      </c>
      <c r="B1431" s="20" t="s">
        <v>8219</v>
      </c>
      <c r="E1431" s="20">
        <v>2</v>
      </c>
      <c r="F1431" s="20" t="s">
        <v>8221</v>
      </c>
    </row>
    <row r="1432" spans="1:6" x14ac:dyDescent="0.25">
      <c r="A1432" s="19">
        <v>57</v>
      </c>
      <c r="B1432" s="19" t="s">
        <v>8219</v>
      </c>
      <c r="E1432" s="19">
        <v>0</v>
      </c>
      <c r="F1432" s="19" t="s">
        <v>8221</v>
      </c>
    </row>
    <row r="1433" spans="1:6" x14ac:dyDescent="0.25">
      <c r="A1433" s="20">
        <v>108</v>
      </c>
      <c r="B1433" s="20" t="s">
        <v>8219</v>
      </c>
      <c r="E1433" s="20">
        <v>1</v>
      </c>
      <c r="F1433" s="20" t="s">
        <v>8221</v>
      </c>
    </row>
    <row r="1434" spans="1:6" x14ac:dyDescent="0.25">
      <c r="A1434" s="19">
        <v>83</v>
      </c>
      <c r="B1434" s="19" t="s">
        <v>8219</v>
      </c>
      <c r="E1434" s="19">
        <v>7</v>
      </c>
      <c r="F1434" s="19" t="s">
        <v>8221</v>
      </c>
    </row>
    <row r="1435" spans="1:6" x14ac:dyDescent="0.25">
      <c r="A1435" s="20">
        <v>96</v>
      </c>
      <c r="B1435" s="20" t="s">
        <v>8219</v>
      </c>
      <c r="E1435" s="20">
        <v>2</v>
      </c>
      <c r="F1435" s="20" t="s">
        <v>8221</v>
      </c>
    </row>
    <row r="1436" spans="1:6" x14ac:dyDescent="0.25">
      <c r="A1436" s="19">
        <v>64</v>
      </c>
      <c r="B1436" s="19" t="s">
        <v>8219</v>
      </c>
      <c r="E1436" s="19">
        <v>4</v>
      </c>
      <c r="F1436" s="19" t="s">
        <v>8221</v>
      </c>
    </row>
    <row r="1437" spans="1:6" x14ac:dyDescent="0.25">
      <c r="A1437" s="20">
        <v>14</v>
      </c>
      <c r="B1437" s="20" t="s">
        <v>8219</v>
      </c>
      <c r="E1437" s="20">
        <v>4</v>
      </c>
      <c r="F1437" s="20" t="s">
        <v>8221</v>
      </c>
    </row>
    <row r="1438" spans="1:6" x14ac:dyDescent="0.25">
      <c r="A1438" s="19">
        <v>169</v>
      </c>
      <c r="B1438" s="19" t="s">
        <v>8219</v>
      </c>
      <c r="E1438" s="19">
        <v>3</v>
      </c>
      <c r="F1438" s="19" t="s">
        <v>8221</v>
      </c>
    </row>
    <row r="1439" spans="1:6" x14ac:dyDescent="0.25">
      <c r="A1439" s="20">
        <v>33</v>
      </c>
      <c r="B1439" s="20" t="s">
        <v>8219</v>
      </c>
      <c r="E1439" s="20">
        <v>2</v>
      </c>
      <c r="F1439" s="20" t="s">
        <v>8221</v>
      </c>
    </row>
    <row r="1440" spans="1:6" x14ac:dyDescent="0.25">
      <c r="A1440" s="19">
        <v>102</v>
      </c>
      <c r="B1440" s="19" t="s">
        <v>8219</v>
      </c>
      <c r="E1440" s="19">
        <v>197</v>
      </c>
      <c r="F1440" s="19" t="s">
        <v>8221</v>
      </c>
    </row>
    <row r="1441" spans="1:6" x14ac:dyDescent="0.25">
      <c r="A1441" s="20">
        <v>104</v>
      </c>
      <c r="B1441" s="20" t="s">
        <v>8219</v>
      </c>
      <c r="E1441" s="20">
        <v>0</v>
      </c>
      <c r="F1441" s="20" t="s">
        <v>8221</v>
      </c>
    </row>
    <row r="1442" spans="1:6" x14ac:dyDescent="0.25">
      <c r="A1442" s="19">
        <v>20</v>
      </c>
      <c r="B1442" s="19" t="s">
        <v>8219</v>
      </c>
      <c r="E1442" s="19">
        <v>1</v>
      </c>
      <c r="F1442" s="19" t="s">
        <v>8221</v>
      </c>
    </row>
    <row r="1443" spans="1:6" x14ac:dyDescent="0.25">
      <c r="A1443" s="20">
        <v>35</v>
      </c>
      <c r="B1443" s="20" t="s">
        <v>8219</v>
      </c>
      <c r="E1443" s="20">
        <v>4</v>
      </c>
      <c r="F1443" s="20" t="s">
        <v>8221</v>
      </c>
    </row>
    <row r="1444" spans="1:6" x14ac:dyDescent="0.25">
      <c r="A1444" s="19">
        <v>94</v>
      </c>
      <c r="B1444" s="19" t="s">
        <v>8219</v>
      </c>
      <c r="E1444" s="19">
        <v>0</v>
      </c>
      <c r="F1444" s="19" t="s">
        <v>8221</v>
      </c>
    </row>
    <row r="1445" spans="1:6" x14ac:dyDescent="0.25">
      <c r="A1445" s="20">
        <v>14</v>
      </c>
      <c r="B1445" s="20" t="s">
        <v>8219</v>
      </c>
      <c r="E1445" s="20">
        <v>7</v>
      </c>
      <c r="F1445" s="20" t="s">
        <v>8221</v>
      </c>
    </row>
    <row r="1446" spans="1:6" x14ac:dyDescent="0.25">
      <c r="A1446" s="19">
        <v>15</v>
      </c>
      <c r="B1446" s="19" t="s">
        <v>8219</v>
      </c>
      <c r="E1446" s="19">
        <v>11</v>
      </c>
      <c r="F1446" s="19" t="s">
        <v>8221</v>
      </c>
    </row>
    <row r="1447" spans="1:6" x14ac:dyDescent="0.25">
      <c r="A1447" s="20">
        <v>51</v>
      </c>
      <c r="B1447" s="20" t="s">
        <v>8219</v>
      </c>
      <c r="E1447" s="20">
        <v>0</v>
      </c>
      <c r="F1447" s="20" t="s">
        <v>8221</v>
      </c>
    </row>
    <row r="1448" spans="1:6" x14ac:dyDescent="0.25">
      <c r="A1448" s="19">
        <v>19</v>
      </c>
      <c r="B1448" s="19" t="s">
        <v>8219</v>
      </c>
      <c r="E1448" s="19">
        <v>6</v>
      </c>
      <c r="F1448" s="19" t="s">
        <v>8221</v>
      </c>
    </row>
    <row r="1449" spans="1:6" x14ac:dyDescent="0.25">
      <c r="A1449" s="20">
        <v>23</v>
      </c>
      <c r="B1449" s="20" t="s">
        <v>8219</v>
      </c>
      <c r="E1449" s="20">
        <v>0</v>
      </c>
      <c r="F1449" s="20" t="s">
        <v>8221</v>
      </c>
    </row>
    <row r="1450" spans="1:6" x14ac:dyDescent="0.25">
      <c r="A1450" s="19">
        <v>97</v>
      </c>
      <c r="B1450" s="19" t="s">
        <v>8219</v>
      </c>
      <c r="E1450" s="19">
        <v>7</v>
      </c>
      <c r="F1450" s="19" t="s">
        <v>8221</v>
      </c>
    </row>
    <row r="1451" spans="1:6" x14ac:dyDescent="0.25">
      <c r="A1451" s="20">
        <v>76</v>
      </c>
      <c r="B1451" s="20" t="s">
        <v>8219</v>
      </c>
      <c r="E1451" s="20">
        <v>94</v>
      </c>
      <c r="F1451" s="20" t="s">
        <v>8221</v>
      </c>
    </row>
    <row r="1452" spans="1:6" x14ac:dyDescent="0.25">
      <c r="A1452" s="19">
        <v>11</v>
      </c>
      <c r="B1452" s="19" t="s">
        <v>8219</v>
      </c>
      <c r="E1452" s="19">
        <v>2</v>
      </c>
      <c r="F1452" s="19" t="s">
        <v>8221</v>
      </c>
    </row>
    <row r="1453" spans="1:6" x14ac:dyDescent="0.25">
      <c r="A1453" s="20">
        <v>52</v>
      </c>
      <c r="B1453" s="20" t="s">
        <v>8219</v>
      </c>
      <c r="E1453" s="20">
        <v>25</v>
      </c>
      <c r="F1453" s="20" t="s">
        <v>8221</v>
      </c>
    </row>
    <row r="1454" spans="1:6" x14ac:dyDescent="0.25">
      <c r="A1454" s="19">
        <v>95</v>
      </c>
      <c r="B1454" s="19" t="s">
        <v>8219</v>
      </c>
      <c r="E1454" s="19">
        <v>17</v>
      </c>
      <c r="F1454" s="19" t="s">
        <v>8221</v>
      </c>
    </row>
    <row r="1455" spans="1:6" x14ac:dyDescent="0.25">
      <c r="A1455" s="20">
        <v>35</v>
      </c>
      <c r="B1455" s="20" t="s">
        <v>8219</v>
      </c>
      <c r="E1455" s="20">
        <v>2</v>
      </c>
      <c r="F1455" s="20" t="s">
        <v>8221</v>
      </c>
    </row>
    <row r="1456" spans="1:6" x14ac:dyDescent="0.25">
      <c r="A1456" s="19">
        <v>21</v>
      </c>
      <c r="B1456" s="19" t="s">
        <v>8219</v>
      </c>
      <c r="E1456" s="19">
        <v>4</v>
      </c>
      <c r="F1456" s="19" t="s">
        <v>8221</v>
      </c>
    </row>
    <row r="1457" spans="1:6" x14ac:dyDescent="0.25">
      <c r="A1457" s="20">
        <v>93</v>
      </c>
      <c r="B1457" s="20" t="s">
        <v>8219</v>
      </c>
      <c r="E1457" s="20">
        <v>5</v>
      </c>
      <c r="F1457" s="20" t="s">
        <v>8221</v>
      </c>
    </row>
    <row r="1458" spans="1:6" x14ac:dyDescent="0.25">
      <c r="A1458" s="19">
        <v>11</v>
      </c>
      <c r="B1458" s="19" t="s">
        <v>8219</v>
      </c>
      <c r="E1458" s="19">
        <v>2</v>
      </c>
      <c r="F1458" s="19" t="s">
        <v>8221</v>
      </c>
    </row>
    <row r="1459" spans="1:6" x14ac:dyDescent="0.25">
      <c r="A1459" s="20">
        <v>21</v>
      </c>
      <c r="B1459" s="20" t="s">
        <v>8219</v>
      </c>
      <c r="E1459" s="20">
        <v>2</v>
      </c>
      <c r="F1459" s="20" t="s">
        <v>8221</v>
      </c>
    </row>
    <row r="1460" spans="1:6" x14ac:dyDescent="0.25">
      <c r="A1460" s="19">
        <v>54</v>
      </c>
      <c r="B1460" s="19" t="s">
        <v>8219</v>
      </c>
      <c r="E1460" s="19">
        <v>3</v>
      </c>
      <c r="F1460" s="19" t="s">
        <v>8221</v>
      </c>
    </row>
    <row r="1461" spans="1:6" x14ac:dyDescent="0.25">
      <c r="A1461" s="20">
        <v>31</v>
      </c>
      <c r="B1461" s="20" t="s">
        <v>8219</v>
      </c>
      <c r="E1461" s="20">
        <v>0</v>
      </c>
      <c r="F1461" s="20" t="s">
        <v>8221</v>
      </c>
    </row>
    <row r="1462" spans="1:6" x14ac:dyDescent="0.25">
      <c r="A1462" s="19">
        <v>132</v>
      </c>
      <c r="B1462" s="19" t="s">
        <v>8219</v>
      </c>
      <c r="E1462" s="19">
        <v>4</v>
      </c>
      <c r="F1462" s="19" t="s">
        <v>8221</v>
      </c>
    </row>
    <row r="1463" spans="1:6" x14ac:dyDescent="0.25">
      <c r="A1463" s="20">
        <v>3</v>
      </c>
      <c r="B1463" s="20" t="s">
        <v>8219</v>
      </c>
      <c r="E1463" s="20">
        <v>1</v>
      </c>
      <c r="F1463" s="20" t="s">
        <v>8221</v>
      </c>
    </row>
    <row r="1464" spans="1:6" x14ac:dyDescent="0.25">
      <c r="A1464" s="19">
        <v>6</v>
      </c>
      <c r="B1464" s="19" t="s">
        <v>8219</v>
      </c>
      <c r="E1464" s="19">
        <v>12</v>
      </c>
      <c r="F1464" s="19" t="s">
        <v>8221</v>
      </c>
    </row>
    <row r="1465" spans="1:6" x14ac:dyDescent="0.25">
      <c r="A1465" s="20">
        <v>10</v>
      </c>
      <c r="B1465" s="20" t="s">
        <v>8219</v>
      </c>
      <c r="E1465" s="20">
        <v>4</v>
      </c>
      <c r="F1465" s="20" t="s">
        <v>8221</v>
      </c>
    </row>
    <row r="1466" spans="1:6" x14ac:dyDescent="0.25">
      <c r="A1466" s="19">
        <v>147</v>
      </c>
      <c r="B1466" s="19" t="s">
        <v>8219</v>
      </c>
      <c r="E1466" s="19">
        <v>91</v>
      </c>
      <c r="F1466" s="19" t="s">
        <v>8221</v>
      </c>
    </row>
    <row r="1467" spans="1:6" x14ac:dyDescent="0.25">
      <c r="A1467" s="20">
        <v>199</v>
      </c>
      <c r="B1467" s="20" t="s">
        <v>8219</v>
      </c>
      <c r="E1467" s="20">
        <v>1</v>
      </c>
      <c r="F1467" s="20" t="s">
        <v>8221</v>
      </c>
    </row>
    <row r="1468" spans="1:6" x14ac:dyDescent="0.25">
      <c r="A1468" s="19">
        <v>50</v>
      </c>
      <c r="B1468" s="19" t="s">
        <v>8219</v>
      </c>
      <c r="E1468" s="19">
        <v>1</v>
      </c>
      <c r="F1468" s="19" t="s">
        <v>8221</v>
      </c>
    </row>
    <row r="1469" spans="1:6" x14ac:dyDescent="0.25">
      <c r="A1469" s="20">
        <v>21</v>
      </c>
      <c r="B1469" s="20" t="s">
        <v>8219</v>
      </c>
      <c r="E1469" s="20">
        <v>0</v>
      </c>
      <c r="F1469" s="20" t="s">
        <v>8221</v>
      </c>
    </row>
    <row r="1470" spans="1:6" x14ac:dyDescent="0.25">
      <c r="A1470" s="19">
        <v>24</v>
      </c>
      <c r="B1470" s="19" t="s">
        <v>8219</v>
      </c>
      <c r="E1470" s="19">
        <v>13</v>
      </c>
      <c r="F1470" s="19" t="s">
        <v>8221</v>
      </c>
    </row>
    <row r="1471" spans="1:6" x14ac:dyDescent="0.25">
      <c r="A1471" s="20">
        <v>32</v>
      </c>
      <c r="B1471" s="20" t="s">
        <v>8219</v>
      </c>
      <c r="E1471" s="20">
        <v>2</v>
      </c>
      <c r="F1471" s="20" t="s">
        <v>8221</v>
      </c>
    </row>
    <row r="1472" spans="1:6" x14ac:dyDescent="0.25">
      <c r="A1472" s="19">
        <v>62</v>
      </c>
      <c r="B1472" s="19" t="s">
        <v>8219</v>
      </c>
      <c r="E1472" s="19">
        <v>0</v>
      </c>
      <c r="F1472" s="19" t="s">
        <v>8221</v>
      </c>
    </row>
    <row r="1473" spans="1:6" x14ac:dyDescent="0.25">
      <c r="A1473" s="20">
        <v>9</v>
      </c>
      <c r="B1473" s="20" t="s">
        <v>8219</v>
      </c>
      <c r="E1473" s="20">
        <v>21</v>
      </c>
      <c r="F1473" s="20" t="s">
        <v>8221</v>
      </c>
    </row>
    <row r="1474" spans="1:6" x14ac:dyDescent="0.25">
      <c r="A1474" s="19">
        <v>38</v>
      </c>
      <c r="B1474" s="19" t="s">
        <v>8219</v>
      </c>
      <c r="E1474" s="19">
        <v>9</v>
      </c>
      <c r="F1474" s="19" t="s">
        <v>8221</v>
      </c>
    </row>
    <row r="1475" spans="1:6" x14ac:dyDescent="0.25">
      <c r="A1475" s="20">
        <v>54</v>
      </c>
      <c r="B1475" s="20" t="s">
        <v>8219</v>
      </c>
      <c r="E1475" s="20">
        <v>6</v>
      </c>
      <c r="F1475" s="20" t="s">
        <v>8221</v>
      </c>
    </row>
    <row r="1476" spans="1:6" x14ac:dyDescent="0.25">
      <c r="A1476" s="19">
        <v>37</v>
      </c>
      <c r="B1476" s="19" t="s">
        <v>8219</v>
      </c>
      <c r="E1476" s="19">
        <v>4</v>
      </c>
      <c r="F1476" s="19" t="s">
        <v>8221</v>
      </c>
    </row>
    <row r="1477" spans="1:6" x14ac:dyDescent="0.25">
      <c r="A1477" s="20">
        <v>39</v>
      </c>
      <c r="B1477" s="20" t="s">
        <v>8219</v>
      </c>
      <c r="E1477" s="20">
        <v>7</v>
      </c>
      <c r="F1477" s="20" t="s">
        <v>8221</v>
      </c>
    </row>
    <row r="1478" spans="1:6" x14ac:dyDescent="0.25">
      <c r="A1478" s="19">
        <v>34</v>
      </c>
      <c r="B1478" s="19" t="s">
        <v>8219</v>
      </c>
      <c r="E1478" s="19">
        <v>5</v>
      </c>
      <c r="F1478" s="19" t="s">
        <v>8221</v>
      </c>
    </row>
    <row r="1479" spans="1:6" x14ac:dyDescent="0.25">
      <c r="A1479" s="20">
        <v>55</v>
      </c>
      <c r="B1479" s="20" t="s">
        <v>8219</v>
      </c>
      <c r="E1479" s="20">
        <v>0</v>
      </c>
      <c r="F1479" s="20" t="s">
        <v>8221</v>
      </c>
    </row>
    <row r="1480" spans="1:6" x14ac:dyDescent="0.25">
      <c r="A1480" s="19">
        <v>32</v>
      </c>
      <c r="B1480" s="19" t="s">
        <v>8219</v>
      </c>
      <c r="E1480" s="19">
        <v>3</v>
      </c>
      <c r="F1480" s="19" t="s">
        <v>8221</v>
      </c>
    </row>
    <row r="1481" spans="1:6" x14ac:dyDescent="0.25">
      <c r="A1481" s="20">
        <v>25</v>
      </c>
      <c r="B1481" s="20" t="s">
        <v>8219</v>
      </c>
      <c r="E1481" s="20">
        <v>9</v>
      </c>
      <c r="F1481" s="20" t="s">
        <v>8221</v>
      </c>
    </row>
    <row r="1482" spans="1:6" x14ac:dyDescent="0.25">
      <c r="A1482" s="19">
        <v>33</v>
      </c>
      <c r="B1482" s="19" t="s">
        <v>8219</v>
      </c>
      <c r="E1482" s="19">
        <v>6</v>
      </c>
      <c r="F1482" s="19" t="s">
        <v>8221</v>
      </c>
    </row>
    <row r="1483" spans="1:6" x14ac:dyDescent="0.25">
      <c r="A1483" s="20">
        <v>108</v>
      </c>
      <c r="B1483" s="20" t="s">
        <v>8219</v>
      </c>
      <c r="E1483" s="20">
        <v>4</v>
      </c>
      <c r="F1483" s="20" t="s">
        <v>8221</v>
      </c>
    </row>
    <row r="1484" spans="1:6" x14ac:dyDescent="0.25">
      <c r="A1484" s="19">
        <v>20</v>
      </c>
      <c r="B1484" s="19" t="s">
        <v>8219</v>
      </c>
      <c r="E1484" s="19">
        <v>1</v>
      </c>
      <c r="F1484" s="19" t="s">
        <v>8221</v>
      </c>
    </row>
    <row r="1485" spans="1:6" x14ac:dyDescent="0.25">
      <c r="A1485" s="20">
        <v>98</v>
      </c>
      <c r="B1485" s="20" t="s">
        <v>8219</v>
      </c>
      <c r="E1485" s="20">
        <v>17</v>
      </c>
      <c r="F1485" s="20" t="s">
        <v>8221</v>
      </c>
    </row>
    <row r="1486" spans="1:6" x14ac:dyDescent="0.25">
      <c r="A1486" s="19">
        <v>196</v>
      </c>
      <c r="B1486" s="19" t="s">
        <v>8219</v>
      </c>
      <c r="E1486" s="19">
        <v>1</v>
      </c>
      <c r="F1486" s="19" t="s">
        <v>8221</v>
      </c>
    </row>
    <row r="1487" spans="1:6" x14ac:dyDescent="0.25">
      <c r="A1487" s="20">
        <v>39</v>
      </c>
      <c r="B1487" s="20" t="s">
        <v>8219</v>
      </c>
      <c r="E1487" s="20">
        <v>13</v>
      </c>
      <c r="F1487" s="20" t="s">
        <v>8221</v>
      </c>
    </row>
    <row r="1488" spans="1:6" x14ac:dyDescent="0.25">
      <c r="A1488" s="19">
        <v>128</v>
      </c>
      <c r="B1488" s="19" t="s">
        <v>8219</v>
      </c>
      <c r="E1488" s="19">
        <v>6</v>
      </c>
      <c r="F1488" s="19" t="s">
        <v>8221</v>
      </c>
    </row>
    <row r="1489" spans="1:6" x14ac:dyDescent="0.25">
      <c r="A1489" s="20">
        <v>71</v>
      </c>
      <c r="B1489" s="20" t="s">
        <v>8219</v>
      </c>
      <c r="E1489" s="20">
        <v>0</v>
      </c>
      <c r="F1489" s="20" t="s">
        <v>8221</v>
      </c>
    </row>
    <row r="1490" spans="1:6" x14ac:dyDescent="0.25">
      <c r="A1490" s="19">
        <v>47</v>
      </c>
      <c r="B1490" s="19" t="s">
        <v>8219</v>
      </c>
      <c r="E1490" s="19">
        <v>2</v>
      </c>
      <c r="F1490" s="19" t="s">
        <v>8221</v>
      </c>
    </row>
    <row r="1491" spans="1:6" x14ac:dyDescent="0.25">
      <c r="A1491" s="20">
        <v>17</v>
      </c>
      <c r="B1491" s="20" t="s">
        <v>8219</v>
      </c>
      <c r="E1491" s="20">
        <v>2</v>
      </c>
      <c r="F1491" s="20" t="s">
        <v>8221</v>
      </c>
    </row>
    <row r="1492" spans="1:6" x14ac:dyDescent="0.25">
      <c r="A1492" s="19">
        <v>91</v>
      </c>
      <c r="B1492" s="19" t="s">
        <v>8219</v>
      </c>
      <c r="E1492" s="19">
        <v>21</v>
      </c>
      <c r="F1492" s="19" t="s">
        <v>8221</v>
      </c>
    </row>
    <row r="1493" spans="1:6" x14ac:dyDescent="0.25">
      <c r="A1493" s="20">
        <v>43</v>
      </c>
      <c r="B1493" s="20" t="s">
        <v>8219</v>
      </c>
      <c r="E1493" s="20">
        <v>13</v>
      </c>
      <c r="F1493" s="20" t="s">
        <v>8221</v>
      </c>
    </row>
    <row r="1494" spans="1:6" x14ac:dyDescent="0.25">
      <c r="A1494" s="19">
        <v>17</v>
      </c>
      <c r="B1494" s="19" t="s">
        <v>8219</v>
      </c>
      <c r="E1494" s="19">
        <v>0</v>
      </c>
      <c r="F1494" s="19" t="s">
        <v>8221</v>
      </c>
    </row>
    <row r="1495" spans="1:6" x14ac:dyDescent="0.25">
      <c r="A1495" s="20">
        <v>33</v>
      </c>
      <c r="B1495" s="20" t="s">
        <v>8219</v>
      </c>
      <c r="E1495" s="20">
        <v>6</v>
      </c>
      <c r="F1495" s="20" t="s">
        <v>8221</v>
      </c>
    </row>
    <row r="1496" spans="1:6" x14ac:dyDescent="0.25">
      <c r="A1496" s="19">
        <v>87</v>
      </c>
      <c r="B1496" s="19" t="s">
        <v>8219</v>
      </c>
      <c r="E1496" s="19">
        <v>0</v>
      </c>
      <c r="F1496" s="19" t="s">
        <v>8221</v>
      </c>
    </row>
    <row r="1497" spans="1:6" x14ac:dyDescent="0.25">
      <c r="A1497" s="20">
        <v>113</v>
      </c>
      <c r="B1497" s="20" t="s">
        <v>8219</v>
      </c>
      <c r="E1497" s="20">
        <v>1</v>
      </c>
      <c r="F1497" s="20" t="s">
        <v>8221</v>
      </c>
    </row>
    <row r="1498" spans="1:6" x14ac:dyDescent="0.25">
      <c r="A1498" s="19">
        <v>14</v>
      </c>
      <c r="B1498" s="19" t="s">
        <v>8219</v>
      </c>
      <c r="E1498" s="19">
        <v>0</v>
      </c>
      <c r="F1498" s="19" t="s">
        <v>8221</v>
      </c>
    </row>
    <row r="1499" spans="1:6" x14ac:dyDescent="0.25">
      <c r="A1499" s="20">
        <v>30</v>
      </c>
      <c r="B1499" s="20" t="s">
        <v>8219</v>
      </c>
      <c r="E1499" s="20">
        <v>12</v>
      </c>
      <c r="F1499" s="20" t="s">
        <v>8221</v>
      </c>
    </row>
    <row r="1500" spans="1:6" x14ac:dyDescent="0.25">
      <c r="A1500" s="19">
        <v>16</v>
      </c>
      <c r="B1500" s="19" t="s">
        <v>8219</v>
      </c>
      <c r="E1500" s="19">
        <v>2</v>
      </c>
      <c r="F1500" s="19" t="s">
        <v>8221</v>
      </c>
    </row>
    <row r="1501" spans="1:6" x14ac:dyDescent="0.25">
      <c r="A1501" s="20">
        <v>46</v>
      </c>
      <c r="B1501" s="20" t="s">
        <v>8219</v>
      </c>
      <c r="E1501" s="20">
        <v>6</v>
      </c>
      <c r="F1501" s="20" t="s">
        <v>8221</v>
      </c>
    </row>
    <row r="1502" spans="1:6" x14ac:dyDescent="0.25">
      <c r="A1502" s="19">
        <v>24</v>
      </c>
      <c r="B1502" s="19" t="s">
        <v>8219</v>
      </c>
      <c r="E1502" s="19">
        <v>1</v>
      </c>
      <c r="F1502" s="19" t="s">
        <v>8221</v>
      </c>
    </row>
    <row r="1503" spans="1:6" x14ac:dyDescent="0.25">
      <c r="A1503" s="20">
        <v>97</v>
      </c>
      <c r="B1503" s="20" t="s">
        <v>8219</v>
      </c>
      <c r="E1503" s="20">
        <v>1</v>
      </c>
      <c r="F1503" s="20" t="s">
        <v>8221</v>
      </c>
    </row>
    <row r="1504" spans="1:6" x14ac:dyDescent="0.25">
      <c r="A1504" s="19">
        <v>59</v>
      </c>
      <c r="B1504" s="19" t="s">
        <v>8219</v>
      </c>
      <c r="E1504" s="19">
        <v>5</v>
      </c>
      <c r="F1504" s="19" t="s">
        <v>8221</v>
      </c>
    </row>
    <row r="1505" spans="1:6" x14ac:dyDescent="0.25">
      <c r="A1505" s="20">
        <v>1095</v>
      </c>
      <c r="B1505" s="20" t="s">
        <v>8219</v>
      </c>
      <c r="E1505" s="20">
        <v>0</v>
      </c>
      <c r="F1505" s="20" t="s">
        <v>8221</v>
      </c>
    </row>
    <row r="1506" spans="1:6" x14ac:dyDescent="0.25">
      <c r="A1506" s="19">
        <v>218</v>
      </c>
      <c r="B1506" s="19" t="s">
        <v>8219</v>
      </c>
      <c r="E1506" s="19">
        <v>3</v>
      </c>
      <c r="F1506" s="19" t="s">
        <v>8221</v>
      </c>
    </row>
    <row r="1507" spans="1:6" x14ac:dyDescent="0.25">
      <c r="A1507" s="20">
        <v>111</v>
      </c>
      <c r="B1507" s="20" t="s">
        <v>8219</v>
      </c>
      <c r="E1507" s="20">
        <v>8</v>
      </c>
      <c r="F1507" s="20" t="s">
        <v>8221</v>
      </c>
    </row>
    <row r="1508" spans="1:6" x14ac:dyDescent="0.25">
      <c r="A1508" s="19">
        <v>56</v>
      </c>
      <c r="B1508" s="19" t="s">
        <v>8219</v>
      </c>
      <c r="E1508" s="19">
        <v>3</v>
      </c>
      <c r="F1508" s="19" t="s">
        <v>8221</v>
      </c>
    </row>
    <row r="1509" spans="1:6" x14ac:dyDescent="0.25">
      <c r="A1509" s="20">
        <v>265</v>
      </c>
      <c r="B1509" s="20" t="s">
        <v>8219</v>
      </c>
      <c r="E1509" s="20">
        <v>8</v>
      </c>
      <c r="F1509" s="20" t="s">
        <v>8221</v>
      </c>
    </row>
    <row r="1510" spans="1:6" x14ac:dyDescent="0.25">
      <c r="A1510" s="19">
        <v>28</v>
      </c>
      <c r="B1510" s="19" t="s">
        <v>8219</v>
      </c>
      <c r="E1510" s="19">
        <v>1</v>
      </c>
      <c r="F1510" s="19" t="s">
        <v>8221</v>
      </c>
    </row>
    <row r="1511" spans="1:6" x14ac:dyDescent="0.25">
      <c r="A1511" s="20">
        <v>364</v>
      </c>
      <c r="B1511" s="20" t="s">
        <v>8219</v>
      </c>
      <c r="E1511" s="20">
        <v>4</v>
      </c>
      <c r="F1511" s="20" t="s">
        <v>8221</v>
      </c>
    </row>
    <row r="1512" spans="1:6" x14ac:dyDescent="0.25">
      <c r="A1512" s="19">
        <v>27</v>
      </c>
      <c r="B1512" s="19" t="s">
        <v>8219</v>
      </c>
      <c r="E1512" s="19">
        <v>8</v>
      </c>
      <c r="F1512" s="19" t="s">
        <v>8221</v>
      </c>
    </row>
    <row r="1513" spans="1:6" x14ac:dyDescent="0.25">
      <c r="A1513" s="20">
        <v>93</v>
      </c>
      <c r="B1513" s="20" t="s">
        <v>8219</v>
      </c>
      <c r="E1513" s="20">
        <v>1</v>
      </c>
      <c r="F1513" s="20" t="s">
        <v>8221</v>
      </c>
    </row>
    <row r="1514" spans="1:6" x14ac:dyDescent="0.25">
      <c r="A1514" s="19">
        <v>64</v>
      </c>
      <c r="B1514" s="19" t="s">
        <v>8219</v>
      </c>
      <c r="E1514" s="19">
        <v>5</v>
      </c>
      <c r="F1514" s="19" t="s">
        <v>8221</v>
      </c>
    </row>
    <row r="1515" spans="1:6" x14ac:dyDescent="0.25">
      <c r="A1515" s="20">
        <v>22</v>
      </c>
      <c r="B1515" s="20" t="s">
        <v>8219</v>
      </c>
      <c r="E1515" s="20">
        <v>0</v>
      </c>
      <c r="F1515" s="20" t="s">
        <v>8221</v>
      </c>
    </row>
    <row r="1516" spans="1:6" x14ac:dyDescent="0.25">
      <c r="A1516" s="19">
        <v>59</v>
      </c>
      <c r="B1516" s="19" t="s">
        <v>8219</v>
      </c>
      <c r="E1516" s="19">
        <v>0</v>
      </c>
      <c r="F1516" s="19" t="s">
        <v>8221</v>
      </c>
    </row>
    <row r="1517" spans="1:6" x14ac:dyDescent="0.25">
      <c r="A1517" s="20">
        <v>249</v>
      </c>
      <c r="B1517" s="20" t="s">
        <v>8219</v>
      </c>
      <c r="E1517" s="20">
        <v>1</v>
      </c>
      <c r="F1517" s="20" t="s">
        <v>8221</v>
      </c>
    </row>
    <row r="1518" spans="1:6" x14ac:dyDescent="0.25">
      <c r="A1518" s="19">
        <v>392</v>
      </c>
      <c r="B1518" s="19" t="s">
        <v>8219</v>
      </c>
      <c r="E1518" s="19">
        <v>0</v>
      </c>
      <c r="F1518" s="19" t="s">
        <v>8221</v>
      </c>
    </row>
    <row r="1519" spans="1:6" x14ac:dyDescent="0.25">
      <c r="A1519" s="20">
        <v>115</v>
      </c>
      <c r="B1519" s="20" t="s">
        <v>8219</v>
      </c>
      <c r="E1519" s="20">
        <v>0</v>
      </c>
      <c r="F1519" s="20" t="s">
        <v>8221</v>
      </c>
    </row>
    <row r="1520" spans="1:6" x14ac:dyDescent="0.25">
      <c r="A1520" s="19">
        <v>433</v>
      </c>
      <c r="B1520" s="19" t="s">
        <v>8219</v>
      </c>
      <c r="E1520" s="19">
        <v>6</v>
      </c>
      <c r="F1520" s="19" t="s">
        <v>8221</v>
      </c>
    </row>
    <row r="1521" spans="1:6" x14ac:dyDescent="0.25">
      <c r="A1521" s="20">
        <v>20</v>
      </c>
      <c r="B1521" s="20" t="s">
        <v>8219</v>
      </c>
      <c r="E1521" s="20">
        <v>6</v>
      </c>
      <c r="F1521" s="20" t="s">
        <v>8221</v>
      </c>
    </row>
    <row r="1522" spans="1:6" x14ac:dyDescent="0.25">
      <c r="A1522" s="19">
        <v>8</v>
      </c>
      <c r="B1522" s="19" t="s">
        <v>8219</v>
      </c>
      <c r="E1522" s="19">
        <v>14</v>
      </c>
      <c r="F1522" s="19" t="s">
        <v>8221</v>
      </c>
    </row>
    <row r="1523" spans="1:6" x14ac:dyDescent="0.25">
      <c r="A1523" s="20">
        <v>175</v>
      </c>
      <c r="B1523" s="20" t="s">
        <v>8219</v>
      </c>
      <c r="E1523" s="20">
        <v>6</v>
      </c>
      <c r="F1523" s="20" t="s">
        <v>8221</v>
      </c>
    </row>
    <row r="1524" spans="1:6" x14ac:dyDescent="0.25">
      <c r="A1524" s="19">
        <v>104</v>
      </c>
      <c r="B1524" s="19" t="s">
        <v>8219</v>
      </c>
      <c r="E1524" s="19">
        <v>33</v>
      </c>
      <c r="F1524" s="19" t="s">
        <v>8221</v>
      </c>
    </row>
    <row r="1525" spans="1:6" x14ac:dyDescent="0.25">
      <c r="A1525" s="20">
        <v>17</v>
      </c>
      <c r="B1525" s="20" t="s">
        <v>8219</v>
      </c>
      <c r="E1525" s="20">
        <v>4</v>
      </c>
      <c r="F1525" s="20" t="s">
        <v>8221</v>
      </c>
    </row>
    <row r="1526" spans="1:6" x14ac:dyDescent="0.25">
      <c r="A1526" s="19">
        <v>277</v>
      </c>
      <c r="B1526" s="19" t="s">
        <v>8219</v>
      </c>
      <c r="E1526" s="19">
        <v>1</v>
      </c>
      <c r="F1526" s="19" t="s">
        <v>8221</v>
      </c>
    </row>
    <row r="1527" spans="1:6" x14ac:dyDescent="0.25">
      <c r="A1527" s="20">
        <v>118</v>
      </c>
      <c r="B1527" s="20" t="s">
        <v>8219</v>
      </c>
      <c r="E1527" s="20">
        <v>0</v>
      </c>
      <c r="F1527" s="20" t="s">
        <v>8221</v>
      </c>
    </row>
    <row r="1528" spans="1:6" x14ac:dyDescent="0.25">
      <c r="A1528" s="19">
        <v>97</v>
      </c>
      <c r="B1528" s="19" t="s">
        <v>8219</v>
      </c>
      <c r="E1528" s="19">
        <v>6</v>
      </c>
      <c r="F1528" s="19" t="s">
        <v>8221</v>
      </c>
    </row>
    <row r="1529" spans="1:6" x14ac:dyDescent="0.25">
      <c r="A1529" s="20">
        <v>20</v>
      </c>
      <c r="B1529" s="20" t="s">
        <v>8219</v>
      </c>
      <c r="E1529" s="20">
        <v>6</v>
      </c>
      <c r="F1529" s="20" t="s">
        <v>8221</v>
      </c>
    </row>
    <row r="1530" spans="1:6" x14ac:dyDescent="0.25">
      <c r="A1530" s="19">
        <v>26</v>
      </c>
      <c r="B1530" s="19" t="s">
        <v>8219</v>
      </c>
      <c r="E1530" s="19">
        <v>1</v>
      </c>
      <c r="F1530" s="19" t="s">
        <v>8221</v>
      </c>
    </row>
    <row r="1531" spans="1:6" x14ac:dyDescent="0.25">
      <c r="A1531" s="20">
        <v>128</v>
      </c>
      <c r="B1531" s="20" t="s">
        <v>8219</v>
      </c>
      <c r="E1531" s="21">
        <v>3</v>
      </c>
      <c r="F1531" s="21" t="s">
        <v>8221</v>
      </c>
    </row>
    <row r="1532" spans="1:6" x14ac:dyDescent="0.25">
      <c r="A1532" s="19">
        <v>15</v>
      </c>
      <c r="B1532" s="19" t="s">
        <v>8219</v>
      </c>
    </row>
    <row r="1533" spans="1:6" x14ac:dyDescent="0.25">
      <c r="A1533" s="20">
        <v>25</v>
      </c>
      <c r="B1533" s="20" t="s">
        <v>8219</v>
      </c>
    </row>
    <row r="1534" spans="1:6" x14ac:dyDescent="0.25">
      <c r="A1534" s="19">
        <v>55</v>
      </c>
      <c r="B1534" s="19" t="s">
        <v>8219</v>
      </c>
    </row>
    <row r="1535" spans="1:6" x14ac:dyDescent="0.25">
      <c r="A1535" s="20">
        <v>107</v>
      </c>
      <c r="B1535" s="20" t="s">
        <v>8219</v>
      </c>
    </row>
    <row r="1536" spans="1:6" x14ac:dyDescent="0.25">
      <c r="A1536" s="19">
        <v>557</v>
      </c>
      <c r="B1536" s="19" t="s">
        <v>8219</v>
      </c>
    </row>
    <row r="1537" spans="1:2" x14ac:dyDescent="0.25">
      <c r="A1537" s="20">
        <v>40</v>
      </c>
      <c r="B1537" s="20" t="s">
        <v>8219</v>
      </c>
    </row>
    <row r="1538" spans="1:2" x14ac:dyDescent="0.25">
      <c r="A1538" s="19">
        <v>36</v>
      </c>
      <c r="B1538" s="19" t="s">
        <v>8219</v>
      </c>
    </row>
    <row r="1539" spans="1:2" x14ac:dyDescent="0.25">
      <c r="A1539" s="20">
        <v>159</v>
      </c>
      <c r="B1539" s="20" t="s">
        <v>8219</v>
      </c>
    </row>
    <row r="1540" spans="1:2" x14ac:dyDescent="0.25">
      <c r="A1540" s="19">
        <v>41</v>
      </c>
      <c r="B1540" s="19" t="s">
        <v>8219</v>
      </c>
    </row>
    <row r="1541" spans="1:2" x14ac:dyDescent="0.25">
      <c r="A1541" s="20">
        <v>226</v>
      </c>
      <c r="B1541" s="20" t="s">
        <v>8219</v>
      </c>
    </row>
    <row r="1542" spans="1:2" x14ac:dyDescent="0.25">
      <c r="A1542" s="19">
        <v>30</v>
      </c>
      <c r="B1542" s="19" t="s">
        <v>8219</v>
      </c>
    </row>
    <row r="1543" spans="1:2" x14ac:dyDescent="0.25">
      <c r="A1543" s="20">
        <v>103</v>
      </c>
      <c r="B1543" s="20" t="s">
        <v>8219</v>
      </c>
    </row>
    <row r="1544" spans="1:2" x14ac:dyDescent="0.25">
      <c r="A1544" s="19">
        <v>62</v>
      </c>
      <c r="B1544" s="19" t="s">
        <v>8219</v>
      </c>
    </row>
    <row r="1545" spans="1:2" x14ac:dyDescent="0.25">
      <c r="A1545" s="20">
        <v>6</v>
      </c>
      <c r="B1545" s="20" t="s">
        <v>8219</v>
      </c>
    </row>
    <row r="1546" spans="1:2" x14ac:dyDescent="0.25">
      <c r="A1546" s="19">
        <v>182</v>
      </c>
      <c r="B1546" s="19" t="s">
        <v>8219</v>
      </c>
    </row>
    <row r="1547" spans="1:2" x14ac:dyDescent="0.25">
      <c r="A1547" s="20">
        <v>145</v>
      </c>
      <c r="B1547" s="20" t="s">
        <v>8219</v>
      </c>
    </row>
    <row r="1548" spans="1:2" x14ac:dyDescent="0.25">
      <c r="A1548" s="19">
        <v>25</v>
      </c>
      <c r="B1548" s="19" t="s">
        <v>8219</v>
      </c>
    </row>
    <row r="1549" spans="1:2" x14ac:dyDescent="0.25">
      <c r="A1549" s="20">
        <v>320</v>
      </c>
      <c r="B1549" s="20" t="s">
        <v>8219</v>
      </c>
    </row>
    <row r="1550" spans="1:2" x14ac:dyDescent="0.25">
      <c r="A1550" s="19">
        <v>99</v>
      </c>
      <c r="B1550" s="19" t="s">
        <v>8219</v>
      </c>
    </row>
    <row r="1551" spans="1:2" x14ac:dyDescent="0.25">
      <c r="A1551" s="20">
        <v>348</v>
      </c>
      <c r="B1551" s="20" t="s">
        <v>8219</v>
      </c>
    </row>
    <row r="1552" spans="1:2" x14ac:dyDescent="0.25">
      <c r="A1552" s="19">
        <v>41</v>
      </c>
      <c r="B1552" s="19" t="s">
        <v>8219</v>
      </c>
    </row>
    <row r="1553" spans="1:2" x14ac:dyDescent="0.25">
      <c r="A1553" s="20">
        <v>29</v>
      </c>
      <c r="B1553" s="20" t="s">
        <v>8219</v>
      </c>
    </row>
    <row r="1554" spans="1:2" x14ac:dyDescent="0.25">
      <c r="A1554" s="19">
        <v>25</v>
      </c>
      <c r="B1554" s="19" t="s">
        <v>8219</v>
      </c>
    </row>
    <row r="1555" spans="1:2" x14ac:dyDescent="0.25">
      <c r="A1555" s="20">
        <v>23</v>
      </c>
      <c r="B1555" s="20" t="s">
        <v>8219</v>
      </c>
    </row>
    <row r="1556" spans="1:2" x14ac:dyDescent="0.25">
      <c r="A1556" s="19">
        <v>1260</v>
      </c>
      <c r="B1556" s="19" t="s">
        <v>8219</v>
      </c>
    </row>
    <row r="1557" spans="1:2" x14ac:dyDescent="0.25">
      <c r="A1557" s="20">
        <v>307</v>
      </c>
      <c r="B1557" s="20" t="s">
        <v>8219</v>
      </c>
    </row>
    <row r="1558" spans="1:2" x14ac:dyDescent="0.25">
      <c r="A1558" s="19">
        <v>329</v>
      </c>
      <c r="B1558" s="19" t="s">
        <v>8219</v>
      </c>
    </row>
    <row r="1559" spans="1:2" x14ac:dyDescent="0.25">
      <c r="A1559" s="20">
        <v>32</v>
      </c>
      <c r="B1559" s="20" t="s">
        <v>8219</v>
      </c>
    </row>
    <row r="1560" spans="1:2" x14ac:dyDescent="0.25">
      <c r="A1560" s="19">
        <v>27</v>
      </c>
      <c r="B1560" s="19" t="s">
        <v>8219</v>
      </c>
    </row>
    <row r="1561" spans="1:2" x14ac:dyDescent="0.25">
      <c r="A1561" s="20">
        <v>236</v>
      </c>
      <c r="B1561" s="20" t="s">
        <v>8219</v>
      </c>
    </row>
    <row r="1562" spans="1:2" x14ac:dyDescent="0.25">
      <c r="A1562" s="19">
        <v>42</v>
      </c>
      <c r="B1562" s="19" t="s">
        <v>8219</v>
      </c>
    </row>
    <row r="1563" spans="1:2" x14ac:dyDescent="0.25">
      <c r="A1563" s="20">
        <v>95</v>
      </c>
      <c r="B1563" s="20" t="s">
        <v>8219</v>
      </c>
    </row>
    <row r="1564" spans="1:2" x14ac:dyDescent="0.25">
      <c r="A1564" s="19">
        <v>37</v>
      </c>
      <c r="B1564" s="19" t="s">
        <v>8219</v>
      </c>
    </row>
    <row r="1565" spans="1:2" x14ac:dyDescent="0.25">
      <c r="A1565" s="20">
        <v>128</v>
      </c>
      <c r="B1565" s="20" t="s">
        <v>8219</v>
      </c>
    </row>
    <row r="1566" spans="1:2" x14ac:dyDescent="0.25">
      <c r="A1566" s="19">
        <v>156</v>
      </c>
      <c r="B1566" s="19" t="s">
        <v>8219</v>
      </c>
    </row>
    <row r="1567" spans="1:2" x14ac:dyDescent="0.25">
      <c r="A1567" s="20">
        <v>64</v>
      </c>
      <c r="B1567" s="20" t="s">
        <v>8219</v>
      </c>
    </row>
    <row r="1568" spans="1:2" x14ac:dyDescent="0.25">
      <c r="A1568" s="19">
        <v>58</v>
      </c>
      <c r="B1568" s="19" t="s">
        <v>8219</v>
      </c>
    </row>
    <row r="1569" spans="1:2" x14ac:dyDescent="0.25">
      <c r="A1569" s="20">
        <v>20</v>
      </c>
      <c r="B1569" s="20" t="s">
        <v>8219</v>
      </c>
    </row>
    <row r="1570" spans="1:2" x14ac:dyDescent="0.25">
      <c r="A1570" s="19">
        <v>47</v>
      </c>
      <c r="B1570" s="19" t="s">
        <v>8219</v>
      </c>
    </row>
    <row r="1571" spans="1:2" x14ac:dyDescent="0.25">
      <c r="A1571" s="20">
        <v>54</v>
      </c>
      <c r="B1571" s="20" t="s">
        <v>8219</v>
      </c>
    </row>
    <row r="1572" spans="1:2" x14ac:dyDescent="0.25">
      <c r="A1572" s="19">
        <v>9</v>
      </c>
      <c r="B1572" s="19" t="s">
        <v>8219</v>
      </c>
    </row>
    <row r="1573" spans="1:2" x14ac:dyDescent="0.25">
      <c r="A1573" s="20">
        <v>213</v>
      </c>
      <c r="B1573" s="20" t="s">
        <v>8219</v>
      </c>
    </row>
    <row r="1574" spans="1:2" x14ac:dyDescent="0.25">
      <c r="A1574" s="19">
        <v>57</v>
      </c>
      <c r="B1574" s="19" t="s">
        <v>8219</v>
      </c>
    </row>
    <row r="1575" spans="1:2" x14ac:dyDescent="0.25">
      <c r="A1575" s="20">
        <v>25</v>
      </c>
      <c r="B1575" s="20" t="s">
        <v>8219</v>
      </c>
    </row>
    <row r="1576" spans="1:2" x14ac:dyDescent="0.25">
      <c r="A1576" s="19">
        <v>104</v>
      </c>
      <c r="B1576" s="19" t="s">
        <v>8219</v>
      </c>
    </row>
    <row r="1577" spans="1:2" x14ac:dyDescent="0.25">
      <c r="A1577" s="20">
        <v>34</v>
      </c>
      <c r="B1577" s="20" t="s">
        <v>8219</v>
      </c>
    </row>
    <row r="1578" spans="1:2" x14ac:dyDescent="0.25">
      <c r="A1578" s="19">
        <v>67</v>
      </c>
      <c r="B1578" s="19" t="s">
        <v>8219</v>
      </c>
    </row>
    <row r="1579" spans="1:2" x14ac:dyDescent="0.25">
      <c r="A1579" s="20">
        <v>241</v>
      </c>
      <c r="B1579" s="20" t="s">
        <v>8219</v>
      </c>
    </row>
    <row r="1580" spans="1:2" x14ac:dyDescent="0.25">
      <c r="A1580" s="19">
        <v>123</v>
      </c>
      <c r="B1580" s="19" t="s">
        <v>8219</v>
      </c>
    </row>
    <row r="1581" spans="1:2" x14ac:dyDescent="0.25">
      <c r="A1581" s="20">
        <v>302</v>
      </c>
      <c r="B1581" s="20" t="s">
        <v>8219</v>
      </c>
    </row>
    <row r="1582" spans="1:2" x14ac:dyDescent="0.25">
      <c r="A1582" s="19">
        <v>89</v>
      </c>
      <c r="B1582" s="19" t="s">
        <v>8219</v>
      </c>
    </row>
    <row r="1583" spans="1:2" x14ac:dyDescent="0.25">
      <c r="A1583" s="20">
        <v>41</v>
      </c>
      <c r="B1583" s="20" t="s">
        <v>8219</v>
      </c>
    </row>
    <row r="1584" spans="1:2" x14ac:dyDescent="0.25">
      <c r="A1584" s="19">
        <v>69</v>
      </c>
      <c r="B1584" s="19" t="s">
        <v>8219</v>
      </c>
    </row>
    <row r="1585" spans="1:2" x14ac:dyDescent="0.25">
      <c r="A1585" s="20">
        <v>52</v>
      </c>
      <c r="B1585" s="20" t="s">
        <v>8219</v>
      </c>
    </row>
    <row r="1586" spans="1:2" x14ac:dyDescent="0.25">
      <c r="A1586" s="19">
        <v>57</v>
      </c>
      <c r="B1586" s="19" t="s">
        <v>8219</v>
      </c>
    </row>
    <row r="1587" spans="1:2" x14ac:dyDescent="0.25">
      <c r="A1587" s="20">
        <v>74</v>
      </c>
      <c r="B1587" s="20" t="s">
        <v>8219</v>
      </c>
    </row>
    <row r="1588" spans="1:2" x14ac:dyDescent="0.25">
      <c r="A1588" s="19">
        <v>63</v>
      </c>
      <c r="B1588" s="19" t="s">
        <v>8219</v>
      </c>
    </row>
    <row r="1589" spans="1:2" x14ac:dyDescent="0.25">
      <c r="A1589" s="20">
        <v>72</v>
      </c>
      <c r="B1589" s="20" t="s">
        <v>8219</v>
      </c>
    </row>
    <row r="1590" spans="1:2" x14ac:dyDescent="0.25">
      <c r="A1590" s="19">
        <v>71</v>
      </c>
      <c r="B1590" s="19" t="s">
        <v>8219</v>
      </c>
    </row>
    <row r="1591" spans="1:2" x14ac:dyDescent="0.25">
      <c r="A1591" s="20">
        <v>21</v>
      </c>
      <c r="B1591" s="20" t="s">
        <v>8219</v>
      </c>
    </row>
    <row r="1592" spans="1:2" x14ac:dyDescent="0.25">
      <c r="A1592" s="19">
        <v>930</v>
      </c>
      <c r="B1592" s="19" t="s">
        <v>8219</v>
      </c>
    </row>
    <row r="1593" spans="1:2" x14ac:dyDescent="0.25">
      <c r="A1593" s="20">
        <v>55</v>
      </c>
      <c r="B1593" s="20" t="s">
        <v>8219</v>
      </c>
    </row>
    <row r="1594" spans="1:2" x14ac:dyDescent="0.25">
      <c r="A1594" s="19">
        <v>61</v>
      </c>
      <c r="B1594" s="19" t="s">
        <v>8219</v>
      </c>
    </row>
    <row r="1595" spans="1:2" x14ac:dyDescent="0.25">
      <c r="A1595" s="20">
        <v>82</v>
      </c>
      <c r="B1595" s="20" t="s">
        <v>8219</v>
      </c>
    </row>
    <row r="1596" spans="1:2" x14ac:dyDescent="0.25">
      <c r="A1596" s="19">
        <v>71</v>
      </c>
      <c r="B1596" s="19" t="s">
        <v>8219</v>
      </c>
    </row>
    <row r="1597" spans="1:2" x14ac:dyDescent="0.25">
      <c r="A1597" s="20">
        <v>117</v>
      </c>
      <c r="B1597" s="20" t="s">
        <v>8219</v>
      </c>
    </row>
    <row r="1598" spans="1:2" x14ac:dyDescent="0.25">
      <c r="A1598" s="19">
        <v>29</v>
      </c>
      <c r="B1598" s="19" t="s">
        <v>8219</v>
      </c>
    </row>
    <row r="1599" spans="1:2" x14ac:dyDescent="0.25">
      <c r="A1599" s="20">
        <v>74</v>
      </c>
      <c r="B1599" s="20" t="s">
        <v>8219</v>
      </c>
    </row>
    <row r="1600" spans="1:2" x14ac:dyDescent="0.25">
      <c r="A1600" s="19">
        <v>23</v>
      </c>
      <c r="B1600" s="19" t="s">
        <v>8219</v>
      </c>
    </row>
    <row r="1601" spans="1:2" x14ac:dyDescent="0.25">
      <c r="A1601" s="20">
        <v>60</v>
      </c>
      <c r="B1601" s="20" t="s">
        <v>8219</v>
      </c>
    </row>
    <row r="1602" spans="1:2" x14ac:dyDescent="0.25">
      <c r="A1602" s="19">
        <v>55</v>
      </c>
      <c r="B1602" s="19" t="s">
        <v>8219</v>
      </c>
    </row>
    <row r="1603" spans="1:2" x14ac:dyDescent="0.25">
      <c r="A1603" s="20">
        <v>51</v>
      </c>
      <c r="B1603" s="20" t="s">
        <v>8219</v>
      </c>
    </row>
    <row r="1604" spans="1:2" x14ac:dyDescent="0.25">
      <c r="A1604" s="19">
        <v>78</v>
      </c>
      <c r="B1604" s="19" t="s">
        <v>8219</v>
      </c>
    </row>
    <row r="1605" spans="1:2" x14ac:dyDescent="0.25">
      <c r="A1605" s="20">
        <v>62</v>
      </c>
      <c r="B1605" s="20" t="s">
        <v>8219</v>
      </c>
    </row>
    <row r="1606" spans="1:2" x14ac:dyDescent="0.25">
      <c r="A1606" s="19">
        <v>45</v>
      </c>
      <c r="B1606" s="19" t="s">
        <v>8219</v>
      </c>
    </row>
    <row r="1607" spans="1:2" x14ac:dyDescent="0.25">
      <c r="A1607" s="20">
        <v>15</v>
      </c>
      <c r="B1607" s="20" t="s">
        <v>8219</v>
      </c>
    </row>
    <row r="1608" spans="1:2" x14ac:dyDescent="0.25">
      <c r="A1608" s="19">
        <v>151</v>
      </c>
      <c r="B1608" s="19" t="s">
        <v>8219</v>
      </c>
    </row>
    <row r="1609" spans="1:2" x14ac:dyDescent="0.25">
      <c r="A1609" s="20">
        <v>68</v>
      </c>
      <c r="B1609" s="20" t="s">
        <v>8219</v>
      </c>
    </row>
    <row r="1610" spans="1:2" x14ac:dyDescent="0.25">
      <c r="A1610" s="19">
        <v>46</v>
      </c>
      <c r="B1610" s="19" t="s">
        <v>8219</v>
      </c>
    </row>
    <row r="1611" spans="1:2" x14ac:dyDescent="0.25">
      <c r="A1611" s="20">
        <v>24</v>
      </c>
      <c r="B1611" s="20" t="s">
        <v>8219</v>
      </c>
    </row>
    <row r="1612" spans="1:2" x14ac:dyDescent="0.25">
      <c r="A1612" s="19">
        <v>70</v>
      </c>
      <c r="B1612" s="19" t="s">
        <v>8219</v>
      </c>
    </row>
    <row r="1613" spans="1:2" x14ac:dyDescent="0.25">
      <c r="A1613" s="20">
        <v>244</v>
      </c>
      <c r="B1613" s="20" t="s">
        <v>8219</v>
      </c>
    </row>
    <row r="1614" spans="1:2" x14ac:dyDescent="0.25">
      <c r="A1614" s="19">
        <v>82</v>
      </c>
      <c r="B1614" s="19" t="s">
        <v>8219</v>
      </c>
    </row>
    <row r="1615" spans="1:2" x14ac:dyDescent="0.25">
      <c r="A1615" s="20">
        <v>226</v>
      </c>
      <c r="B1615" s="20" t="s">
        <v>8219</v>
      </c>
    </row>
    <row r="1616" spans="1:2" x14ac:dyDescent="0.25">
      <c r="A1616" s="19">
        <v>60</v>
      </c>
      <c r="B1616" s="19" t="s">
        <v>8219</v>
      </c>
    </row>
    <row r="1617" spans="1:2" x14ac:dyDescent="0.25">
      <c r="A1617" s="20">
        <v>322</v>
      </c>
      <c r="B1617" s="20" t="s">
        <v>8219</v>
      </c>
    </row>
    <row r="1618" spans="1:2" x14ac:dyDescent="0.25">
      <c r="A1618" s="19">
        <v>94</v>
      </c>
      <c r="B1618" s="19" t="s">
        <v>8219</v>
      </c>
    </row>
    <row r="1619" spans="1:2" x14ac:dyDescent="0.25">
      <c r="A1619" s="20">
        <v>47</v>
      </c>
      <c r="B1619" s="20" t="s">
        <v>8219</v>
      </c>
    </row>
    <row r="1620" spans="1:2" x14ac:dyDescent="0.25">
      <c r="A1620" s="19">
        <v>115</v>
      </c>
      <c r="B1620" s="19" t="s">
        <v>8219</v>
      </c>
    </row>
    <row r="1621" spans="1:2" x14ac:dyDescent="0.25">
      <c r="A1621" s="20">
        <v>134</v>
      </c>
      <c r="B1621" s="20" t="s">
        <v>8219</v>
      </c>
    </row>
    <row r="1622" spans="1:2" x14ac:dyDescent="0.25">
      <c r="A1622" s="19">
        <v>35</v>
      </c>
      <c r="B1622" s="19" t="s">
        <v>8219</v>
      </c>
    </row>
    <row r="1623" spans="1:2" x14ac:dyDescent="0.25">
      <c r="A1623" s="20">
        <v>104</v>
      </c>
      <c r="B1623" s="20" t="s">
        <v>8219</v>
      </c>
    </row>
    <row r="1624" spans="1:2" x14ac:dyDescent="0.25">
      <c r="A1624" s="19">
        <v>184</v>
      </c>
      <c r="B1624" s="19" t="s">
        <v>8219</v>
      </c>
    </row>
    <row r="1625" spans="1:2" x14ac:dyDescent="0.25">
      <c r="A1625" s="20">
        <v>119</v>
      </c>
      <c r="B1625" s="20" t="s">
        <v>8219</v>
      </c>
    </row>
    <row r="1626" spans="1:2" x14ac:dyDescent="0.25">
      <c r="A1626" s="19">
        <v>59</v>
      </c>
      <c r="B1626" s="19" t="s">
        <v>8219</v>
      </c>
    </row>
    <row r="1627" spans="1:2" x14ac:dyDescent="0.25">
      <c r="A1627" s="20">
        <v>113</v>
      </c>
      <c r="B1627" s="20" t="s">
        <v>8219</v>
      </c>
    </row>
    <row r="1628" spans="1:2" x14ac:dyDescent="0.25">
      <c r="A1628" s="19">
        <v>84</v>
      </c>
      <c r="B1628" s="19" t="s">
        <v>8219</v>
      </c>
    </row>
    <row r="1629" spans="1:2" x14ac:dyDescent="0.25">
      <c r="A1629" s="20">
        <v>74</v>
      </c>
      <c r="B1629" s="20" t="s">
        <v>8219</v>
      </c>
    </row>
    <row r="1630" spans="1:2" x14ac:dyDescent="0.25">
      <c r="A1630" s="19">
        <v>216</v>
      </c>
      <c r="B1630" s="19" t="s">
        <v>8219</v>
      </c>
    </row>
    <row r="1631" spans="1:2" x14ac:dyDescent="0.25">
      <c r="A1631" s="20">
        <v>39</v>
      </c>
      <c r="B1631" s="20" t="s">
        <v>8219</v>
      </c>
    </row>
    <row r="1632" spans="1:2" x14ac:dyDescent="0.25">
      <c r="A1632" s="19">
        <v>21</v>
      </c>
      <c r="B1632" s="19" t="s">
        <v>8219</v>
      </c>
    </row>
    <row r="1633" spans="1:2" x14ac:dyDescent="0.25">
      <c r="A1633" s="20">
        <v>30</v>
      </c>
      <c r="B1633" s="20" t="s">
        <v>8219</v>
      </c>
    </row>
    <row r="1634" spans="1:2" x14ac:dyDescent="0.25">
      <c r="A1634" s="19">
        <v>37</v>
      </c>
      <c r="B1634" s="19" t="s">
        <v>8219</v>
      </c>
    </row>
    <row r="1635" spans="1:2" x14ac:dyDescent="0.25">
      <c r="A1635" s="20">
        <v>202</v>
      </c>
      <c r="B1635" s="20" t="s">
        <v>8219</v>
      </c>
    </row>
    <row r="1636" spans="1:2" x14ac:dyDescent="0.25">
      <c r="A1636" s="19">
        <v>37</v>
      </c>
      <c r="B1636" s="19" t="s">
        <v>8219</v>
      </c>
    </row>
    <row r="1637" spans="1:2" x14ac:dyDescent="0.25">
      <c r="A1637" s="20">
        <v>28</v>
      </c>
      <c r="B1637" s="20" t="s">
        <v>8219</v>
      </c>
    </row>
    <row r="1638" spans="1:2" x14ac:dyDescent="0.25">
      <c r="A1638" s="19">
        <v>26</v>
      </c>
      <c r="B1638" s="19" t="s">
        <v>8219</v>
      </c>
    </row>
    <row r="1639" spans="1:2" x14ac:dyDescent="0.25">
      <c r="A1639" s="20">
        <v>61</v>
      </c>
      <c r="B1639" s="20" t="s">
        <v>8219</v>
      </c>
    </row>
    <row r="1640" spans="1:2" x14ac:dyDescent="0.25">
      <c r="A1640" s="19">
        <v>115</v>
      </c>
      <c r="B1640" s="19" t="s">
        <v>8219</v>
      </c>
    </row>
    <row r="1641" spans="1:2" x14ac:dyDescent="0.25">
      <c r="A1641" s="20">
        <v>181</v>
      </c>
      <c r="B1641" s="20" t="s">
        <v>8219</v>
      </c>
    </row>
    <row r="1642" spans="1:2" x14ac:dyDescent="0.25">
      <c r="A1642" s="19">
        <v>110</v>
      </c>
      <c r="B1642" s="19" t="s">
        <v>8219</v>
      </c>
    </row>
    <row r="1643" spans="1:2" x14ac:dyDescent="0.25">
      <c r="A1643" s="20">
        <v>269</v>
      </c>
      <c r="B1643" s="20" t="s">
        <v>8219</v>
      </c>
    </row>
    <row r="1644" spans="1:2" x14ac:dyDescent="0.25">
      <c r="A1644" s="19">
        <v>79</v>
      </c>
      <c r="B1644" s="19" t="s">
        <v>8219</v>
      </c>
    </row>
    <row r="1645" spans="1:2" x14ac:dyDescent="0.25">
      <c r="A1645" s="20">
        <v>104</v>
      </c>
      <c r="B1645" s="20" t="s">
        <v>8219</v>
      </c>
    </row>
    <row r="1646" spans="1:2" x14ac:dyDescent="0.25">
      <c r="A1646" s="19">
        <v>34</v>
      </c>
      <c r="B1646" s="19" t="s">
        <v>8219</v>
      </c>
    </row>
    <row r="1647" spans="1:2" x14ac:dyDescent="0.25">
      <c r="A1647" s="20">
        <v>167</v>
      </c>
      <c r="B1647" s="20" t="s">
        <v>8219</v>
      </c>
    </row>
    <row r="1648" spans="1:2" x14ac:dyDescent="0.25">
      <c r="A1648" s="19">
        <v>183</v>
      </c>
      <c r="B1648" s="19" t="s">
        <v>8219</v>
      </c>
    </row>
    <row r="1649" spans="1:2" x14ac:dyDescent="0.25">
      <c r="A1649" s="20">
        <v>71</v>
      </c>
      <c r="B1649" s="20" t="s">
        <v>8219</v>
      </c>
    </row>
    <row r="1650" spans="1:2" x14ac:dyDescent="0.25">
      <c r="A1650" s="19">
        <v>69</v>
      </c>
      <c r="B1650" s="19" t="s">
        <v>8219</v>
      </c>
    </row>
    <row r="1651" spans="1:2" x14ac:dyDescent="0.25">
      <c r="A1651" s="20">
        <v>270</v>
      </c>
      <c r="B1651" s="20" t="s">
        <v>8219</v>
      </c>
    </row>
    <row r="1652" spans="1:2" x14ac:dyDescent="0.25">
      <c r="A1652" s="19">
        <v>193</v>
      </c>
      <c r="B1652" s="19" t="s">
        <v>8219</v>
      </c>
    </row>
    <row r="1653" spans="1:2" x14ac:dyDescent="0.25">
      <c r="A1653" s="20">
        <v>57</v>
      </c>
      <c r="B1653" s="20" t="s">
        <v>8219</v>
      </c>
    </row>
    <row r="1654" spans="1:2" x14ac:dyDescent="0.25">
      <c r="A1654" s="19">
        <v>200</v>
      </c>
      <c r="B1654" s="19" t="s">
        <v>8219</v>
      </c>
    </row>
    <row r="1655" spans="1:2" x14ac:dyDescent="0.25">
      <c r="A1655" s="20">
        <v>88</v>
      </c>
      <c r="B1655" s="20" t="s">
        <v>8219</v>
      </c>
    </row>
    <row r="1656" spans="1:2" x14ac:dyDescent="0.25">
      <c r="A1656" s="19">
        <v>213</v>
      </c>
      <c r="B1656" s="19" t="s">
        <v>8219</v>
      </c>
    </row>
    <row r="1657" spans="1:2" x14ac:dyDescent="0.25">
      <c r="A1657" s="20">
        <v>20</v>
      </c>
      <c r="B1657" s="20" t="s">
        <v>8219</v>
      </c>
    </row>
    <row r="1658" spans="1:2" x14ac:dyDescent="0.25">
      <c r="A1658" s="19">
        <v>50</v>
      </c>
      <c r="B1658" s="19" t="s">
        <v>8219</v>
      </c>
    </row>
    <row r="1659" spans="1:2" x14ac:dyDescent="0.25">
      <c r="A1659" s="20">
        <v>115</v>
      </c>
      <c r="B1659" s="20" t="s">
        <v>8219</v>
      </c>
    </row>
    <row r="1660" spans="1:2" x14ac:dyDescent="0.25">
      <c r="A1660" s="19">
        <v>186</v>
      </c>
      <c r="B1660" s="19" t="s">
        <v>8219</v>
      </c>
    </row>
    <row r="1661" spans="1:2" x14ac:dyDescent="0.25">
      <c r="A1661" s="20">
        <v>18</v>
      </c>
      <c r="B1661" s="20" t="s">
        <v>8219</v>
      </c>
    </row>
    <row r="1662" spans="1:2" x14ac:dyDescent="0.25">
      <c r="A1662" s="19">
        <v>176</v>
      </c>
      <c r="B1662" s="19" t="s">
        <v>8219</v>
      </c>
    </row>
    <row r="1663" spans="1:2" x14ac:dyDescent="0.25">
      <c r="A1663" s="20">
        <v>41</v>
      </c>
      <c r="B1663" s="20" t="s">
        <v>8219</v>
      </c>
    </row>
    <row r="1664" spans="1:2" x14ac:dyDescent="0.25">
      <c r="A1664" s="19">
        <v>75</v>
      </c>
      <c r="B1664" s="19" t="s">
        <v>8219</v>
      </c>
    </row>
    <row r="1665" spans="1:2" x14ac:dyDescent="0.25">
      <c r="A1665" s="20">
        <v>97</v>
      </c>
      <c r="B1665" s="20" t="s">
        <v>8219</v>
      </c>
    </row>
    <row r="1666" spans="1:2" x14ac:dyDescent="0.25">
      <c r="A1666" s="19">
        <v>73</v>
      </c>
      <c r="B1666" s="19" t="s">
        <v>8219</v>
      </c>
    </row>
    <row r="1667" spans="1:2" x14ac:dyDescent="0.25">
      <c r="A1667" s="20">
        <v>49</v>
      </c>
      <c r="B1667" s="20" t="s">
        <v>8219</v>
      </c>
    </row>
    <row r="1668" spans="1:2" x14ac:dyDescent="0.25">
      <c r="A1668" s="19">
        <v>134</v>
      </c>
      <c r="B1668" s="19" t="s">
        <v>8219</v>
      </c>
    </row>
    <row r="1669" spans="1:2" x14ac:dyDescent="0.25">
      <c r="A1669" s="20">
        <v>68</v>
      </c>
      <c r="B1669" s="20" t="s">
        <v>8219</v>
      </c>
    </row>
    <row r="1670" spans="1:2" x14ac:dyDescent="0.25">
      <c r="A1670" s="19">
        <v>49</v>
      </c>
      <c r="B1670" s="19" t="s">
        <v>8219</v>
      </c>
    </row>
    <row r="1671" spans="1:2" x14ac:dyDescent="0.25">
      <c r="A1671" s="20">
        <v>63</v>
      </c>
      <c r="B1671" s="20" t="s">
        <v>8219</v>
      </c>
    </row>
    <row r="1672" spans="1:2" x14ac:dyDescent="0.25">
      <c r="A1672" s="19">
        <v>163</v>
      </c>
      <c r="B1672" s="19" t="s">
        <v>8219</v>
      </c>
    </row>
    <row r="1673" spans="1:2" x14ac:dyDescent="0.25">
      <c r="A1673" s="20">
        <v>288</v>
      </c>
      <c r="B1673" s="20" t="s">
        <v>8219</v>
      </c>
    </row>
    <row r="1674" spans="1:2" x14ac:dyDescent="0.25">
      <c r="A1674" s="19">
        <v>42</v>
      </c>
      <c r="B1674" s="19" t="s">
        <v>8219</v>
      </c>
    </row>
    <row r="1675" spans="1:2" x14ac:dyDescent="0.25">
      <c r="A1675" s="20">
        <v>70</v>
      </c>
      <c r="B1675" s="20" t="s">
        <v>8219</v>
      </c>
    </row>
    <row r="1676" spans="1:2" x14ac:dyDescent="0.25">
      <c r="A1676" s="19">
        <v>30</v>
      </c>
      <c r="B1676" s="19" t="s">
        <v>8219</v>
      </c>
    </row>
    <row r="1677" spans="1:2" x14ac:dyDescent="0.25">
      <c r="A1677" s="20">
        <v>51</v>
      </c>
      <c r="B1677" s="20" t="s">
        <v>8219</v>
      </c>
    </row>
    <row r="1678" spans="1:2" x14ac:dyDescent="0.25">
      <c r="A1678" s="19">
        <v>145</v>
      </c>
      <c r="B1678" s="19" t="s">
        <v>8219</v>
      </c>
    </row>
    <row r="1679" spans="1:2" x14ac:dyDescent="0.25">
      <c r="A1679" s="20">
        <v>21</v>
      </c>
      <c r="B1679" s="20" t="s">
        <v>8219</v>
      </c>
    </row>
    <row r="1680" spans="1:2" x14ac:dyDescent="0.25">
      <c r="A1680" s="19">
        <v>286</v>
      </c>
      <c r="B1680" s="19" t="s">
        <v>8219</v>
      </c>
    </row>
    <row r="1681" spans="1:2" x14ac:dyDescent="0.25">
      <c r="A1681" s="20">
        <v>12</v>
      </c>
      <c r="B1681" s="20" t="s">
        <v>8219</v>
      </c>
    </row>
    <row r="1682" spans="1:2" x14ac:dyDescent="0.25">
      <c r="A1682" s="19">
        <v>100</v>
      </c>
      <c r="B1682" s="19" t="s">
        <v>8219</v>
      </c>
    </row>
    <row r="1683" spans="1:2" x14ac:dyDescent="0.25">
      <c r="A1683" s="20">
        <v>100</v>
      </c>
      <c r="B1683" s="20" t="s">
        <v>8219</v>
      </c>
    </row>
    <row r="1684" spans="1:2" x14ac:dyDescent="0.25">
      <c r="A1684" s="19">
        <v>34</v>
      </c>
      <c r="B1684" s="19" t="s">
        <v>8219</v>
      </c>
    </row>
    <row r="1685" spans="1:2" x14ac:dyDescent="0.25">
      <c r="A1685" s="20">
        <v>63</v>
      </c>
      <c r="B1685" s="20" t="s">
        <v>8219</v>
      </c>
    </row>
    <row r="1686" spans="1:2" x14ac:dyDescent="0.25">
      <c r="A1686" s="19">
        <v>30</v>
      </c>
      <c r="B1686" s="19" t="s">
        <v>8219</v>
      </c>
    </row>
    <row r="1687" spans="1:2" x14ac:dyDescent="0.25">
      <c r="A1687" s="20">
        <v>47</v>
      </c>
      <c r="B1687" s="20" t="s">
        <v>8219</v>
      </c>
    </row>
    <row r="1688" spans="1:2" x14ac:dyDescent="0.25">
      <c r="A1688" s="19">
        <v>237</v>
      </c>
      <c r="B1688" s="19" t="s">
        <v>8219</v>
      </c>
    </row>
    <row r="1689" spans="1:2" x14ac:dyDescent="0.25">
      <c r="A1689" s="20">
        <v>47</v>
      </c>
      <c r="B1689" s="20" t="s">
        <v>8219</v>
      </c>
    </row>
    <row r="1690" spans="1:2" x14ac:dyDescent="0.25">
      <c r="A1690" s="19">
        <v>15</v>
      </c>
      <c r="B1690" s="19" t="s">
        <v>8219</v>
      </c>
    </row>
    <row r="1691" spans="1:2" x14ac:dyDescent="0.25">
      <c r="A1691" s="20">
        <v>81</v>
      </c>
      <c r="B1691" s="20" t="s">
        <v>8219</v>
      </c>
    </row>
    <row r="1692" spans="1:2" x14ac:dyDescent="0.25">
      <c r="A1692" s="19">
        <v>122</v>
      </c>
      <c r="B1692" s="19" t="s">
        <v>8219</v>
      </c>
    </row>
    <row r="1693" spans="1:2" x14ac:dyDescent="0.25">
      <c r="A1693" s="20">
        <v>34</v>
      </c>
      <c r="B1693" s="20" t="s">
        <v>8219</v>
      </c>
    </row>
    <row r="1694" spans="1:2" x14ac:dyDescent="0.25">
      <c r="A1694" s="19">
        <v>207</v>
      </c>
      <c r="B1694" s="19" t="s">
        <v>8219</v>
      </c>
    </row>
    <row r="1695" spans="1:2" x14ac:dyDescent="0.25">
      <c r="A1695" s="20">
        <v>25</v>
      </c>
      <c r="B1695" s="20" t="s">
        <v>8219</v>
      </c>
    </row>
    <row r="1696" spans="1:2" x14ac:dyDescent="0.25">
      <c r="A1696" s="19">
        <v>72</v>
      </c>
      <c r="B1696" s="19" t="s">
        <v>8219</v>
      </c>
    </row>
    <row r="1697" spans="1:2" x14ac:dyDescent="0.25">
      <c r="A1697" s="20">
        <v>14</v>
      </c>
      <c r="B1697" s="20" t="s">
        <v>8219</v>
      </c>
    </row>
    <row r="1698" spans="1:2" x14ac:dyDescent="0.25">
      <c r="A1698" s="19">
        <v>15</v>
      </c>
      <c r="B1698" s="19" t="s">
        <v>8219</v>
      </c>
    </row>
    <row r="1699" spans="1:2" x14ac:dyDescent="0.25">
      <c r="A1699" s="20">
        <v>91</v>
      </c>
      <c r="B1699" s="20" t="s">
        <v>8219</v>
      </c>
    </row>
    <row r="1700" spans="1:2" x14ac:dyDescent="0.25">
      <c r="A1700" s="19">
        <v>24</v>
      </c>
      <c r="B1700" s="19" t="s">
        <v>8219</v>
      </c>
    </row>
    <row r="1701" spans="1:2" x14ac:dyDescent="0.25">
      <c r="A1701" s="20">
        <v>27</v>
      </c>
      <c r="B1701" s="20" t="s">
        <v>8219</v>
      </c>
    </row>
    <row r="1702" spans="1:2" x14ac:dyDescent="0.25">
      <c r="A1702" s="19">
        <v>47</v>
      </c>
      <c r="B1702" s="19" t="s">
        <v>8219</v>
      </c>
    </row>
    <row r="1703" spans="1:2" x14ac:dyDescent="0.25">
      <c r="A1703" s="20">
        <v>44</v>
      </c>
      <c r="B1703" s="20" t="s">
        <v>8219</v>
      </c>
    </row>
    <row r="1704" spans="1:2" x14ac:dyDescent="0.25">
      <c r="A1704" s="19">
        <v>72</v>
      </c>
      <c r="B1704" s="19" t="s">
        <v>8219</v>
      </c>
    </row>
    <row r="1705" spans="1:2" x14ac:dyDescent="0.25">
      <c r="A1705" s="20">
        <v>63</v>
      </c>
      <c r="B1705" s="20" t="s">
        <v>8219</v>
      </c>
    </row>
    <row r="1706" spans="1:2" x14ac:dyDescent="0.25">
      <c r="A1706" s="19">
        <v>88</v>
      </c>
      <c r="B1706" s="19" t="s">
        <v>8219</v>
      </c>
    </row>
    <row r="1707" spans="1:2" x14ac:dyDescent="0.25">
      <c r="A1707" s="20">
        <v>70</v>
      </c>
      <c r="B1707" s="20" t="s">
        <v>8219</v>
      </c>
    </row>
    <row r="1708" spans="1:2" x14ac:dyDescent="0.25">
      <c r="A1708" s="19">
        <v>50</v>
      </c>
      <c r="B1708" s="19" t="s">
        <v>8219</v>
      </c>
    </row>
    <row r="1709" spans="1:2" x14ac:dyDescent="0.25">
      <c r="A1709" s="20">
        <v>35</v>
      </c>
      <c r="B1709" s="20" t="s">
        <v>8219</v>
      </c>
    </row>
    <row r="1710" spans="1:2" x14ac:dyDescent="0.25">
      <c r="A1710" s="19">
        <v>175</v>
      </c>
      <c r="B1710" s="19" t="s">
        <v>8219</v>
      </c>
    </row>
    <row r="1711" spans="1:2" x14ac:dyDescent="0.25">
      <c r="A1711" s="20">
        <v>20</v>
      </c>
      <c r="B1711" s="20" t="s">
        <v>8219</v>
      </c>
    </row>
    <row r="1712" spans="1:2" x14ac:dyDescent="0.25">
      <c r="A1712" s="19">
        <v>54</v>
      </c>
      <c r="B1712" s="19" t="s">
        <v>8219</v>
      </c>
    </row>
    <row r="1713" spans="1:2" x14ac:dyDescent="0.25">
      <c r="A1713" s="20">
        <v>20</v>
      </c>
      <c r="B1713" s="20" t="s">
        <v>8219</v>
      </c>
    </row>
    <row r="1714" spans="1:2" x14ac:dyDescent="0.25">
      <c r="A1714" s="19">
        <v>57</v>
      </c>
      <c r="B1714" s="19" t="s">
        <v>8219</v>
      </c>
    </row>
    <row r="1715" spans="1:2" x14ac:dyDescent="0.25">
      <c r="A1715" s="20">
        <v>31</v>
      </c>
      <c r="B1715" s="20" t="s">
        <v>8219</v>
      </c>
    </row>
    <row r="1716" spans="1:2" x14ac:dyDescent="0.25">
      <c r="A1716" s="19">
        <v>31</v>
      </c>
      <c r="B1716" s="19" t="s">
        <v>8219</v>
      </c>
    </row>
    <row r="1717" spans="1:2" x14ac:dyDescent="0.25">
      <c r="A1717" s="20">
        <v>45</v>
      </c>
      <c r="B1717" s="20" t="s">
        <v>8219</v>
      </c>
    </row>
    <row r="1718" spans="1:2" x14ac:dyDescent="0.25">
      <c r="A1718" s="19">
        <v>41</v>
      </c>
      <c r="B1718" s="19" t="s">
        <v>8219</v>
      </c>
    </row>
    <row r="1719" spans="1:2" x14ac:dyDescent="0.25">
      <c r="A1719" s="20">
        <v>29</v>
      </c>
      <c r="B1719" s="20" t="s">
        <v>8219</v>
      </c>
    </row>
    <row r="1720" spans="1:2" x14ac:dyDescent="0.25">
      <c r="A1720" s="19">
        <v>58</v>
      </c>
      <c r="B1720" s="19" t="s">
        <v>8219</v>
      </c>
    </row>
    <row r="1721" spans="1:2" x14ac:dyDescent="0.25">
      <c r="A1721" s="20">
        <v>89</v>
      </c>
      <c r="B1721" s="20" t="s">
        <v>8219</v>
      </c>
    </row>
    <row r="1722" spans="1:2" x14ac:dyDescent="0.25">
      <c r="A1722" s="19">
        <v>125</v>
      </c>
      <c r="B1722" s="19" t="s">
        <v>8219</v>
      </c>
    </row>
    <row r="1723" spans="1:2" x14ac:dyDescent="0.25">
      <c r="A1723" s="20">
        <v>18</v>
      </c>
      <c r="B1723" s="20" t="s">
        <v>8219</v>
      </c>
    </row>
    <row r="1724" spans="1:2" x14ac:dyDescent="0.25">
      <c r="A1724" s="19">
        <v>32</v>
      </c>
      <c r="B1724" s="19" t="s">
        <v>8219</v>
      </c>
    </row>
    <row r="1725" spans="1:2" x14ac:dyDescent="0.25">
      <c r="A1725" s="20">
        <v>16</v>
      </c>
      <c r="B1725" s="20" t="s">
        <v>8219</v>
      </c>
    </row>
    <row r="1726" spans="1:2" x14ac:dyDescent="0.25">
      <c r="A1726" s="19">
        <v>38</v>
      </c>
      <c r="B1726" s="19" t="s">
        <v>8219</v>
      </c>
    </row>
    <row r="1727" spans="1:2" x14ac:dyDescent="0.25">
      <c r="A1727" s="20">
        <v>15</v>
      </c>
      <c r="B1727" s="20" t="s">
        <v>8219</v>
      </c>
    </row>
    <row r="1728" spans="1:2" x14ac:dyDescent="0.25">
      <c r="A1728" s="19">
        <v>23</v>
      </c>
      <c r="B1728" s="19" t="s">
        <v>8219</v>
      </c>
    </row>
    <row r="1729" spans="1:2" x14ac:dyDescent="0.25">
      <c r="A1729" s="20">
        <v>49</v>
      </c>
      <c r="B1729" s="20" t="s">
        <v>8219</v>
      </c>
    </row>
    <row r="1730" spans="1:2" x14ac:dyDescent="0.25">
      <c r="A1730" s="19">
        <v>10</v>
      </c>
      <c r="B1730" s="19" t="s">
        <v>8219</v>
      </c>
    </row>
    <row r="1731" spans="1:2" x14ac:dyDescent="0.25">
      <c r="A1731" s="20">
        <v>15</v>
      </c>
      <c r="B1731" s="20" t="s">
        <v>8219</v>
      </c>
    </row>
    <row r="1732" spans="1:2" x14ac:dyDescent="0.25">
      <c r="A1732" s="19">
        <v>57</v>
      </c>
      <c r="B1732" s="19" t="s">
        <v>8219</v>
      </c>
    </row>
    <row r="1733" spans="1:2" x14ac:dyDescent="0.25">
      <c r="A1733" s="20">
        <v>33</v>
      </c>
      <c r="B1733" s="20" t="s">
        <v>8219</v>
      </c>
    </row>
    <row r="1734" spans="1:2" x14ac:dyDescent="0.25">
      <c r="A1734" s="19">
        <v>9</v>
      </c>
      <c r="B1734" s="19" t="s">
        <v>8219</v>
      </c>
    </row>
    <row r="1735" spans="1:2" x14ac:dyDescent="0.25">
      <c r="A1735" s="20">
        <v>26</v>
      </c>
      <c r="B1735" s="20" t="s">
        <v>8219</v>
      </c>
    </row>
    <row r="1736" spans="1:2" x14ac:dyDescent="0.25">
      <c r="A1736" s="19">
        <v>69</v>
      </c>
      <c r="B1736" s="19" t="s">
        <v>8219</v>
      </c>
    </row>
    <row r="1737" spans="1:2" x14ac:dyDescent="0.25">
      <c r="A1737" s="20">
        <v>65</v>
      </c>
      <c r="B1737" s="20" t="s">
        <v>8219</v>
      </c>
    </row>
    <row r="1738" spans="1:2" x14ac:dyDescent="0.25">
      <c r="A1738" s="19">
        <v>83</v>
      </c>
      <c r="B1738" s="19" t="s">
        <v>8219</v>
      </c>
    </row>
    <row r="1739" spans="1:2" x14ac:dyDescent="0.25">
      <c r="A1739" s="20">
        <v>111</v>
      </c>
      <c r="B1739" s="20" t="s">
        <v>8219</v>
      </c>
    </row>
    <row r="1740" spans="1:2" x14ac:dyDescent="0.25">
      <c r="A1740" s="19">
        <v>46</v>
      </c>
      <c r="B1740" s="19" t="s">
        <v>8219</v>
      </c>
    </row>
    <row r="1741" spans="1:2" x14ac:dyDescent="0.25">
      <c r="A1741" s="20">
        <v>63</v>
      </c>
      <c r="B1741" s="20" t="s">
        <v>8219</v>
      </c>
    </row>
    <row r="1742" spans="1:2" x14ac:dyDescent="0.25">
      <c r="A1742" s="19">
        <v>9</v>
      </c>
      <c r="B1742" s="19" t="s">
        <v>8219</v>
      </c>
    </row>
    <row r="1743" spans="1:2" x14ac:dyDescent="0.25">
      <c r="A1743" s="20">
        <v>34</v>
      </c>
      <c r="B1743" s="20" t="s">
        <v>8219</v>
      </c>
    </row>
    <row r="1744" spans="1:2" x14ac:dyDescent="0.25">
      <c r="A1744" s="19">
        <v>112</v>
      </c>
      <c r="B1744" s="19" t="s">
        <v>8219</v>
      </c>
    </row>
    <row r="1745" spans="1:2" x14ac:dyDescent="0.25">
      <c r="A1745" s="20">
        <v>47</v>
      </c>
      <c r="B1745" s="20" t="s">
        <v>8219</v>
      </c>
    </row>
    <row r="1746" spans="1:2" x14ac:dyDescent="0.25">
      <c r="A1746" s="19">
        <v>38</v>
      </c>
      <c r="B1746" s="19" t="s">
        <v>8219</v>
      </c>
    </row>
    <row r="1747" spans="1:2" x14ac:dyDescent="0.25">
      <c r="A1747" s="20">
        <v>28</v>
      </c>
      <c r="B1747" s="20" t="s">
        <v>8219</v>
      </c>
    </row>
    <row r="1748" spans="1:2" x14ac:dyDescent="0.25">
      <c r="A1748" s="19">
        <v>78</v>
      </c>
      <c r="B1748" s="19" t="s">
        <v>8219</v>
      </c>
    </row>
    <row r="1749" spans="1:2" x14ac:dyDescent="0.25">
      <c r="A1749" s="20">
        <v>23</v>
      </c>
      <c r="B1749" s="20" t="s">
        <v>8219</v>
      </c>
    </row>
    <row r="1750" spans="1:2" x14ac:dyDescent="0.25">
      <c r="A1750" s="19">
        <v>40</v>
      </c>
      <c r="B1750" s="19" t="s">
        <v>8219</v>
      </c>
    </row>
    <row r="1751" spans="1:2" x14ac:dyDescent="0.25">
      <c r="A1751" s="20">
        <v>13</v>
      </c>
      <c r="B1751" s="20" t="s">
        <v>8219</v>
      </c>
    </row>
    <row r="1752" spans="1:2" x14ac:dyDescent="0.25">
      <c r="A1752" s="19">
        <v>18</v>
      </c>
      <c r="B1752" s="19" t="s">
        <v>8219</v>
      </c>
    </row>
    <row r="1753" spans="1:2" x14ac:dyDescent="0.25">
      <c r="A1753" s="20">
        <v>22</v>
      </c>
      <c r="B1753" s="20" t="s">
        <v>8219</v>
      </c>
    </row>
    <row r="1754" spans="1:2" x14ac:dyDescent="0.25">
      <c r="A1754" s="19">
        <v>79</v>
      </c>
      <c r="B1754" s="19" t="s">
        <v>8219</v>
      </c>
    </row>
    <row r="1755" spans="1:2" x14ac:dyDescent="0.25">
      <c r="A1755" s="20">
        <v>14</v>
      </c>
      <c r="B1755" s="20" t="s">
        <v>8219</v>
      </c>
    </row>
    <row r="1756" spans="1:2" x14ac:dyDescent="0.25">
      <c r="A1756" s="19">
        <v>51</v>
      </c>
      <c r="B1756" s="19" t="s">
        <v>8219</v>
      </c>
    </row>
    <row r="1757" spans="1:2" x14ac:dyDescent="0.25">
      <c r="A1757" s="20">
        <v>54</v>
      </c>
      <c r="B1757" s="20" t="s">
        <v>8219</v>
      </c>
    </row>
    <row r="1758" spans="1:2" x14ac:dyDescent="0.25">
      <c r="A1758" s="19">
        <v>70</v>
      </c>
      <c r="B1758" s="19" t="s">
        <v>8219</v>
      </c>
    </row>
    <row r="1759" spans="1:2" x14ac:dyDescent="0.25">
      <c r="A1759" s="20">
        <v>44</v>
      </c>
      <c r="B1759" s="20" t="s">
        <v>8219</v>
      </c>
    </row>
    <row r="1760" spans="1:2" x14ac:dyDescent="0.25">
      <c r="A1760" s="19">
        <v>55</v>
      </c>
      <c r="B1760" s="19" t="s">
        <v>8219</v>
      </c>
    </row>
    <row r="1761" spans="1:2" x14ac:dyDescent="0.25">
      <c r="A1761" s="20">
        <v>15</v>
      </c>
      <c r="B1761" s="20" t="s">
        <v>8219</v>
      </c>
    </row>
    <row r="1762" spans="1:2" x14ac:dyDescent="0.25">
      <c r="A1762" s="19">
        <v>27</v>
      </c>
      <c r="B1762" s="19" t="s">
        <v>8219</v>
      </c>
    </row>
    <row r="1763" spans="1:2" x14ac:dyDescent="0.25">
      <c r="A1763" s="20">
        <v>21</v>
      </c>
      <c r="B1763" s="20" t="s">
        <v>8219</v>
      </c>
    </row>
    <row r="1764" spans="1:2" x14ac:dyDescent="0.25">
      <c r="A1764" s="19">
        <v>162</v>
      </c>
      <c r="B1764" s="19" t="s">
        <v>8219</v>
      </c>
    </row>
    <row r="1765" spans="1:2" x14ac:dyDescent="0.25">
      <c r="A1765" s="20">
        <v>23</v>
      </c>
      <c r="B1765" s="20" t="s">
        <v>8219</v>
      </c>
    </row>
    <row r="1766" spans="1:2" x14ac:dyDescent="0.25">
      <c r="A1766" s="19">
        <v>72</v>
      </c>
      <c r="B1766" s="19" t="s">
        <v>8219</v>
      </c>
    </row>
    <row r="1767" spans="1:2" x14ac:dyDescent="0.25">
      <c r="A1767" s="20">
        <v>68</v>
      </c>
      <c r="B1767" s="20" t="s">
        <v>8219</v>
      </c>
    </row>
    <row r="1768" spans="1:2" x14ac:dyDescent="0.25">
      <c r="A1768" s="19">
        <v>20</v>
      </c>
      <c r="B1768" s="19" t="s">
        <v>8219</v>
      </c>
    </row>
    <row r="1769" spans="1:2" x14ac:dyDescent="0.25">
      <c r="A1769" s="20">
        <v>26</v>
      </c>
      <c r="B1769" s="20" t="s">
        <v>8219</v>
      </c>
    </row>
    <row r="1770" spans="1:2" x14ac:dyDescent="0.25">
      <c r="A1770" s="19">
        <v>72</v>
      </c>
      <c r="B1770" s="19" t="s">
        <v>8219</v>
      </c>
    </row>
    <row r="1771" spans="1:2" x14ac:dyDescent="0.25">
      <c r="A1771" s="20">
        <v>3</v>
      </c>
      <c r="B1771" s="20" t="s">
        <v>8219</v>
      </c>
    </row>
    <row r="1772" spans="1:2" x14ac:dyDescent="0.25">
      <c r="A1772" s="19">
        <v>18</v>
      </c>
      <c r="B1772" s="19" t="s">
        <v>8219</v>
      </c>
    </row>
    <row r="1773" spans="1:2" x14ac:dyDescent="0.25">
      <c r="A1773" s="20">
        <v>30</v>
      </c>
      <c r="B1773" s="20" t="s">
        <v>8219</v>
      </c>
    </row>
    <row r="1774" spans="1:2" x14ac:dyDescent="0.25">
      <c r="A1774" s="19">
        <v>23</v>
      </c>
      <c r="B1774" s="19" t="s">
        <v>8219</v>
      </c>
    </row>
    <row r="1775" spans="1:2" x14ac:dyDescent="0.25">
      <c r="A1775" s="20">
        <v>54</v>
      </c>
      <c r="B1775" s="20" t="s">
        <v>8219</v>
      </c>
    </row>
    <row r="1776" spans="1:2" x14ac:dyDescent="0.25">
      <c r="A1776" s="19">
        <v>26</v>
      </c>
      <c r="B1776" s="19" t="s">
        <v>8219</v>
      </c>
    </row>
    <row r="1777" spans="1:2" x14ac:dyDescent="0.25">
      <c r="A1777" s="20">
        <v>9</v>
      </c>
      <c r="B1777" s="20" t="s">
        <v>8219</v>
      </c>
    </row>
    <row r="1778" spans="1:2" x14ac:dyDescent="0.25">
      <c r="A1778" s="19">
        <v>27</v>
      </c>
      <c r="B1778" s="19" t="s">
        <v>8219</v>
      </c>
    </row>
    <row r="1779" spans="1:2" x14ac:dyDescent="0.25">
      <c r="A1779" s="20">
        <v>30</v>
      </c>
      <c r="B1779" s="20" t="s">
        <v>8219</v>
      </c>
    </row>
    <row r="1780" spans="1:2" x14ac:dyDescent="0.25">
      <c r="A1780" s="19">
        <v>52</v>
      </c>
      <c r="B1780" s="19" t="s">
        <v>8219</v>
      </c>
    </row>
    <row r="1781" spans="1:2" x14ac:dyDescent="0.25">
      <c r="A1781" s="20">
        <v>17</v>
      </c>
      <c r="B1781" s="20" t="s">
        <v>8219</v>
      </c>
    </row>
    <row r="1782" spans="1:2" x14ac:dyDescent="0.25">
      <c r="A1782" s="19">
        <v>19</v>
      </c>
      <c r="B1782" s="19" t="s">
        <v>8219</v>
      </c>
    </row>
    <row r="1783" spans="1:2" x14ac:dyDescent="0.25">
      <c r="A1783" s="20">
        <v>77</v>
      </c>
      <c r="B1783" s="20" t="s">
        <v>8219</v>
      </c>
    </row>
    <row r="1784" spans="1:2" x14ac:dyDescent="0.25">
      <c r="A1784" s="19">
        <v>21</v>
      </c>
      <c r="B1784" s="19" t="s">
        <v>8219</v>
      </c>
    </row>
    <row r="1785" spans="1:2" x14ac:dyDescent="0.25">
      <c r="A1785" s="20">
        <v>38</v>
      </c>
      <c r="B1785" s="20" t="s">
        <v>8219</v>
      </c>
    </row>
    <row r="1786" spans="1:2" x14ac:dyDescent="0.25">
      <c r="A1786" s="19">
        <v>28</v>
      </c>
      <c r="B1786" s="19" t="s">
        <v>8219</v>
      </c>
    </row>
    <row r="1787" spans="1:2" x14ac:dyDescent="0.25">
      <c r="A1787" s="20">
        <v>48</v>
      </c>
      <c r="B1787" s="20" t="s">
        <v>8219</v>
      </c>
    </row>
    <row r="1788" spans="1:2" x14ac:dyDescent="0.25">
      <c r="A1788" s="19">
        <v>46</v>
      </c>
      <c r="B1788" s="19" t="s">
        <v>8219</v>
      </c>
    </row>
    <row r="1789" spans="1:2" x14ac:dyDescent="0.25">
      <c r="A1789" s="20">
        <v>30</v>
      </c>
      <c r="B1789" s="20" t="s">
        <v>8219</v>
      </c>
    </row>
    <row r="1790" spans="1:2" x14ac:dyDescent="0.25">
      <c r="A1790" s="19">
        <v>64</v>
      </c>
      <c r="B1790" s="19" t="s">
        <v>8219</v>
      </c>
    </row>
    <row r="1791" spans="1:2" x14ac:dyDescent="0.25">
      <c r="A1791" s="20">
        <v>15</v>
      </c>
      <c r="B1791" s="20" t="s">
        <v>8219</v>
      </c>
    </row>
    <row r="1792" spans="1:2" x14ac:dyDescent="0.25">
      <c r="A1792" s="19">
        <v>41</v>
      </c>
      <c r="B1792" s="19" t="s">
        <v>8219</v>
      </c>
    </row>
    <row r="1793" spans="1:2" x14ac:dyDescent="0.25">
      <c r="A1793" s="20">
        <v>35</v>
      </c>
      <c r="B1793" s="20" t="s">
        <v>8219</v>
      </c>
    </row>
    <row r="1794" spans="1:2" x14ac:dyDescent="0.25">
      <c r="A1794" s="19">
        <v>45</v>
      </c>
      <c r="B1794" s="19" t="s">
        <v>8219</v>
      </c>
    </row>
    <row r="1795" spans="1:2" x14ac:dyDescent="0.25">
      <c r="A1795" s="20">
        <v>62</v>
      </c>
      <c r="B1795" s="20" t="s">
        <v>8219</v>
      </c>
    </row>
    <row r="1796" spans="1:2" x14ac:dyDescent="0.25">
      <c r="A1796" s="19">
        <v>22</v>
      </c>
      <c r="B1796" s="19" t="s">
        <v>8219</v>
      </c>
    </row>
    <row r="1797" spans="1:2" x14ac:dyDescent="0.25">
      <c r="A1797" s="20">
        <v>18</v>
      </c>
      <c r="B1797" s="20" t="s">
        <v>8219</v>
      </c>
    </row>
    <row r="1798" spans="1:2" x14ac:dyDescent="0.25">
      <c r="A1798" s="19">
        <v>12</v>
      </c>
      <c r="B1798" s="19" t="s">
        <v>8219</v>
      </c>
    </row>
    <row r="1799" spans="1:2" x14ac:dyDescent="0.25">
      <c r="A1799" s="20">
        <v>44</v>
      </c>
      <c r="B1799" s="20" t="s">
        <v>8219</v>
      </c>
    </row>
    <row r="1800" spans="1:2" x14ac:dyDescent="0.25">
      <c r="A1800" s="19">
        <v>27</v>
      </c>
      <c r="B1800" s="19" t="s">
        <v>8219</v>
      </c>
    </row>
    <row r="1801" spans="1:2" x14ac:dyDescent="0.25">
      <c r="A1801" s="20">
        <v>38</v>
      </c>
      <c r="B1801" s="20" t="s">
        <v>8219</v>
      </c>
    </row>
    <row r="1802" spans="1:2" x14ac:dyDescent="0.25">
      <c r="A1802" s="19">
        <v>28</v>
      </c>
      <c r="B1802" s="19" t="s">
        <v>8219</v>
      </c>
    </row>
    <row r="1803" spans="1:2" x14ac:dyDescent="0.25">
      <c r="A1803" s="20">
        <v>24</v>
      </c>
      <c r="B1803" s="20" t="s">
        <v>8219</v>
      </c>
    </row>
    <row r="1804" spans="1:2" x14ac:dyDescent="0.25">
      <c r="A1804" s="19">
        <v>65</v>
      </c>
      <c r="B1804" s="19" t="s">
        <v>8219</v>
      </c>
    </row>
    <row r="1805" spans="1:2" x14ac:dyDescent="0.25">
      <c r="A1805" s="20">
        <v>46</v>
      </c>
      <c r="B1805" s="20" t="s">
        <v>8219</v>
      </c>
    </row>
    <row r="1806" spans="1:2" x14ac:dyDescent="0.25">
      <c r="A1806" s="19">
        <v>85</v>
      </c>
      <c r="B1806" s="19" t="s">
        <v>8219</v>
      </c>
    </row>
    <row r="1807" spans="1:2" x14ac:dyDescent="0.25">
      <c r="A1807" s="20">
        <v>66</v>
      </c>
      <c r="B1807" s="20" t="s">
        <v>8219</v>
      </c>
    </row>
    <row r="1808" spans="1:2" x14ac:dyDescent="0.25">
      <c r="A1808" s="19">
        <v>165</v>
      </c>
      <c r="B1808" s="19" t="s">
        <v>8219</v>
      </c>
    </row>
    <row r="1809" spans="1:2" x14ac:dyDescent="0.25">
      <c r="A1809" s="20">
        <v>17</v>
      </c>
      <c r="B1809" s="20" t="s">
        <v>8219</v>
      </c>
    </row>
    <row r="1810" spans="1:2" x14ac:dyDescent="0.25">
      <c r="A1810" s="19">
        <v>3</v>
      </c>
      <c r="B1810" s="19" t="s">
        <v>8219</v>
      </c>
    </row>
    <row r="1811" spans="1:2" x14ac:dyDescent="0.25">
      <c r="A1811" s="20">
        <v>17</v>
      </c>
      <c r="B1811" s="20" t="s">
        <v>8219</v>
      </c>
    </row>
    <row r="1812" spans="1:2" x14ac:dyDescent="0.25">
      <c r="A1812" s="19">
        <v>91</v>
      </c>
      <c r="B1812" s="19" t="s">
        <v>8219</v>
      </c>
    </row>
    <row r="1813" spans="1:2" x14ac:dyDescent="0.25">
      <c r="A1813" s="20">
        <v>67</v>
      </c>
      <c r="B1813" s="20" t="s">
        <v>8219</v>
      </c>
    </row>
    <row r="1814" spans="1:2" x14ac:dyDescent="0.25">
      <c r="A1814" s="19">
        <v>18</v>
      </c>
      <c r="B1814" s="19" t="s">
        <v>8219</v>
      </c>
    </row>
    <row r="1815" spans="1:2" x14ac:dyDescent="0.25">
      <c r="A1815" s="20">
        <v>21</v>
      </c>
      <c r="B1815" s="20" t="s">
        <v>8219</v>
      </c>
    </row>
    <row r="1816" spans="1:2" x14ac:dyDescent="0.25">
      <c r="A1816" s="19">
        <v>40</v>
      </c>
      <c r="B1816" s="19" t="s">
        <v>8219</v>
      </c>
    </row>
    <row r="1817" spans="1:2" x14ac:dyDescent="0.25">
      <c r="A1817" s="20">
        <v>78</v>
      </c>
      <c r="B1817" s="20" t="s">
        <v>8219</v>
      </c>
    </row>
    <row r="1818" spans="1:2" x14ac:dyDescent="0.25">
      <c r="A1818" s="19">
        <v>26</v>
      </c>
      <c r="B1818" s="19" t="s">
        <v>8219</v>
      </c>
    </row>
    <row r="1819" spans="1:2" x14ac:dyDescent="0.25">
      <c r="A1819" s="20">
        <v>14</v>
      </c>
      <c r="B1819" s="20" t="s">
        <v>8219</v>
      </c>
    </row>
    <row r="1820" spans="1:2" x14ac:dyDescent="0.25">
      <c r="A1820" s="19">
        <v>44</v>
      </c>
      <c r="B1820" s="19" t="s">
        <v>8219</v>
      </c>
    </row>
    <row r="1821" spans="1:2" x14ac:dyDescent="0.25">
      <c r="A1821" s="20">
        <v>9</v>
      </c>
      <c r="B1821" s="20" t="s">
        <v>8219</v>
      </c>
    </row>
    <row r="1822" spans="1:2" x14ac:dyDescent="0.25">
      <c r="A1822" s="19">
        <v>30</v>
      </c>
      <c r="B1822" s="19" t="s">
        <v>8219</v>
      </c>
    </row>
    <row r="1823" spans="1:2" x14ac:dyDescent="0.25">
      <c r="A1823" s="20">
        <v>45</v>
      </c>
      <c r="B1823" s="20" t="s">
        <v>8219</v>
      </c>
    </row>
    <row r="1824" spans="1:2" x14ac:dyDescent="0.25">
      <c r="A1824" s="19">
        <v>56</v>
      </c>
      <c r="B1824" s="19" t="s">
        <v>8219</v>
      </c>
    </row>
    <row r="1825" spans="1:2" x14ac:dyDescent="0.25">
      <c r="A1825" s="20">
        <v>46</v>
      </c>
      <c r="B1825" s="20" t="s">
        <v>8219</v>
      </c>
    </row>
    <row r="1826" spans="1:2" x14ac:dyDescent="0.25">
      <c r="A1826" s="19">
        <v>34</v>
      </c>
      <c r="B1826" s="19" t="s">
        <v>8219</v>
      </c>
    </row>
    <row r="1827" spans="1:2" x14ac:dyDescent="0.25">
      <c r="A1827" s="20">
        <v>98</v>
      </c>
      <c r="B1827" s="20" t="s">
        <v>8219</v>
      </c>
    </row>
    <row r="1828" spans="1:2" x14ac:dyDescent="0.25">
      <c r="A1828" s="19">
        <v>46</v>
      </c>
      <c r="B1828" s="19" t="s">
        <v>8219</v>
      </c>
    </row>
    <row r="1829" spans="1:2" x14ac:dyDescent="0.25">
      <c r="A1829" s="20">
        <v>10</v>
      </c>
      <c r="B1829" s="20" t="s">
        <v>8219</v>
      </c>
    </row>
    <row r="1830" spans="1:2" x14ac:dyDescent="0.25">
      <c r="A1830" s="19">
        <v>76</v>
      </c>
      <c r="B1830" s="19" t="s">
        <v>8219</v>
      </c>
    </row>
    <row r="1831" spans="1:2" x14ac:dyDescent="0.25">
      <c r="A1831" s="20">
        <v>104</v>
      </c>
      <c r="B1831" s="20" t="s">
        <v>8219</v>
      </c>
    </row>
    <row r="1832" spans="1:2" x14ac:dyDescent="0.25">
      <c r="A1832" s="19">
        <v>87</v>
      </c>
      <c r="B1832" s="19" t="s">
        <v>8219</v>
      </c>
    </row>
    <row r="1833" spans="1:2" x14ac:dyDescent="0.25">
      <c r="A1833" s="20">
        <v>29</v>
      </c>
      <c r="B1833" s="20" t="s">
        <v>8219</v>
      </c>
    </row>
    <row r="1834" spans="1:2" x14ac:dyDescent="0.25">
      <c r="A1834" s="19">
        <v>51</v>
      </c>
      <c r="B1834" s="19" t="s">
        <v>8219</v>
      </c>
    </row>
    <row r="1835" spans="1:2" x14ac:dyDescent="0.25">
      <c r="A1835" s="20">
        <v>12</v>
      </c>
      <c r="B1835" s="20" t="s">
        <v>8219</v>
      </c>
    </row>
    <row r="1836" spans="1:2" x14ac:dyDescent="0.25">
      <c r="A1836" s="19">
        <v>72</v>
      </c>
      <c r="B1836" s="19" t="s">
        <v>8219</v>
      </c>
    </row>
    <row r="1837" spans="1:2" x14ac:dyDescent="0.25">
      <c r="A1837" s="20">
        <v>21</v>
      </c>
      <c r="B1837" s="20" t="s">
        <v>8219</v>
      </c>
    </row>
    <row r="1838" spans="1:2" x14ac:dyDescent="0.25">
      <c r="A1838" s="19">
        <v>42</v>
      </c>
      <c r="B1838" s="19" t="s">
        <v>8219</v>
      </c>
    </row>
    <row r="1839" spans="1:2" x14ac:dyDescent="0.25">
      <c r="A1839" s="20">
        <v>71</v>
      </c>
      <c r="B1839" s="20" t="s">
        <v>8219</v>
      </c>
    </row>
    <row r="1840" spans="1:2" x14ac:dyDescent="0.25">
      <c r="A1840" s="19">
        <v>168</v>
      </c>
      <c r="B1840" s="19" t="s">
        <v>8219</v>
      </c>
    </row>
    <row r="1841" spans="1:2" x14ac:dyDescent="0.25">
      <c r="A1841" s="20">
        <v>19</v>
      </c>
      <c r="B1841" s="20" t="s">
        <v>8219</v>
      </c>
    </row>
    <row r="1842" spans="1:2" x14ac:dyDescent="0.25">
      <c r="A1842" s="19">
        <v>37</v>
      </c>
      <c r="B1842" s="19" t="s">
        <v>8219</v>
      </c>
    </row>
    <row r="1843" spans="1:2" x14ac:dyDescent="0.25">
      <c r="A1843" s="20">
        <v>36</v>
      </c>
      <c r="B1843" s="20" t="s">
        <v>8219</v>
      </c>
    </row>
    <row r="1844" spans="1:2" x14ac:dyDescent="0.25">
      <c r="A1844" s="19">
        <v>14</v>
      </c>
      <c r="B1844" s="19" t="s">
        <v>8219</v>
      </c>
    </row>
    <row r="1845" spans="1:2" x14ac:dyDescent="0.25">
      <c r="A1845" s="20">
        <v>18</v>
      </c>
      <c r="B1845" s="20" t="s">
        <v>8219</v>
      </c>
    </row>
    <row r="1846" spans="1:2" x14ac:dyDescent="0.25">
      <c r="A1846" s="19">
        <v>82</v>
      </c>
      <c r="B1846" s="19" t="s">
        <v>8219</v>
      </c>
    </row>
    <row r="1847" spans="1:2" x14ac:dyDescent="0.25">
      <c r="A1847" s="20">
        <v>43</v>
      </c>
      <c r="B1847" s="20" t="s">
        <v>8219</v>
      </c>
    </row>
    <row r="1848" spans="1:2" x14ac:dyDescent="0.25">
      <c r="A1848" s="19">
        <v>8</v>
      </c>
      <c r="B1848" s="19" t="s">
        <v>8219</v>
      </c>
    </row>
    <row r="1849" spans="1:2" x14ac:dyDescent="0.25">
      <c r="A1849" s="20">
        <v>45</v>
      </c>
      <c r="B1849" s="20" t="s">
        <v>8219</v>
      </c>
    </row>
    <row r="1850" spans="1:2" x14ac:dyDescent="0.25">
      <c r="A1850" s="19">
        <v>20</v>
      </c>
      <c r="B1850" s="19" t="s">
        <v>8219</v>
      </c>
    </row>
    <row r="1851" spans="1:2" x14ac:dyDescent="0.25">
      <c r="A1851" s="20">
        <v>31</v>
      </c>
      <c r="B1851" s="20" t="s">
        <v>8219</v>
      </c>
    </row>
    <row r="1852" spans="1:2" x14ac:dyDescent="0.25">
      <c r="A1852" s="19">
        <v>25</v>
      </c>
      <c r="B1852" s="19" t="s">
        <v>8219</v>
      </c>
    </row>
    <row r="1853" spans="1:2" x14ac:dyDescent="0.25">
      <c r="A1853" s="20">
        <v>14</v>
      </c>
      <c r="B1853" s="20" t="s">
        <v>8219</v>
      </c>
    </row>
    <row r="1854" spans="1:2" x14ac:dyDescent="0.25">
      <c r="A1854" s="19">
        <v>45</v>
      </c>
      <c r="B1854" s="19" t="s">
        <v>8219</v>
      </c>
    </row>
    <row r="1855" spans="1:2" x14ac:dyDescent="0.25">
      <c r="A1855" s="20">
        <v>20</v>
      </c>
      <c r="B1855" s="20" t="s">
        <v>8219</v>
      </c>
    </row>
    <row r="1856" spans="1:2" x14ac:dyDescent="0.25">
      <c r="A1856" s="19">
        <v>39</v>
      </c>
      <c r="B1856" s="19" t="s">
        <v>8219</v>
      </c>
    </row>
    <row r="1857" spans="1:2" x14ac:dyDescent="0.25">
      <c r="A1857" s="20">
        <v>16</v>
      </c>
      <c r="B1857" s="20" t="s">
        <v>8219</v>
      </c>
    </row>
    <row r="1858" spans="1:2" x14ac:dyDescent="0.25">
      <c r="A1858" s="19">
        <v>37</v>
      </c>
      <c r="B1858" s="19" t="s">
        <v>8219</v>
      </c>
    </row>
    <row r="1859" spans="1:2" x14ac:dyDescent="0.25">
      <c r="A1859" s="20">
        <v>14</v>
      </c>
      <c r="B1859" s="20" t="s">
        <v>8219</v>
      </c>
    </row>
    <row r="1860" spans="1:2" x14ac:dyDescent="0.25">
      <c r="A1860" s="19">
        <v>21</v>
      </c>
      <c r="B1860" s="19" t="s">
        <v>8219</v>
      </c>
    </row>
    <row r="1861" spans="1:2" x14ac:dyDescent="0.25">
      <c r="A1861" s="20">
        <v>69</v>
      </c>
      <c r="B1861" s="20" t="s">
        <v>8219</v>
      </c>
    </row>
    <row r="1862" spans="1:2" x14ac:dyDescent="0.25">
      <c r="A1862" s="19">
        <v>16</v>
      </c>
      <c r="B1862" s="19" t="s">
        <v>8219</v>
      </c>
    </row>
    <row r="1863" spans="1:2" x14ac:dyDescent="0.25">
      <c r="A1863" s="20">
        <v>55</v>
      </c>
      <c r="B1863" s="20" t="s">
        <v>8219</v>
      </c>
    </row>
    <row r="1864" spans="1:2" x14ac:dyDescent="0.25">
      <c r="A1864" s="19">
        <v>27</v>
      </c>
      <c r="B1864" s="19" t="s">
        <v>8219</v>
      </c>
    </row>
    <row r="1865" spans="1:2" x14ac:dyDescent="0.25">
      <c r="A1865" s="20">
        <v>36</v>
      </c>
      <c r="B1865" s="20" t="s">
        <v>8219</v>
      </c>
    </row>
    <row r="1866" spans="1:2" x14ac:dyDescent="0.25">
      <c r="A1866" s="19">
        <v>19</v>
      </c>
      <c r="B1866" s="19" t="s">
        <v>8219</v>
      </c>
    </row>
    <row r="1867" spans="1:2" x14ac:dyDescent="0.25">
      <c r="A1867" s="20">
        <v>12</v>
      </c>
      <c r="B1867" s="20" t="s">
        <v>8219</v>
      </c>
    </row>
    <row r="1868" spans="1:2" x14ac:dyDescent="0.25">
      <c r="A1868" s="19">
        <v>17</v>
      </c>
      <c r="B1868" s="19" t="s">
        <v>8219</v>
      </c>
    </row>
    <row r="1869" spans="1:2" x14ac:dyDescent="0.25">
      <c r="A1869" s="20">
        <v>114</v>
      </c>
      <c r="B1869" s="20" t="s">
        <v>8219</v>
      </c>
    </row>
    <row r="1870" spans="1:2" x14ac:dyDescent="0.25">
      <c r="A1870" s="19">
        <v>93</v>
      </c>
      <c r="B1870" s="19" t="s">
        <v>8219</v>
      </c>
    </row>
    <row r="1871" spans="1:2" x14ac:dyDescent="0.25">
      <c r="A1871" s="20">
        <v>36</v>
      </c>
      <c r="B1871" s="20" t="s">
        <v>8219</v>
      </c>
    </row>
    <row r="1872" spans="1:2" x14ac:dyDescent="0.25">
      <c r="A1872" s="19">
        <v>61</v>
      </c>
      <c r="B1872" s="19" t="s">
        <v>8219</v>
      </c>
    </row>
    <row r="1873" spans="1:2" x14ac:dyDescent="0.25">
      <c r="A1873" s="20">
        <v>47</v>
      </c>
      <c r="B1873" s="20" t="s">
        <v>8219</v>
      </c>
    </row>
    <row r="1874" spans="1:2" x14ac:dyDescent="0.25">
      <c r="A1874" s="19">
        <v>17</v>
      </c>
      <c r="B1874" s="19" t="s">
        <v>8219</v>
      </c>
    </row>
    <row r="1875" spans="1:2" x14ac:dyDescent="0.25">
      <c r="A1875" s="20">
        <v>63</v>
      </c>
      <c r="B1875" s="20" t="s">
        <v>8219</v>
      </c>
    </row>
    <row r="1876" spans="1:2" x14ac:dyDescent="0.25">
      <c r="A1876" s="19">
        <v>9</v>
      </c>
      <c r="B1876" s="19" t="s">
        <v>8219</v>
      </c>
    </row>
    <row r="1877" spans="1:2" x14ac:dyDescent="0.25">
      <c r="A1877" s="20">
        <v>30</v>
      </c>
      <c r="B1877" s="20" t="s">
        <v>8219</v>
      </c>
    </row>
    <row r="1878" spans="1:2" x14ac:dyDescent="0.25">
      <c r="A1878" s="19">
        <v>23</v>
      </c>
      <c r="B1878" s="19" t="s">
        <v>8219</v>
      </c>
    </row>
    <row r="1879" spans="1:2" x14ac:dyDescent="0.25">
      <c r="A1879" s="20">
        <v>33</v>
      </c>
      <c r="B1879" s="20" t="s">
        <v>8219</v>
      </c>
    </row>
    <row r="1880" spans="1:2" x14ac:dyDescent="0.25">
      <c r="A1880" s="19">
        <v>39</v>
      </c>
      <c r="B1880" s="19" t="s">
        <v>8219</v>
      </c>
    </row>
    <row r="1881" spans="1:2" x14ac:dyDescent="0.25">
      <c r="A1881" s="20">
        <v>17</v>
      </c>
      <c r="B1881" s="20" t="s">
        <v>8219</v>
      </c>
    </row>
    <row r="1882" spans="1:2" x14ac:dyDescent="0.25">
      <c r="A1882" s="19">
        <v>6</v>
      </c>
      <c r="B1882" s="19" t="s">
        <v>8219</v>
      </c>
    </row>
    <row r="1883" spans="1:2" x14ac:dyDescent="0.25">
      <c r="A1883" s="20">
        <v>39</v>
      </c>
      <c r="B1883" s="20" t="s">
        <v>8219</v>
      </c>
    </row>
    <row r="1884" spans="1:2" x14ac:dyDescent="0.25">
      <c r="A1884" s="19">
        <v>57</v>
      </c>
      <c r="B1884" s="19" t="s">
        <v>8219</v>
      </c>
    </row>
    <row r="1885" spans="1:2" x14ac:dyDescent="0.25">
      <c r="A1885" s="20">
        <v>56</v>
      </c>
      <c r="B1885" s="20" t="s">
        <v>8219</v>
      </c>
    </row>
    <row r="1886" spans="1:2" x14ac:dyDescent="0.25">
      <c r="A1886" s="19">
        <v>13</v>
      </c>
      <c r="B1886" s="19" t="s">
        <v>8219</v>
      </c>
    </row>
    <row r="1887" spans="1:2" x14ac:dyDescent="0.25">
      <c r="A1887" s="20">
        <v>95</v>
      </c>
      <c r="B1887" s="20" t="s">
        <v>8219</v>
      </c>
    </row>
    <row r="1888" spans="1:2" x14ac:dyDescent="0.25">
      <c r="A1888" s="19">
        <v>80</v>
      </c>
      <c r="B1888" s="19" t="s">
        <v>8219</v>
      </c>
    </row>
    <row r="1889" spans="1:2" x14ac:dyDescent="0.25">
      <c r="A1889" s="20">
        <v>133</v>
      </c>
      <c r="B1889" s="20" t="s">
        <v>8219</v>
      </c>
    </row>
    <row r="1890" spans="1:2" x14ac:dyDescent="0.25">
      <c r="A1890" s="19">
        <v>44</v>
      </c>
      <c r="B1890" s="19" t="s">
        <v>8219</v>
      </c>
    </row>
    <row r="1891" spans="1:2" x14ac:dyDescent="0.25">
      <c r="A1891" s="20">
        <v>30</v>
      </c>
      <c r="B1891" s="20" t="s">
        <v>8219</v>
      </c>
    </row>
    <row r="1892" spans="1:2" x14ac:dyDescent="0.25">
      <c r="A1892" s="19">
        <v>56</v>
      </c>
      <c r="B1892" s="19" t="s">
        <v>8219</v>
      </c>
    </row>
    <row r="1893" spans="1:2" x14ac:dyDescent="0.25">
      <c r="A1893" s="20">
        <v>66</v>
      </c>
      <c r="B1893" s="20" t="s">
        <v>8219</v>
      </c>
    </row>
    <row r="1894" spans="1:2" x14ac:dyDescent="0.25">
      <c r="A1894" s="19">
        <v>29</v>
      </c>
      <c r="B1894" s="19" t="s">
        <v>8219</v>
      </c>
    </row>
    <row r="1895" spans="1:2" x14ac:dyDescent="0.25">
      <c r="A1895" s="20">
        <v>72</v>
      </c>
      <c r="B1895" s="20" t="s">
        <v>8219</v>
      </c>
    </row>
    <row r="1896" spans="1:2" x14ac:dyDescent="0.25">
      <c r="A1896" s="19">
        <v>27</v>
      </c>
      <c r="B1896" s="19" t="s">
        <v>8219</v>
      </c>
    </row>
    <row r="1897" spans="1:2" x14ac:dyDescent="0.25">
      <c r="A1897" s="20">
        <v>10</v>
      </c>
      <c r="B1897" s="20" t="s">
        <v>8219</v>
      </c>
    </row>
    <row r="1898" spans="1:2" x14ac:dyDescent="0.25">
      <c r="A1898" s="19">
        <v>35</v>
      </c>
      <c r="B1898" s="19" t="s">
        <v>8219</v>
      </c>
    </row>
    <row r="1899" spans="1:2" x14ac:dyDescent="0.25">
      <c r="A1899" s="20">
        <v>29</v>
      </c>
      <c r="B1899" s="20" t="s">
        <v>8219</v>
      </c>
    </row>
    <row r="1900" spans="1:2" x14ac:dyDescent="0.25">
      <c r="A1900" s="19">
        <v>13</v>
      </c>
      <c r="B1900" s="19" t="s">
        <v>8219</v>
      </c>
    </row>
    <row r="1901" spans="1:2" x14ac:dyDescent="0.25">
      <c r="A1901" s="20">
        <v>72</v>
      </c>
      <c r="B1901" s="20" t="s">
        <v>8219</v>
      </c>
    </row>
    <row r="1902" spans="1:2" x14ac:dyDescent="0.25">
      <c r="A1902" s="19">
        <v>78</v>
      </c>
      <c r="B1902" s="19" t="s">
        <v>8219</v>
      </c>
    </row>
    <row r="1903" spans="1:2" x14ac:dyDescent="0.25">
      <c r="A1903" s="20">
        <v>49</v>
      </c>
      <c r="B1903" s="20" t="s">
        <v>8219</v>
      </c>
    </row>
    <row r="1904" spans="1:2" x14ac:dyDescent="0.25">
      <c r="A1904" s="19">
        <v>42</v>
      </c>
      <c r="B1904" s="19" t="s">
        <v>8219</v>
      </c>
    </row>
    <row r="1905" spans="1:2" x14ac:dyDescent="0.25">
      <c r="A1905" s="20">
        <v>35</v>
      </c>
      <c r="B1905" s="20" t="s">
        <v>8219</v>
      </c>
    </row>
    <row r="1906" spans="1:2" x14ac:dyDescent="0.25">
      <c r="A1906" s="19">
        <v>42</v>
      </c>
      <c r="B1906" s="19" t="s">
        <v>8219</v>
      </c>
    </row>
    <row r="1907" spans="1:2" x14ac:dyDescent="0.25">
      <c r="A1907" s="20">
        <v>42</v>
      </c>
      <c r="B1907" s="20" t="s">
        <v>8219</v>
      </c>
    </row>
    <row r="1908" spans="1:2" x14ac:dyDescent="0.25">
      <c r="A1908" s="19">
        <v>31</v>
      </c>
      <c r="B1908" s="19" t="s">
        <v>8219</v>
      </c>
    </row>
    <row r="1909" spans="1:2" x14ac:dyDescent="0.25">
      <c r="A1909" s="20">
        <v>38</v>
      </c>
      <c r="B1909" s="20" t="s">
        <v>8219</v>
      </c>
    </row>
    <row r="1910" spans="1:2" x14ac:dyDescent="0.25">
      <c r="A1910" s="19">
        <v>8</v>
      </c>
      <c r="B1910" s="19" t="s">
        <v>8219</v>
      </c>
    </row>
    <row r="1911" spans="1:2" x14ac:dyDescent="0.25">
      <c r="A1911" s="20">
        <v>39</v>
      </c>
      <c r="B1911" s="20" t="s">
        <v>8219</v>
      </c>
    </row>
    <row r="1912" spans="1:2" x14ac:dyDescent="0.25">
      <c r="A1912" s="19">
        <v>29</v>
      </c>
      <c r="B1912" s="19" t="s">
        <v>8219</v>
      </c>
    </row>
    <row r="1913" spans="1:2" x14ac:dyDescent="0.25">
      <c r="A1913" s="20">
        <v>72</v>
      </c>
      <c r="B1913" s="20" t="s">
        <v>8219</v>
      </c>
    </row>
    <row r="1914" spans="1:2" x14ac:dyDescent="0.25">
      <c r="A1914" s="19">
        <v>15</v>
      </c>
      <c r="B1914" s="19" t="s">
        <v>8219</v>
      </c>
    </row>
    <row r="1915" spans="1:2" x14ac:dyDescent="0.25">
      <c r="A1915" s="20">
        <v>33</v>
      </c>
      <c r="B1915" s="20" t="s">
        <v>8219</v>
      </c>
    </row>
    <row r="1916" spans="1:2" x14ac:dyDescent="0.25">
      <c r="A1916" s="19">
        <v>15</v>
      </c>
      <c r="B1916" s="19" t="s">
        <v>8219</v>
      </c>
    </row>
    <row r="1917" spans="1:2" x14ac:dyDescent="0.25">
      <c r="A1917" s="20">
        <v>19</v>
      </c>
      <c r="B1917" s="20" t="s">
        <v>8219</v>
      </c>
    </row>
    <row r="1918" spans="1:2" x14ac:dyDescent="0.25">
      <c r="A1918" s="19">
        <v>17</v>
      </c>
      <c r="B1918" s="19" t="s">
        <v>8219</v>
      </c>
    </row>
    <row r="1919" spans="1:2" x14ac:dyDescent="0.25">
      <c r="A1919" s="20">
        <v>44</v>
      </c>
      <c r="B1919" s="20" t="s">
        <v>8219</v>
      </c>
    </row>
    <row r="1920" spans="1:2" x14ac:dyDescent="0.25">
      <c r="A1920" s="19">
        <v>10</v>
      </c>
      <c r="B1920" s="19" t="s">
        <v>8219</v>
      </c>
    </row>
    <row r="1921" spans="1:2" x14ac:dyDescent="0.25">
      <c r="A1921" s="20">
        <v>46</v>
      </c>
      <c r="B1921" s="20" t="s">
        <v>8219</v>
      </c>
    </row>
    <row r="1922" spans="1:2" x14ac:dyDescent="0.25">
      <c r="A1922" s="19">
        <v>11</v>
      </c>
      <c r="B1922" s="19" t="s">
        <v>8219</v>
      </c>
    </row>
    <row r="1923" spans="1:2" x14ac:dyDescent="0.25">
      <c r="A1923" s="20">
        <v>13</v>
      </c>
      <c r="B1923" s="20" t="s">
        <v>8219</v>
      </c>
    </row>
    <row r="1924" spans="1:2" x14ac:dyDescent="0.25">
      <c r="A1924" s="19">
        <v>33</v>
      </c>
      <c r="B1924" s="19" t="s">
        <v>8219</v>
      </c>
    </row>
    <row r="1925" spans="1:2" x14ac:dyDescent="0.25">
      <c r="A1925" s="20">
        <v>28</v>
      </c>
      <c r="B1925" s="20" t="s">
        <v>8219</v>
      </c>
    </row>
    <row r="1926" spans="1:2" x14ac:dyDescent="0.25">
      <c r="A1926" s="19">
        <v>21</v>
      </c>
      <c r="B1926" s="19" t="s">
        <v>8219</v>
      </c>
    </row>
    <row r="1927" spans="1:2" x14ac:dyDescent="0.25">
      <c r="A1927" s="20">
        <v>13</v>
      </c>
      <c r="B1927" s="20" t="s">
        <v>8219</v>
      </c>
    </row>
    <row r="1928" spans="1:2" x14ac:dyDescent="0.25">
      <c r="A1928" s="19">
        <v>34</v>
      </c>
      <c r="B1928" s="19" t="s">
        <v>8219</v>
      </c>
    </row>
    <row r="1929" spans="1:2" x14ac:dyDescent="0.25">
      <c r="A1929" s="20">
        <v>80</v>
      </c>
      <c r="B1929" s="20" t="s">
        <v>8219</v>
      </c>
    </row>
    <row r="1930" spans="1:2" x14ac:dyDescent="0.25">
      <c r="A1930" s="19">
        <v>74</v>
      </c>
      <c r="B1930" s="19" t="s">
        <v>8219</v>
      </c>
    </row>
    <row r="1931" spans="1:2" x14ac:dyDescent="0.25">
      <c r="A1931" s="20">
        <v>7</v>
      </c>
      <c r="B1931" s="20" t="s">
        <v>8219</v>
      </c>
    </row>
    <row r="1932" spans="1:2" x14ac:dyDescent="0.25">
      <c r="A1932" s="19">
        <v>34</v>
      </c>
      <c r="B1932" s="19" t="s">
        <v>8219</v>
      </c>
    </row>
    <row r="1933" spans="1:2" x14ac:dyDescent="0.25">
      <c r="A1933" s="20">
        <v>86</v>
      </c>
      <c r="B1933" s="20" t="s">
        <v>8219</v>
      </c>
    </row>
    <row r="1934" spans="1:2" x14ac:dyDescent="0.25">
      <c r="A1934" s="19">
        <v>37</v>
      </c>
      <c r="B1934" s="19" t="s">
        <v>8219</v>
      </c>
    </row>
    <row r="1935" spans="1:2" x14ac:dyDescent="0.25">
      <c r="A1935" s="20">
        <v>18</v>
      </c>
      <c r="B1935" s="20" t="s">
        <v>8219</v>
      </c>
    </row>
    <row r="1936" spans="1:2" x14ac:dyDescent="0.25">
      <c r="A1936" s="19">
        <v>22</v>
      </c>
      <c r="B1936" s="19" t="s">
        <v>8219</v>
      </c>
    </row>
    <row r="1937" spans="1:2" x14ac:dyDescent="0.25">
      <c r="A1937" s="20">
        <v>26</v>
      </c>
      <c r="B1937" s="20" t="s">
        <v>8219</v>
      </c>
    </row>
    <row r="1938" spans="1:2" x14ac:dyDescent="0.25">
      <c r="A1938" s="19">
        <v>27</v>
      </c>
      <c r="B1938" s="19" t="s">
        <v>8219</v>
      </c>
    </row>
    <row r="1939" spans="1:2" x14ac:dyDescent="0.25">
      <c r="A1939" s="20">
        <v>8</v>
      </c>
      <c r="B1939" s="20" t="s">
        <v>8219</v>
      </c>
    </row>
    <row r="1940" spans="1:2" x14ac:dyDescent="0.25">
      <c r="A1940" s="19">
        <v>204</v>
      </c>
      <c r="B1940" s="19" t="s">
        <v>8219</v>
      </c>
    </row>
    <row r="1941" spans="1:2" x14ac:dyDescent="0.25">
      <c r="A1941" s="20">
        <v>46</v>
      </c>
      <c r="B1941" s="20" t="s">
        <v>8219</v>
      </c>
    </row>
    <row r="1942" spans="1:2" x14ac:dyDescent="0.25">
      <c r="A1942" s="19">
        <v>17</v>
      </c>
      <c r="B1942" s="19" t="s">
        <v>8219</v>
      </c>
    </row>
    <row r="1943" spans="1:2" x14ac:dyDescent="0.25">
      <c r="A1943" s="20">
        <v>28</v>
      </c>
      <c r="B1943" s="20" t="s">
        <v>8219</v>
      </c>
    </row>
    <row r="1944" spans="1:2" x14ac:dyDescent="0.25">
      <c r="A1944" s="19">
        <v>83</v>
      </c>
      <c r="B1944" s="19" t="s">
        <v>8219</v>
      </c>
    </row>
    <row r="1945" spans="1:2" x14ac:dyDescent="0.25">
      <c r="A1945" s="20">
        <v>13</v>
      </c>
      <c r="B1945" s="20" t="s">
        <v>8219</v>
      </c>
    </row>
    <row r="1946" spans="1:2" x14ac:dyDescent="0.25">
      <c r="A1946" s="19">
        <v>8</v>
      </c>
      <c r="B1946" s="19" t="s">
        <v>8219</v>
      </c>
    </row>
    <row r="1947" spans="1:2" x14ac:dyDescent="0.25">
      <c r="A1947" s="20">
        <v>32</v>
      </c>
      <c r="B1947" s="20" t="s">
        <v>8219</v>
      </c>
    </row>
    <row r="1948" spans="1:2" x14ac:dyDescent="0.25">
      <c r="A1948" s="19">
        <v>85</v>
      </c>
      <c r="B1948" s="19" t="s">
        <v>8219</v>
      </c>
    </row>
    <row r="1949" spans="1:2" x14ac:dyDescent="0.25">
      <c r="A1949" s="20">
        <v>29</v>
      </c>
      <c r="B1949" s="20" t="s">
        <v>8219</v>
      </c>
    </row>
    <row r="1950" spans="1:2" x14ac:dyDescent="0.25">
      <c r="A1950" s="19">
        <v>24</v>
      </c>
      <c r="B1950" s="19" t="s">
        <v>8219</v>
      </c>
    </row>
    <row r="1951" spans="1:2" x14ac:dyDescent="0.25">
      <c r="A1951" s="20">
        <v>8</v>
      </c>
      <c r="B1951" s="20" t="s">
        <v>8219</v>
      </c>
    </row>
    <row r="1952" spans="1:2" x14ac:dyDescent="0.25">
      <c r="A1952" s="19">
        <v>19</v>
      </c>
      <c r="B1952" s="19" t="s">
        <v>8219</v>
      </c>
    </row>
    <row r="1953" spans="1:2" x14ac:dyDescent="0.25">
      <c r="A1953" s="20">
        <v>336</v>
      </c>
      <c r="B1953" s="20" t="s">
        <v>8219</v>
      </c>
    </row>
    <row r="1954" spans="1:2" x14ac:dyDescent="0.25">
      <c r="A1954" s="19">
        <v>13</v>
      </c>
      <c r="B1954" s="19" t="s">
        <v>8219</v>
      </c>
    </row>
    <row r="1955" spans="1:2" x14ac:dyDescent="0.25">
      <c r="A1955" s="20">
        <v>42</v>
      </c>
      <c r="B1955" s="20" t="s">
        <v>8219</v>
      </c>
    </row>
    <row r="1956" spans="1:2" x14ac:dyDescent="0.25">
      <c r="A1956" s="19">
        <v>64</v>
      </c>
      <c r="B1956" s="19" t="s">
        <v>8219</v>
      </c>
    </row>
    <row r="1957" spans="1:2" x14ac:dyDescent="0.25">
      <c r="A1957" s="20">
        <v>25</v>
      </c>
      <c r="B1957" s="20" t="s">
        <v>8219</v>
      </c>
    </row>
    <row r="1958" spans="1:2" x14ac:dyDescent="0.25">
      <c r="A1958" s="19">
        <v>20</v>
      </c>
      <c r="B1958" s="19" t="s">
        <v>8219</v>
      </c>
    </row>
    <row r="1959" spans="1:2" x14ac:dyDescent="0.25">
      <c r="A1959" s="20">
        <v>104</v>
      </c>
      <c r="B1959" s="20" t="s">
        <v>8219</v>
      </c>
    </row>
    <row r="1960" spans="1:2" x14ac:dyDescent="0.25">
      <c r="A1960" s="19">
        <v>53</v>
      </c>
      <c r="B1960" s="19" t="s">
        <v>8219</v>
      </c>
    </row>
    <row r="1961" spans="1:2" x14ac:dyDescent="0.25">
      <c r="A1961" s="20">
        <v>14</v>
      </c>
      <c r="B1961" s="20" t="s">
        <v>8219</v>
      </c>
    </row>
    <row r="1962" spans="1:2" x14ac:dyDescent="0.25">
      <c r="A1962" s="19">
        <v>20</v>
      </c>
      <c r="B1962" s="19" t="s">
        <v>8219</v>
      </c>
    </row>
    <row r="1963" spans="1:2" x14ac:dyDescent="0.25">
      <c r="A1963" s="20">
        <v>558</v>
      </c>
      <c r="B1963" s="20" t="s">
        <v>8219</v>
      </c>
    </row>
    <row r="1964" spans="1:2" x14ac:dyDescent="0.25">
      <c r="A1964" s="19">
        <v>22</v>
      </c>
      <c r="B1964" s="19" t="s">
        <v>8219</v>
      </c>
    </row>
    <row r="1965" spans="1:2" x14ac:dyDescent="0.25">
      <c r="A1965" s="20">
        <v>24</v>
      </c>
      <c r="B1965" s="20" t="s">
        <v>8219</v>
      </c>
    </row>
    <row r="1966" spans="1:2" x14ac:dyDescent="0.25">
      <c r="A1966" s="19">
        <v>74</v>
      </c>
      <c r="B1966" s="19" t="s">
        <v>8219</v>
      </c>
    </row>
    <row r="1967" spans="1:2" x14ac:dyDescent="0.25">
      <c r="A1967" s="20">
        <v>54</v>
      </c>
      <c r="B1967" s="20" t="s">
        <v>8219</v>
      </c>
    </row>
    <row r="1968" spans="1:2" x14ac:dyDescent="0.25">
      <c r="A1968" s="19">
        <v>31</v>
      </c>
      <c r="B1968" s="19" t="s">
        <v>8219</v>
      </c>
    </row>
    <row r="1969" spans="1:2" x14ac:dyDescent="0.25">
      <c r="A1969" s="20">
        <v>25</v>
      </c>
      <c r="B1969" s="20" t="s">
        <v>8219</v>
      </c>
    </row>
    <row r="1970" spans="1:2" x14ac:dyDescent="0.25">
      <c r="A1970" s="19">
        <v>17</v>
      </c>
      <c r="B1970" s="19" t="s">
        <v>8219</v>
      </c>
    </row>
    <row r="1971" spans="1:2" x14ac:dyDescent="0.25">
      <c r="A1971" s="20">
        <v>12</v>
      </c>
      <c r="B1971" s="20" t="s">
        <v>8219</v>
      </c>
    </row>
    <row r="1972" spans="1:2" x14ac:dyDescent="0.25">
      <c r="A1972" s="19">
        <v>38</v>
      </c>
      <c r="B1972" s="19" t="s">
        <v>8219</v>
      </c>
    </row>
    <row r="1973" spans="1:2" x14ac:dyDescent="0.25">
      <c r="A1973" s="20">
        <v>41</v>
      </c>
      <c r="B1973" s="20" t="s">
        <v>8219</v>
      </c>
    </row>
    <row r="1974" spans="1:2" x14ac:dyDescent="0.25">
      <c r="A1974" s="19">
        <v>19</v>
      </c>
      <c r="B1974" s="19" t="s">
        <v>8219</v>
      </c>
    </row>
    <row r="1975" spans="1:2" x14ac:dyDescent="0.25">
      <c r="A1975" s="20">
        <v>41</v>
      </c>
      <c r="B1975" s="20" t="s">
        <v>8219</v>
      </c>
    </row>
    <row r="1976" spans="1:2" x14ac:dyDescent="0.25">
      <c r="A1976" s="19">
        <v>26</v>
      </c>
      <c r="B1976" s="19" t="s">
        <v>8219</v>
      </c>
    </row>
    <row r="1977" spans="1:2" x14ac:dyDescent="0.25">
      <c r="A1977" s="20">
        <v>25</v>
      </c>
      <c r="B1977" s="20" t="s">
        <v>8219</v>
      </c>
    </row>
    <row r="1978" spans="1:2" x14ac:dyDescent="0.25">
      <c r="A1978" s="19">
        <v>9</v>
      </c>
      <c r="B1978" s="19" t="s">
        <v>8219</v>
      </c>
    </row>
    <row r="1979" spans="1:2" x14ac:dyDescent="0.25">
      <c r="A1979" s="20">
        <v>78</v>
      </c>
      <c r="B1979" s="20" t="s">
        <v>8219</v>
      </c>
    </row>
    <row r="1980" spans="1:2" x14ac:dyDescent="0.25">
      <c r="A1980" s="19">
        <v>45</v>
      </c>
      <c r="B1980" s="19" t="s">
        <v>8219</v>
      </c>
    </row>
    <row r="1981" spans="1:2" x14ac:dyDescent="0.25">
      <c r="A1981" s="20">
        <v>102</v>
      </c>
      <c r="B1981" s="20" t="s">
        <v>8219</v>
      </c>
    </row>
    <row r="1982" spans="1:2" x14ac:dyDescent="0.25">
      <c r="A1982" s="19">
        <v>5</v>
      </c>
      <c r="B1982" s="19" t="s">
        <v>8219</v>
      </c>
    </row>
    <row r="1983" spans="1:2" x14ac:dyDescent="0.25">
      <c r="A1983" s="20">
        <v>27</v>
      </c>
      <c r="B1983" s="20" t="s">
        <v>8219</v>
      </c>
    </row>
    <row r="1984" spans="1:2" x14ac:dyDescent="0.25">
      <c r="A1984" s="19">
        <v>37</v>
      </c>
      <c r="B1984" s="19" t="s">
        <v>8219</v>
      </c>
    </row>
    <row r="1985" spans="1:2" x14ac:dyDescent="0.25">
      <c r="A1985" s="20">
        <v>14</v>
      </c>
      <c r="B1985" s="20" t="s">
        <v>8219</v>
      </c>
    </row>
    <row r="1986" spans="1:2" x14ac:dyDescent="0.25">
      <c r="A1986" s="19">
        <v>27</v>
      </c>
      <c r="B1986" s="19" t="s">
        <v>8219</v>
      </c>
    </row>
    <row r="1987" spans="1:2" x14ac:dyDescent="0.25">
      <c r="A1987" s="20">
        <v>45</v>
      </c>
      <c r="B1987" s="20" t="s">
        <v>8219</v>
      </c>
    </row>
    <row r="1988" spans="1:2" x14ac:dyDescent="0.25">
      <c r="A1988" s="19">
        <v>49</v>
      </c>
      <c r="B1988" s="19" t="s">
        <v>8219</v>
      </c>
    </row>
    <row r="1989" spans="1:2" x14ac:dyDescent="0.25">
      <c r="A1989" s="20">
        <v>24</v>
      </c>
      <c r="B1989" s="20" t="s">
        <v>8219</v>
      </c>
    </row>
    <row r="1990" spans="1:2" x14ac:dyDescent="0.25">
      <c r="A1990" s="19">
        <v>112</v>
      </c>
      <c r="B1990" s="19" t="s">
        <v>8219</v>
      </c>
    </row>
    <row r="1991" spans="1:2" x14ac:dyDescent="0.25">
      <c r="A1991" s="20">
        <v>23</v>
      </c>
      <c r="B1991" s="20" t="s">
        <v>8219</v>
      </c>
    </row>
    <row r="1992" spans="1:2" x14ac:dyDescent="0.25">
      <c r="A1992" s="19">
        <v>54</v>
      </c>
      <c r="B1992" s="19" t="s">
        <v>8219</v>
      </c>
    </row>
    <row r="1993" spans="1:2" x14ac:dyDescent="0.25">
      <c r="A1993" s="20">
        <v>28</v>
      </c>
      <c r="B1993" s="20" t="s">
        <v>8219</v>
      </c>
    </row>
    <row r="1994" spans="1:2" x14ac:dyDescent="0.25">
      <c r="A1994" s="19">
        <v>11</v>
      </c>
      <c r="B1994" s="19" t="s">
        <v>8219</v>
      </c>
    </row>
    <row r="1995" spans="1:2" x14ac:dyDescent="0.25">
      <c r="A1995" s="20">
        <v>62</v>
      </c>
      <c r="B1995" s="20" t="s">
        <v>8219</v>
      </c>
    </row>
    <row r="1996" spans="1:2" x14ac:dyDescent="0.25">
      <c r="A1996" s="19">
        <v>73</v>
      </c>
      <c r="B1996" s="19" t="s">
        <v>8219</v>
      </c>
    </row>
    <row r="1997" spans="1:2" x14ac:dyDescent="0.25">
      <c r="A1997" s="20">
        <v>18</v>
      </c>
      <c r="B1997" s="20" t="s">
        <v>8219</v>
      </c>
    </row>
    <row r="1998" spans="1:2" x14ac:dyDescent="0.25">
      <c r="A1998" s="19">
        <v>35</v>
      </c>
      <c r="B1998" s="19" t="s">
        <v>8219</v>
      </c>
    </row>
    <row r="1999" spans="1:2" x14ac:dyDescent="0.25">
      <c r="A1999" s="20">
        <v>43</v>
      </c>
      <c r="B1999" s="20" t="s">
        <v>8219</v>
      </c>
    </row>
    <row r="2000" spans="1:2" x14ac:dyDescent="0.25">
      <c r="A2000" s="19">
        <v>36</v>
      </c>
      <c r="B2000" s="19" t="s">
        <v>8219</v>
      </c>
    </row>
    <row r="2001" spans="1:2" x14ac:dyDescent="0.25">
      <c r="A2001" s="20">
        <v>62</v>
      </c>
      <c r="B2001" s="20" t="s">
        <v>8219</v>
      </c>
    </row>
    <row r="2002" spans="1:2" x14ac:dyDescent="0.25">
      <c r="A2002" s="19">
        <v>15</v>
      </c>
      <c r="B2002" s="19" t="s">
        <v>8219</v>
      </c>
    </row>
    <row r="2003" spans="1:2" x14ac:dyDescent="0.25">
      <c r="A2003" s="20">
        <v>33</v>
      </c>
      <c r="B2003" s="20" t="s">
        <v>8219</v>
      </c>
    </row>
    <row r="2004" spans="1:2" x14ac:dyDescent="0.25">
      <c r="A2004" s="19">
        <v>27</v>
      </c>
      <c r="B2004" s="19" t="s">
        <v>8219</v>
      </c>
    </row>
    <row r="2005" spans="1:2" x14ac:dyDescent="0.25">
      <c r="A2005" s="20">
        <v>17</v>
      </c>
      <c r="B2005" s="20" t="s">
        <v>8219</v>
      </c>
    </row>
    <row r="2006" spans="1:2" x14ac:dyDescent="0.25">
      <c r="A2006" s="19">
        <v>4</v>
      </c>
      <c r="B2006" s="19" t="s">
        <v>8219</v>
      </c>
    </row>
    <row r="2007" spans="1:2" x14ac:dyDescent="0.25">
      <c r="A2007" s="20">
        <v>53</v>
      </c>
      <c r="B2007" s="20" t="s">
        <v>8219</v>
      </c>
    </row>
    <row r="2008" spans="1:2" x14ac:dyDescent="0.25">
      <c r="A2008" s="19">
        <v>49</v>
      </c>
      <c r="B2008" s="19" t="s">
        <v>8219</v>
      </c>
    </row>
    <row r="2009" spans="1:2" x14ac:dyDescent="0.25">
      <c r="A2009" s="20">
        <v>57</v>
      </c>
      <c r="B2009" s="20" t="s">
        <v>8219</v>
      </c>
    </row>
    <row r="2010" spans="1:2" x14ac:dyDescent="0.25">
      <c r="A2010" s="19">
        <v>69</v>
      </c>
      <c r="B2010" s="19" t="s">
        <v>8219</v>
      </c>
    </row>
    <row r="2011" spans="1:2" x14ac:dyDescent="0.25">
      <c r="A2011" s="20">
        <v>15</v>
      </c>
      <c r="B2011" s="20" t="s">
        <v>8219</v>
      </c>
    </row>
    <row r="2012" spans="1:2" x14ac:dyDescent="0.25">
      <c r="A2012" s="19">
        <v>64</v>
      </c>
      <c r="B2012" s="19" t="s">
        <v>8219</v>
      </c>
    </row>
    <row r="2013" spans="1:2" x14ac:dyDescent="0.25">
      <c r="A2013" s="20">
        <v>20</v>
      </c>
      <c r="B2013" s="20" t="s">
        <v>8219</v>
      </c>
    </row>
    <row r="2014" spans="1:2" x14ac:dyDescent="0.25">
      <c r="A2014" s="19">
        <v>27</v>
      </c>
      <c r="B2014" s="19" t="s">
        <v>8219</v>
      </c>
    </row>
    <row r="2015" spans="1:2" x14ac:dyDescent="0.25">
      <c r="A2015" s="20">
        <v>21</v>
      </c>
      <c r="B2015" s="20" t="s">
        <v>8219</v>
      </c>
    </row>
    <row r="2016" spans="1:2" x14ac:dyDescent="0.25">
      <c r="A2016" s="19">
        <v>31</v>
      </c>
      <c r="B2016" s="19" t="s">
        <v>8219</v>
      </c>
    </row>
    <row r="2017" spans="1:2" x14ac:dyDescent="0.25">
      <c r="A2017" s="20">
        <v>51</v>
      </c>
      <c r="B2017" s="20" t="s">
        <v>8219</v>
      </c>
    </row>
    <row r="2018" spans="1:2" x14ac:dyDescent="0.25">
      <c r="A2018" s="19">
        <v>57</v>
      </c>
      <c r="B2018" s="19" t="s">
        <v>8219</v>
      </c>
    </row>
    <row r="2019" spans="1:2" x14ac:dyDescent="0.25">
      <c r="A2019" s="20">
        <v>20</v>
      </c>
      <c r="B2019" s="20" t="s">
        <v>8219</v>
      </c>
    </row>
    <row r="2020" spans="1:2" x14ac:dyDescent="0.25">
      <c r="A2020" s="19">
        <v>71</v>
      </c>
      <c r="B2020" s="19" t="s">
        <v>8219</v>
      </c>
    </row>
    <row r="2021" spans="1:2" x14ac:dyDescent="0.25">
      <c r="A2021" s="20">
        <v>72</v>
      </c>
      <c r="B2021" s="20" t="s">
        <v>8219</v>
      </c>
    </row>
    <row r="2022" spans="1:2" x14ac:dyDescent="0.25">
      <c r="A2022" s="19">
        <v>45</v>
      </c>
      <c r="B2022" s="19" t="s">
        <v>8219</v>
      </c>
    </row>
    <row r="2023" spans="1:2" x14ac:dyDescent="0.25">
      <c r="A2023" s="20">
        <v>51</v>
      </c>
      <c r="B2023" s="20" t="s">
        <v>8219</v>
      </c>
    </row>
    <row r="2024" spans="1:2" x14ac:dyDescent="0.25">
      <c r="A2024" s="19">
        <v>56</v>
      </c>
      <c r="B2024" s="19" t="s">
        <v>8219</v>
      </c>
    </row>
    <row r="2025" spans="1:2" x14ac:dyDescent="0.25">
      <c r="A2025" s="20">
        <v>17</v>
      </c>
      <c r="B2025" s="20" t="s">
        <v>8219</v>
      </c>
    </row>
    <row r="2026" spans="1:2" x14ac:dyDescent="0.25">
      <c r="A2026" s="19">
        <v>197</v>
      </c>
      <c r="B2026" s="19" t="s">
        <v>8219</v>
      </c>
    </row>
    <row r="2027" spans="1:2" x14ac:dyDescent="0.25">
      <c r="A2027" s="20">
        <v>70</v>
      </c>
      <c r="B2027" s="20" t="s">
        <v>8219</v>
      </c>
    </row>
    <row r="2028" spans="1:2" x14ac:dyDescent="0.25">
      <c r="A2028" s="19">
        <v>21</v>
      </c>
      <c r="B2028" s="19" t="s">
        <v>8219</v>
      </c>
    </row>
    <row r="2029" spans="1:2" x14ac:dyDescent="0.25">
      <c r="A2029" s="20">
        <v>34</v>
      </c>
      <c r="B2029" s="20" t="s">
        <v>8219</v>
      </c>
    </row>
    <row r="2030" spans="1:2" x14ac:dyDescent="0.25">
      <c r="A2030" s="19">
        <v>39</v>
      </c>
      <c r="B2030" s="19" t="s">
        <v>8219</v>
      </c>
    </row>
    <row r="2031" spans="1:2" x14ac:dyDescent="0.25">
      <c r="A2031" s="20">
        <v>78</v>
      </c>
      <c r="B2031" s="20" t="s">
        <v>8219</v>
      </c>
    </row>
    <row r="2032" spans="1:2" x14ac:dyDescent="0.25">
      <c r="A2032" s="19">
        <v>48</v>
      </c>
      <c r="B2032" s="19" t="s">
        <v>8219</v>
      </c>
    </row>
    <row r="2033" spans="1:2" x14ac:dyDescent="0.25">
      <c r="A2033" s="20">
        <v>29</v>
      </c>
      <c r="B2033" s="20" t="s">
        <v>8219</v>
      </c>
    </row>
    <row r="2034" spans="1:2" x14ac:dyDescent="0.25">
      <c r="A2034" s="19">
        <v>73</v>
      </c>
      <c r="B2034" s="19" t="s">
        <v>8219</v>
      </c>
    </row>
    <row r="2035" spans="1:2" x14ac:dyDescent="0.25">
      <c r="A2035" s="20">
        <v>8</v>
      </c>
      <c r="B2035" s="20" t="s">
        <v>8219</v>
      </c>
    </row>
    <row r="2036" spans="1:2" x14ac:dyDescent="0.25">
      <c r="A2036" s="19">
        <v>17</v>
      </c>
      <c r="B2036" s="19" t="s">
        <v>8219</v>
      </c>
    </row>
    <row r="2037" spans="1:2" x14ac:dyDescent="0.25">
      <c r="A2037" s="20">
        <v>9</v>
      </c>
      <c r="B2037" s="20" t="s">
        <v>8219</v>
      </c>
    </row>
    <row r="2038" spans="1:2" x14ac:dyDescent="0.25">
      <c r="A2038" s="19">
        <v>17</v>
      </c>
      <c r="B2038" s="19" t="s">
        <v>8219</v>
      </c>
    </row>
    <row r="2039" spans="1:2" x14ac:dyDescent="0.25">
      <c r="A2039" s="20">
        <v>33</v>
      </c>
      <c r="B2039" s="20" t="s">
        <v>8219</v>
      </c>
    </row>
    <row r="2040" spans="1:2" x14ac:dyDescent="0.25">
      <c r="A2040" s="19">
        <v>38</v>
      </c>
      <c r="B2040" s="19" t="s">
        <v>8219</v>
      </c>
    </row>
    <row r="2041" spans="1:2" x14ac:dyDescent="0.25">
      <c r="A2041" s="20">
        <v>79</v>
      </c>
      <c r="B2041" s="20" t="s">
        <v>8219</v>
      </c>
    </row>
    <row r="2042" spans="1:2" x14ac:dyDescent="0.25">
      <c r="A2042" s="19">
        <v>46</v>
      </c>
      <c r="B2042" s="19" t="s">
        <v>8219</v>
      </c>
    </row>
    <row r="2043" spans="1:2" x14ac:dyDescent="0.25">
      <c r="A2043" s="20">
        <v>20</v>
      </c>
      <c r="B2043" s="20" t="s">
        <v>8219</v>
      </c>
    </row>
    <row r="2044" spans="1:2" x14ac:dyDescent="0.25">
      <c r="A2044" s="19">
        <v>20</v>
      </c>
      <c r="B2044" s="19" t="s">
        <v>8219</v>
      </c>
    </row>
    <row r="2045" spans="1:2" x14ac:dyDescent="0.25">
      <c r="A2045" s="20">
        <v>13</v>
      </c>
      <c r="B2045" s="20" t="s">
        <v>8219</v>
      </c>
    </row>
    <row r="2046" spans="1:2" x14ac:dyDescent="0.25">
      <c r="A2046" s="19">
        <v>22</v>
      </c>
      <c r="B2046" s="19" t="s">
        <v>8219</v>
      </c>
    </row>
    <row r="2047" spans="1:2" x14ac:dyDescent="0.25">
      <c r="A2047" s="20">
        <v>36</v>
      </c>
      <c r="B2047" s="20" t="s">
        <v>8219</v>
      </c>
    </row>
    <row r="2048" spans="1:2" x14ac:dyDescent="0.25">
      <c r="A2048" s="19">
        <v>40</v>
      </c>
      <c r="B2048" s="19" t="s">
        <v>8219</v>
      </c>
    </row>
    <row r="2049" spans="1:2" x14ac:dyDescent="0.25">
      <c r="A2049" s="20">
        <v>9</v>
      </c>
      <c r="B2049" s="20" t="s">
        <v>8219</v>
      </c>
    </row>
    <row r="2050" spans="1:2" x14ac:dyDescent="0.25">
      <c r="A2050" s="19">
        <v>19</v>
      </c>
      <c r="B2050" s="19" t="s">
        <v>8219</v>
      </c>
    </row>
    <row r="2051" spans="1:2" x14ac:dyDescent="0.25">
      <c r="A2051" s="20">
        <v>14</v>
      </c>
      <c r="B2051" s="20" t="s">
        <v>8219</v>
      </c>
    </row>
    <row r="2052" spans="1:2" x14ac:dyDescent="0.25">
      <c r="A2052" s="19">
        <v>38</v>
      </c>
      <c r="B2052" s="19" t="s">
        <v>8219</v>
      </c>
    </row>
    <row r="2053" spans="1:2" x14ac:dyDescent="0.25">
      <c r="A2053" s="20">
        <v>58</v>
      </c>
      <c r="B2053" s="20" t="s">
        <v>8219</v>
      </c>
    </row>
    <row r="2054" spans="1:2" x14ac:dyDescent="0.25">
      <c r="A2054" s="19">
        <v>28</v>
      </c>
      <c r="B2054" s="19" t="s">
        <v>8219</v>
      </c>
    </row>
    <row r="2055" spans="1:2" x14ac:dyDescent="0.25">
      <c r="A2055" s="20">
        <v>17</v>
      </c>
      <c r="B2055" s="20" t="s">
        <v>8219</v>
      </c>
    </row>
    <row r="2056" spans="1:2" x14ac:dyDescent="0.25">
      <c r="A2056" s="19">
        <v>12</v>
      </c>
      <c r="B2056" s="19" t="s">
        <v>8219</v>
      </c>
    </row>
    <row r="2057" spans="1:2" x14ac:dyDescent="0.25">
      <c r="A2057" s="20">
        <v>40</v>
      </c>
      <c r="B2057" s="20" t="s">
        <v>8219</v>
      </c>
    </row>
    <row r="2058" spans="1:2" x14ac:dyDescent="0.25">
      <c r="A2058" s="19">
        <v>57</v>
      </c>
      <c r="B2058" s="19" t="s">
        <v>8219</v>
      </c>
    </row>
    <row r="2059" spans="1:2" x14ac:dyDescent="0.25">
      <c r="A2059" s="20">
        <v>114</v>
      </c>
      <c r="B2059" s="20" t="s">
        <v>8219</v>
      </c>
    </row>
    <row r="2060" spans="1:2" x14ac:dyDescent="0.25">
      <c r="A2060" s="19">
        <v>31</v>
      </c>
      <c r="B2060" s="19" t="s">
        <v>8219</v>
      </c>
    </row>
    <row r="2061" spans="1:2" x14ac:dyDescent="0.25">
      <c r="A2061" s="20">
        <v>3</v>
      </c>
      <c r="B2061" s="20" t="s">
        <v>8219</v>
      </c>
    </row>
    <row r="2062" spans="1:2" x14ac:dyDescent="0.25">
      <c r="A2062" s="19">
        <v>16</v>
      </c>
      <c r="B2062" s="19" t="s">
        <v>8219</v>
      </c>
    </row>
    <row r="2063" spans="1:2" x14ac:dyDescent="0.25">
      <c r="A2063" s="20">
        <v>199</v>
      </c>
      <c r="B2063" s="20" t="s">
        <v>8219</v>
      </c>
    </row>
    <row r="2064" spans="1:2" x14ac:dyDescent="0.25">
      <c r="A2064" s="19">
        <v>31</v>
      </c>
      <c r="B2064" s="19" t="s">
        <v>8219</v>
      </c>
    </row>
    <row r="2065" spans="1:2" x14ac:dyDescent="0.25">
      <c r="A2065" s="20">
        <v>30</v>
      </c>
      <c r="B2065" s="20" t="s">
        <v>8219</v>
      </c>
    </row>
    <row r="2066" spans="1:2" x14ac:dyDescent="0.25">
      <c r="A2066" s="19">
        <v>34</v>
      </c>
      <c r="B2066" s="19" t="s">
        <v>8219</v>
      </c>
    </row>
    <row r="2067" spans="1:2" x14ac:dyDescent="0.25">
      <c r="A2067" s="20">
        <v>18</v>
      </c>
      <c r="B2067" s="20" t="s">
        <v>8219</v>
      </c>
    </row>
    <row r="2068" spans="1:2" x14ac:dyDescent="0.25">
      <c r="A2068" s="19">
        <v>67</v>
      </c>
      <c r="B2068" s="19" t="s">
        <v>8219</v>
      </c>
    </row>
    <row r="2069" spans="1:2" x14ac:dyDescent="0.25">
      <c r="A2069" s="20">
        <v>66</v>
      </c>
      <c r="B2069" s="20" t="s">
        <v>8219</v>
      </c>
    </row>
    <row r="2070" spans="1:2" x14ac:dyDescent="0.25">
      <c r="A2070" s="19">
        <v>23</v>
      </c>
      <c r="B2070" s="19" t="s">
        <v>8219</v>
      </c>
    </row>
    <row r="2071" spans="1:2" x14ac:dyDescent="0.25">
      <c r="A2071" s="20">
        <v>126</v>
      </c>
      <c r="B2071" s="20" t="s">
        <v>8219</v>
      </c>
    </row>
    <row r="2072" spans="1:2" x14ac:dyDescent="0.25">
      <c r="A2072" s="19">
        <v>6</v>
      </c>
      <c r="B2072" s="19" t="s">
        <v>8219</v>
      </c>
    </row>
    <row r="2073" spans="1:2" x14ac:dyDescent="0.25">
      <c r="A2073" s="20">
        <v>25</v>
      </c>
      <c r="B2073" s="20" t="s">
        <v>8219</v>
      </c>
    </row>
    <row r="2074" spans="1:2" x14ac:dyDescent="0.25">
      <c r="A2074" s="19">
        <v>39</v>
      </c>
      <c r="B2074" s="19" t="s">
        <v>8219</v>
      </c>
    </row>
    <row r="2075" spans="1:2" x14ac:dyDescent="0.25">
      <c r="A2075" s="20">
        <v>62</v>
      </c>
      <c r="B2075" s="20" t="s">
        <v>8219</v>
      </c>
    </row>
    <row r="2076" spans="1:2" x14ac:dyDescent="0.25">
      <c r="A2076" s="19">
        <v>31</v>
      </c>
      <c r="B2076" s="19" t="s">
        <v>8219</v>
      </c>
    </row>
    <row r="2077" spans="1:2" x14ac:dyDescent="0.25">
      <c r="A2077" s="20">
        <v>274</v>
      </c>
      <c r="B2077" s="20" t="s">
        <v>8219</v>
      </c>
    </row>
    <row r="2078" spans="1:2" x14ac:dyDescent="0.25">
      <c r="A2078" s="19">
        <v>17</v>
      </c>
      <c r="B2078" s="19" t="s">
        <v>8219</v>
      </c>
    </row>
    <row r="2079" spans="1:2" x14ac:dyDescent="0.25">
      <c r="A2079" s="20">
        <v>14</v>
      </c>
      <c r="B2079" s="20" t="s">
        <v>8219</v>
      </c>
    </row>
    <row r="2080" spans="1:2" x14ac:dyDescent="0.25">
      <c r="A2080" s="19">
        <v>60</v>
      </c>
      <c r="B2080" s="19" t="s">
        <v>8219</v>
      </c>
    </row>
    <row r="2081" spans="1:2" x14ac:dyDescent="0.25">
      <c r="A2081" s="20">
        <v>33</v>
      </c>
      <c r="B2081" s="20" t="s">
        <v>8219</v>
      </c>
    </row>
    <row r="2082" spans="1:2" x14ac:dyDescent="0.25">
      <c r="A2082" s="19">
        <v>78</v>
      </c>
      <c r="B2082" s="19" t="s">
        <v>8219</v>
      </c>
    </row>
    <row r="2083" spans="1:2" x14ac:dyDescent="0.25">
      <c r="A2083" s="20">
        <v>30</v>
      </c>
      <c r="B2083" s="20" t="s">
        <v>8219</v>
      </c>
    </row>
    <row r="2084" spans="1:2" x14ac:dyDescent="0.25">
      <c r="A2084" s="19">
        <v>136</v>
      </c>
      <c r="B2084" s="19" t="s">
        <v>8219</v>
      </c>
    </row>
    <row r="2085" spans="1:2" x14ac:dyDescent="0.25">
      <c r="A2085" s="20">
        <v>40</v>
      </c>
      <c r="B2085" s="20" t="s">
        <v>8219</v>
      </c>
    </row>
    <row r="2086" spans="1:2" x14ac:dyDescent="0.25">
      <c r="A2086" s="19">
        <v>18</v>
      </c>
      <c r="B2086" s="19" t="s">
        <v>8219</v>
      </c>
    </row>
    <row r="2087" spans="1:2" x14ac:dyDescent="0.25">
      <c r="A2087" s="20">
        <v>39</v>
      </c>
      <c r="B2087" s="20" t="s">
        <v>8219</v>
      </c>
    </row>
    <row r="2088" spans="1:2" x14ac:dyDescent="0.25">
      <c r="A2088" s="19">
        <v>21</v>
      </c>
      <c r="B2088" s="19" t="s">
        <v>8219</v>
      </c>
    </row>
    <row r="2089" spans="1:2" x14ac:dyDescent="0.25">
      <c r="A2089" s="20">
        <v>30</v>
      </c>
      <c r="B2089" s="20" t="s">
        <v>8219</v>
      </c>
    </row>
    <row r="2090" spans="1:2" x14ac:dyDescent="0.25">
      <c r="A2090" s="19">
        <v>27</v>
      </c>
      <c r="B2090" s="19" t="s">
        <v>8219</v>
      </c>
    </row>
    <row r="2091" spans="1:2" x14ac:dyDescent="0.25">
      <c r="A2091" s="20">
        <v>35</v>
      </c>
      <c r="B2091" s="20" t="s">
        <v>8219</v>
      </c>
    </row>
    <row r="2092" spans="1:2" x14ac:dyDescent="0.25">
      <c r="A2092" s="19">
        <v>13</v>
      </c>
      <c r="B2092" s="19" t="s">
        <v>8219</v>
      </c>
    </row>
    <row r="2093" spans="1:2" x14ac:dyDescent="0.25">
      <c r="A2093" s="20">
        <v>23</v>
      </c>
      <c r="B2093" s="20" t="s">
        <v>8219</v>
      </c>
    </row>
    <row r="2094" spans="1:2" x14ac:dyDescent="0.25">
      <c r="A2094" s="19">
        <v>39</v>
      </c>
      <c r="B2094" s="19" t="s">
        <v>8219</v>
      </c>
    </row>
    <row r="2095" spans="1:2" x14ac:dyDescent="0.25">
      <c r="A2095" s="20">
        <v>35</v>
      </c>
      <c r="B2095" s="20" t="s">
        <v>8219</v>
      </c>
    </row>
    <row r="2096" spans="1:2" x14ac:dyDescent="0.25">
      <c r="A2096" s="19">
        <v>27</v>
      </c>
      <c r="B2096" s="19" t="s">
        <v>8219</v>
      </c>
    </row>
    <row r="2097" spans="1:2" x14ac:dyDescent="0.25">
      <c r="A2097" s="20">
        <v>21</v>
      </c>
      <c r="B2097" s="20" t="s">
        <v>8219</v>
      </c>
    </row>
    <row r="2098" spans="1:2" x14ac:dyDescent="0.25">
      <c r="A2098" s="19">
        <v>104</v>
      </c>
      <c r="B2098" s="19" t="s">
        <v>8219</v>
      </c>
    </row>
    <row r="2099" spans="1:2" x14ac:dyDescent="0.25">
      <c r="A2099" s="20">
        <v>19</v>
      </c>
      <c r="B2099" s="20" t="s">
        <v>8219</v>
      </c>
    </row>
    <row r="2100" spans="1:2" x14ac:dyDescent="0.25">
      <c r="A2100" s="19">
        <v>97</v>
      </c>
      <c r="B2100" s="19" t="s">
        <v>8219</v>
      </c>
    </row>
    <row r="2101" spans="1:2" x14ac:dyDescent="0.25">
      <c r="A2101" s="20">
        <v>27</v>
      </c>
      <c r="B2101" s="20" t="s">
        <v>8219</v>
      </c>
    </row>
    <row r="2102" spans="1:2" x14ac:dyDescent="0.25">
      <c r="A2102" s="19">
        <v>24</v>
      </c>
      <c r="B2102" s="19" t="s">
        <v>8219</v>
      </c>
    </row>
    <row r="2103" spans="1:2" x14ac:dyDescent="0.25">
      <c r="A2103" s="20">
        <v>13</v>
      </c>
      <c r="B2103" s="20" t="s">
        <v>8219</v>
      </c>
    </row>
    <row r="2104" spans="1:2" x14ac:dyDescent="0.25">
      <c r="A2104" s="19">
        <v>46</v>
      </c>
      <c r="B2104" s="19" t="s">
        <v>8219</v>
      </c>
    </row>
    <row r="2105" spans="1:2" x14ac:dyDescent="0.25">
      <c r="A2105" s="20">
        <v>4</v>
      </c>
      <c r="B2105" s="20" t="s">
        <v>8219</v>
      </c>
    </row>
    <row r="2106" spans="1:2" x14ac:dyDescent="0.25">
      <c r="A2106" s="19">
        <v>40</v>
      </c>
      <c r="B2106" s="19" t="s">
        <v>8219</v>
      </c>
    </row>
    <row r="2107" spans="1:2" x14ac:dyDescent="0.25">
      <c r="A2107" s="20">
        <v>44</v>
      </c>
      <c r="B2107" s="20" t="s">
        <v>8219</v>
      </c>
    </row>
    <row r="2108" spans="1:2" x14ac:dyDescent="0.25">
      <c r="A2108" s="19">
        <v>35</v>
      </c>
      <c r="B2108" s="19" t="s">
        <v>8219</v>
      </c>
    </row>
    <row r="2109" spans="1:2" x14ac:dyDescent="0.25">
      <c r="A2109" s="20">
        <v>63</v>
      </c>
      <c r="B2109" s="20" t="s">
        <v>8219</v>
      </c>
    </row>
    <row r="2110" spans="1:2" x14ac:dyDescent="0.25">
      <c r="A2110" s="19">
        <v>89</v>
      </c>
      <c r="B2110" s="19" t="s">
        <v>8219</v>
      </c>
    </row>
    <row r="2111" spans="1:2" x14ac:dyDescent="0.25">
      <c r="A2111" s="20">
        <v>15</v>
      </c>
      <c r="B2111" s="20" t="s">
        <v>8219</v>
      </c>
    </row>
    <row r="2112" spans="1:2" x14ac:dyDescent="0.25">
      <c r="A2112" s="19">
        <v>46</v>
      </c>
      <c r="B2112" s="19" t="s">
        <v>8219</v>
      </c>
    </row>
    <row r="2113" spans="1:2" x14ac:dyDescent="0.25">
      <c r="A2113" s="20">
        <v>33</v>
      </c>
      <c r="B2113" s="20" t="s">
        <v>8219</v>
      </c>
    </row>
    <row r="2114" spans="1:2" x14ac:dyDescent="0.25">
      <c r="A2114" s="19">
        <v>52</v>
      </c>
      <c r="B2114" s="19" t="s">
        <v>8219</v>
      </c>
    </row>
    <row r="2115" spans="1:2" x14ac:dyDescent="0.25">
      <c r="A2115" s="20">
        <v>7</v>
      </c>
      <c r="B2115" s="20" t="s">
        <v>8219</v>
      </c>
    </row>
    <row r="2116" spans="1:2" x14ac:dyDescent="0.25">
      <c r="A2116" s="19">
        <v>28</v>
      </c>
      <c r="B2116" s="19" t="s">
        <v>8219</v>
      </c>
    </row>
    <row r="2117" spans="1:2" x14ac:dyDescent="0.25">
      <c r="A2117" s="20">
        <v>11</v>
      </c>
      <c r="B2117" s="20" t="s">
        <v>8219</v>
      </c>
    </row>
    <row r="2118" spans="1:2" x14ac:dyDescent="0.25">
      <c r="A2118" s="19">
        <v>15</v>
      </c>
      <c r="B2118" s="19" t="s">
        <v>8219</v>
      </c>
    </row>
    <row r="2119" spans="1:2" x14ac:dyDescent="0.25">
      <c r="A2119" s="20">
        <v>30</v>
      </c>
      <c r="B2119" s="20" t="s">
        <v>8219</v>
      </c>
    </row>
    <row r="2120" spans="1:2" x14ac:dyDescent="0.25">
      <c r="A2120" s="19">
        <v>27</v>
      </c>
      <c r="B2120" s="19" t="s">
        <v>8219</v>
      </c>
    </row>
    <row r="2121" spans="1:2" x14ac:dyDescent="0.25">
      <c r="A2121" s="20">
        <v>28</v>
      </c>
      <c r="B2121" s="20" t="s">
        <v>8219</v>
      </c>
    </row>
    <row r="2122" spans="1:2" x14ac:dyDescent="0.25">
      <c r="A2122" s="19">
        <v>17</v>
      </c>
      <c r="B2122" s="19" t="s">
        <v>8219</v>
      </c>
    </row>
    <row r="2123" spans="1:2" x14ac:dyDescent="0.25">
      <c r="A2123" s="20">
        <v>50</v>
      </c>
      <c r="B2123" s="20" t="s">
        <v>8219</v>
      </c>
    </row>
    <row r="2124" spans="1:2" x14ac:dyDescent="0.25">
      <c r="A2124" s="19">
        <v>26</v>
      </c>
      <c r="B2124" s="19" t="s">
        <v>8219</v>
      </c>
    </row>
    <row r="2125" spans="1:2" x14ac:dyDescent="0.25">
      <c r="A2125" s="20">
        <v>88</v>
      </c>
      <c r="B2125" s="20" t="s">
        <v>8219</v>
      </c>
    </row>
    <row r="2126" spans="1:2" x14ac:dyDescent="0.25">
      <c r="A2126" s="19">
        <v>91</v>
      </c>
      <c r="B2126" s="19" t="s">
        <v>8219</v>
      </c>
    </row>
    <row r="2127" spans="1:2" x14ac:dyDescent="0.25">
      <c r="A2127" s="20">
        <v>3</v>
      </c>
      <c r="B2127" s="20" t="s">
        <v>8219</v>
      </c>
    </row>
    <row r="2128" spans="1:2" x14ac:dyDescent="0.25">
      <c r="A2128" s="19">
        <v>28</v>
      </c>
      <c r="B2128" s="19" t="s">
        <v>8219</v>
      </c>
    </row>
    <row r="2129" spans="1:2" x14ac:dyDescent="0.25">
      <c r="A2129" s="20">
        <v>77</v>
      </c>
      <c r="B2129" s="20" t="s">
        <v>8219</v>
      </c>
    </row>
    <row r="2130" spans="1:2" x14ac:dyDescent="0.25">
      <c r="A2130" s="19">
        <v>27</v>
      </c>
      <c r="B2130" s="19" t="s">
        <v>8219</v>
      </c>
    </row>
    <row r="2131" spans="1:2" x14ac:dyDescent="0.25">
      <c r="A2131" s="20">
        <v>107</v>
      </c>
      <c r="B2131" s="20" t="s">
        <v>8219</v>
      </c>
    </row>
    <row r="2132" spans="1:2" x14ac:dyDescent="0.25">
      <c r="A2132" s="19">
        <v>96</v>
      </c>
      <c r="B2132" s="19" t="s">
        <v>8219</v>
      </c>
    </row>
    <row r="2133" spans="1:2" x14ac:dyDescent="0.25">
      <c r="A2133" s="20">
        <v>56</v>
      </c>
      <c r="B2133" s="20" t="s">
        <v>8219</v>
      </c>
    </row>
    <row r="2134" spans="1:2" x14ac:dyDescent="0.25">
      <c r="A2134" s="19">
        <v>58</v>
      </c>
      <c r="B2134" s="19" t="s">
        <v>8219</v>
      </c>
    </row>
    <row r="2135" spans="1:2" x14ac:dyDescent="0.25">
      <c r="A2135" s="20">
        <v>15</v>
      </c>
      <c r="B2135" s="20" t="s">
        <v>8219</v>
      </c>
    </row>
    <row r="2136" spans="1:2" x14ac:dyDescent="0.25">
      <c r="A2136" s="19">
        <v>20</v>
      </c>
      <c r="B2136" s="19" t="s">
        <v>8219</v>
      </c>
    </row>
    <row r="2137" spans="1:2" x14ac:dyDescent="0.25">
      <c r="A2137" s="20">
        <v>38</v>
      </c>
      <c r="B2137" s="20" t="s">
        <v>8219</v>
      </c>
    </row>
    <row r="2138" spans="1:2" x14ac:dyDescent="0.25">
      <c r="A2138" s="19">
        <v>33</v>
      </c>
      <c r="B2138" s="19" t="s">
        <v>8219</v>
      </c>
    </row>
    <row r="2139" spans="1:2" x14ac:dyDescent="0.25">
      <c r="A2139" s="20">
        <v>57</v>
      </c>
      <c r="B2139" s="20" t="s">
        <v>8219</v>
      </c>
    </row>
    <row r="2140" spans="1:2" x14ac:dyDescent="0.25">
      <c r="A2140" s="19">
        <v>25</v>
      </c>
      <c r="B2140" s="19" t="s">
        <v>8219</v>
      </c>
    </row>
    <row r="2141" spans="1:2" x14ac:dyDescent="0.25">
      <c r="A2141" s="20">
        <v>14</v>
      </c>
      <c r="B2141" s="20" t="s">
        <v>8219</v>
      </c>
    </row>
    <row r="2142" spans="1:2" x14ac:dyDescent="0.25">
      <c r="A2142" s="19">
        <v>94</v>
      </c>
      <c r="B2142" s="19" t="s">
        <v>8219</v>
      </c>
    </row>
    <row r="2143" spans="1:2" x14ac:dyDescent="0.25">
      <c r="A2143" s="20">
        <v>59</v>
      </c>
      <c r="B2143" s="20" t="s">
        <v>8219</v>
      </c>
    </row>
    <row r="2144" spans="1:2" x14ac:dyDescent="0.25">
      <c r="A2144" s="19">
        <v>36</v>
      </c>
      <c r="B2144" s="19" t="s">
        <v>8219</v>
      </c>
    </row>
    <row r="2145" spans="1:2" x14ac:dyDescent="0.25">
      <c r="A2145" s="20">
        <v>115</v>
      </c>
      <c r="B2145" s="20" t="s">
        <v>8219</v>
      </c>
    </row>
    <row r="2146" spans="1:2" x14ac:dyDescent="0.25">
      <c r="A2146" s="19">
        <v>30</v>
      </c>
      <c r="B2146" s="19" t="s">
        <v>8219</v>
      </c>
    </row>
    <row r="2147" spans="1:2" x14ac:dyDescent="0.25">
      <c r="A2147" s="20">
        <v>52</v>
      </c>
      <c r="B2147" s="20" t="s">
        <v>8219</v>
      </c>
    </row>
    <row r="2148" spans="1:2" x14ac:dyDescent="0.25">
      <c r="A2148" s="19">
        <v>27</v>
      </c>
      <c r="B2148" s="19" t="s">
        <v>8219</v>
      </c>
    </row>
    <row r="2149" spans="1:2" x14ac:dyDescent="0.25">
      <c r="A2149" s="20">
        <v>24</v>
      </c>
      <c r="B2149" s="20" t="s">
        <v>8219</v>
      </c>
    </row>
    <row r="2150" spans="1:2" x14ac:dyDescent="0.25">
      <c r="A2150" s="19">
        <v>10</v>
      </c>
      <c r="B2150" s="19" t="s">
        <v>8219</v>
      </c>
    </row>
    <row r="2151" spans="1:2" x14ac:dyDescent="0.25">
      <c r="A2151" s="20">
        <v>30</v>
      </c>
      <c r="B2151" s="20" t="s">
        <v>8219</v>
      </c>
    </row>
    <row r="2152" spans="1:2" x14ac:dyDescent="0.25">
      <c r="A2152" s="19">
        <v>71</v>
      </c>
      <c r="B2152" s="19" t="s">
        <v>8219</v>
      </c>
    </row>
    <row r="2153" spans="1:2" x14ac:dyDescent="0.25">
      <c r="A2153" s="20">
        <v>10</v>
      </c>
      <c r="B2153" s="20" t="s">
        <v>8219</v>
      </c>
    </row>
    <row r="2154" spans="1:2" x14ac:dyDescent="0.25">
      <c r="A2154" s="19">
        <v>24</v>
      </c>
      <c r="B2154" s="19" t="s">
        <v>8219</v>
      </c>
    </row>
    <row r="2155" spans="1:2" x14ac:dyDescent="0.25">
      <c r="A2155" s="20">
        <v>38</v>
      </c>
      <c r="B2155" s="20" t="s">
        <v>8219</v>
      </c>
    </row>
    <row r="2156" spans="1:2" x14ac:dyDescent="0.25">
      <c r="A2156" s="19">
        <v>26</v>
      </c>
      <c r="B2156" s="19" t="s">
        <v>8219</v>
      </c>
    </row>
    <row r="2157" spans="1:2" x14ac:dyDescent="0.25">
      <c r="A2157" s="20">
        <v>19</v>
      </c>
      <c r="B2157" s="20" t="s">
        <v>8219</v>
      </c>
    </row>
    <row r="2158" spans="1:2" x14ac:dyDescent="0.25">
      <c r="A2158" s="19">
        <v>11</v>
      </c>
      <c r="B2158" s="19" t="s">
        <v>8219</v>
      </c>
    </row>
    <row r="2159" spans="1:2" x14ac:dyDescent="0.25">
      <c r="A2159" s="20">
        <v>27</v>
      </c>
      <c r="B2159" s="20" t="s">
        <v>8219</v>
      </c>
    </row>
    <row r="2160" spans="1:2" x14ac:dyDescent="0.25">
      <c r="A2160" s="19">
        <v>34</v>
      </c>
      <c r="B2160" s="19" t="s">
        <v>8219</v>
      </c>
    </row>
    <row r="2161" spans="1:2" x14ac:dyDescent="0.25">
      <c r="A2161" s="20">
        <v>20</v>
      </c>
      <c r="B2161" s="20" t="s">
        <v>8219</v>
      </c>
    </row>
    <row r="2162" spans="1:2" x14ac:dyDescent="0.25">
      <c r="A2162" s="19">
        <v>37</v>
      </c>
      <c r="B2162" s="19" t="s">
        <v>8219</v>
      </c>
    </row>
    <row r="2163" spans="1:2" x14ac:dyDescent="0.25">
      <c r="A2163" s="20">
        <v>20</v>
      </c>
      <c r="B2163" s="20" t="s">
        <v>8219</v>
      </c>
    </row>
    <row r="2164" spans="1:2" x14ac:dyDescent="0.25">
      <c r="A2164" s="19">
        <v>10</v>
      </c>
      <c r="B2164" s="19" t="s">
        <v>8219</v>
      </c>
    </row>
    <row r="2165" spans="1:2" x14ac:dyDescent="0.25">
      <c r="A2165" s="20">
        <v>26</v>
      </c>
      <c r="B2165" s="20" t="s">
        <v>8219</v>
      </c>
    </row>
    <row r="2166" spans="1:2" x14ac:dyDescent="0.25">
      <c r="A2166" s="19">
        <v>20</v>
      </c>
      <c r="B2166" s="19" t="s">
        <v>8219</v>
      </c>
    </row>
    <row r="2167" spans="1:2" x14ac:dyDescent="0.25">
      <c r="A2167" s="20">
        <v>46</v>
      </c>
      <c r="B2167" s="20" t="s">
        <v>8219</v>
      </c>
    </row>
    <row r="2168" spans="1:2" x14ac:dyDescent="0.25">
      <c r="A2168" s="19">
        <v>76</v>
      </c>
      <c r="B2168" s="19" t="s">
        <v>8219</v>
      </c>
    </row>
    <row r="2169" spans="1:2" x14ac:dyDescent="0.25">
      <c r="A2169" s="20">
        <v>41</v>
      </c>
      <c r="B2169" s="20" t="s">
        <v>8219</v>
      </c>
    </row>
    <row r="2170" spans="1:2" x14ac:dyDescent="0.25">
      <c r="A2170" s="19">
        <v>7</v>
      </c>
      <c r="B2170" s="19" t="s">
        <v>8219</v>
      </c>
    </row>
    <row r="2171" spans="1:2" x14ac:dyDescent="0.25">
      <c r="A2171" s="20">
        <v>49</v>
      </c>
      <c r="B2171" s="20" t="s">
        <v>8219</v>
      </c>
    </row>
    <row r="2172" spans="1:2" x14ac:dyDescent="0.25">
      <c r="A2172" s="19">
        <v>26</v>
      </c>
      <c r="B2172" s="19" t="s">
        <v>8219</v>
      </c>
    </row>
    <row r="2173" spans="1:2" x14ac:dyDescent="0.25">
      <c r="A2173" s="20">
        <v>65</v>
      </c>
      <c r="B2173" s="20" t="s">
        <v>8219</v>
      </c>
    </row>
    <row r="2174" spans="1:2" x14ac:dyDescent="0.25">
      <c r="A2174" s="19">
        <v>28</v>
      </c>
      <c r="B2174" s="19" t="s">
        <v>8219</v>
      </c>
    </row>
    <row r="2175" spans="1:2" x14ac:dyDescent="0.25">
      <c r="A2175" s="20">
        <v>8</v>
      </c>
      <c r="B2175" s="20" t="s">
        <v>8219</v>
      </c>
    </row>
    <row r="2176" spans="1:2" x14ac:dyDescent="0.25">
      <c r="A2176" s="19">
        <v>3</v>
      </c>
      <c r="B2176" s="19" t="s">
        <v>8219</v>
      </c>
    </row>
    <row r="2177" spans="1:2" x14ac:dyDescent="0.25">
      <c r="A2177" s="20">
        <v>9</v>
      </c>
      <c r="B2177" s="20" t="s">
        <v>8219</v>
      </c>
    </row>
    <row r="2178" spans="1:2" x14ac:dyDescent="0.25">
      <c r="A2178" s="19">
        <v>9</v>
      </c>
      <c r="B2178" s="19" t="s">
        <v>8219</v>
      </c>
    </row>
    <row r="2179" spans="1:2" x14ac:dyDescent="0.25">
      <c r="A2179" s="20">
        <v>20</v>
      </c>
      <c r="B2179" s="20" t="s">
        <v>8219</v>
      </c>
    </row>
    <row r="2180" spans="1:2" x14ac:dyDescent="0.25">
      <c r="A2180" s="19">
        <v>57</v>
      </c>
      <c r="B2180" s="19" t="s">
        <v>8219</v>
      </c>
    </row>
    <row r="2181" spans="1:2" x14ac:dyDescent="0.25">
      <c r="A2181" s="20">
        <v>8</v>
      </c>
      <c r="B2181" s="20" t="s">
        <v>8219</v>
      </c>
    </row>
    <row r="2182" spans="1:2" x14ac:dyDescent="0.25">
      <c r="A2182" s="19">
        <v>14</v>
      </c>
      <c r="B2182" s="19" t="s">
        <v>8219</v>
      </c>
    </row>
    <row r="2183" spans="1:2" x14ac:dyDescent="0.25">
      <c r="A2183" s="20">
        <v>17</v>
      </c>
      <c r="B2183" s="20" t="s">
        <v>8219</v>
      </c>
    </row>
    <row r="2184" spans="1:2" x14ac:dyDescent="0.25">
      <c r="A2184" s="19">
        <v>100</v>
      </c>
      <c r="B2184" s="19" t="s">
        <v>8219</v>
      </c>
    </row>
    <row r="2185" spans="1:2" x14ac:dyDescent="0.25">
      <c r="A2185" s="20">
        <v>32</v>
      </c>
      <c r="B2185" s="20" t="s">
        <v>8219</v>
      </c>
    </row>
    <row r="2186" spans="1:2" x14ac:dyDescent="0.25">
      <c r="A2186" s="19">
        <v>3</v>
      </c>
      <c r="B2186" s="19" t="s">
        <v>8219</v>
      </c>
    </row>
  </sheetData>
  <conditionalFormatting sqref="B2:B2186">
    <cfRule type="containsText" dxfId="11" priority="13" operator="containsText" text="canceled">
      <formula>NOT(ISERROR(SEARCH("canceled",B2)))</formula>
    </cfRule>
    <cfRule type="containsText" dxfId="10" priority="14" operator="containsText" text="failed">
      <formula>NOT(ISERROR(SEARCH("failed",B2)))</formula>
    </cfRule>
    <cfRule type="containsText" dxfId="9" priority="15" operator="containsText" text="successful">
      <formula>NOT(ISERROR(SEARCH("successful",B2)))</formula>
    </cfRule>
  </conditionalFormatting>
  <conditionalFormatting sqref="A2:A2186">
    <cfRule type="containsText" dxfId="8" priority="10" operator="containsText" text="canceled">
      <formula>NOT(ISERROR(SEARCH("canceled",A2)))</formula>
    </cfRule>
    <cfRule type="containsText" dxfId="7" priority="11" operator="containsText" text="failed">
      <formula>NOT(ISERROR(SEARCH("failed",A2)))</formula>
    </cfRule>
    <cfRule type="containsText" dxfId="6" priority="12" operator="containsText" text="successful">
      <formula>NOT(ISERROR(SEARCH("successful",A2)))</formula>
    </cfRule>
  </conditionalFormatting>
  <conditionalFormatting sqref="F2:F1531">
    <cfRule type="containsText" dxfId="5" priority="4" operator="containsText" text="canceled">
      <formula>NOT(ISERROR(SEARCH("canceled",F2)))</formula>
    </cfRule>
    <cfRule type="containsText" dxfId="4" priority="5" operator="containsText" text="failed">
      <formula>NOT(ISERROR(SEARCH("failed",F2)))</formula>
    </cfRule>
    <cfRule type="containsText" dxfId="3" priority="6" operator="containsText" text="successful">
      <formula>NOT(ISERROR(SEARCH("successful",F2)))</formula>
    </cfRule>
  </conditionalFormatting>
  <conditionalFormatting sqref="E2:E1531">
    <cfRule type="containsText" dxfId="2" priority="1" operator="containsText" text="canceled">
      <formula>NOT(ISERROR(SEARCH("canceled",E2)))</formula>
    </cfRule>
    <cfRule type="containsText" dxfId="1" priority="2" operator="containsText" text="failed">
      <formula>NOT(ISERROR(SEARCH("failed",E2)))</formula>
    </cfRule>
    <cfRule type="containsText" dxfId="0" priority="3" operator="containsText" text="successful">
      <formula>NOT(ISERROR(SEARCH("successful",E2)))</formula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Kickstart Data</vt:lpstr>
      <vt:lpstr>Category Stats</vt:lpstr>
      <vt:lpstr>Subcategory Sta</vt:lpstr>
      <vt:lpstr>Outcomes Based on Launch Date</vt:lpstr>
      <vt:lpstr>Bonus</vt:lpstr>
      <vt:lpstr>Extra Bonus Stats</vt:lpstr>
      <vt:lpstr>backers</vt:lpstr>
      <vt:lpstr>backers_count</vt:lpstr>
      <vt:lpstr>cancelled</vt:lpstr>
      <vt:lpstr>failed</vt:lpstr>
      <vt:lpstr>failedbackers</vt:lpstr>
      <vt:lpstr>goal</vt:lpstr>
      <vt:lpstr>state</vt:lpstr>
      <vt:lpstr>successful</vt:lpstr>
      <vt:lpstr>successfulbackers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Stark</cp:lastModifiedBy>
  <dcterms:created xsi:type="dcterms:W3CDTF">2017-04-20T15:17:24Z</dcterms:created>
  <dcterms:modified xsi:type="dcterms:W3CDTF">2021-03-24T01:07:58Z</dcterms:modified>
</cp:coreProperties>
</file>