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mq\Dropbox (ORNL)\Fundulus work\DLC embryonic killifish exposure MS\Data to upload\"/>
    </mc:Choice>
  </mc:AlternateContent>
  <xr:revisionPtr revIDLastSave="0" documentId="13_ncr:1_{686E596C-9265-4EEB-A542-40D9AD30ED10}" xr6:coauthVersionLast="47" xr6:coauthVersionMax="47" xr10:uidLastSave="{00000000-0000-0000-0000-000000000000}"/>
  <bookViews>
    <workbookView xWindow="-28920" yWindow="-120" windowWidth="29040" windowHeight="15840" xr2:uid="{99BC5161-5786-4025-B51B-30487AD15001}"/>
  </bookViews>
  <sheets>
    <sheet name="Data info" sheetId="1" r:id="rId1"/>
    <sheet name="Sensitive Embryo Survival" sheetId="4" r:id="rId2"/>
    <sheet name="Sensitive Larval Survival" sheetId="3" r:id="rId3"/>
    <sheet name="Tolerant Embryo Survival" sheetId="6" r:id="rId4"/>
    <sheet name="Tolerant Larval Surviv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6" l="1"/>
  <c r="P36" i="6" s="1" a="1"/>
  <c r="P36" i="6" s="1"/>
  <c r="N36" i="6"/>
  <c r="P35" i="6" a="1"/>
  <c r="P35" i="6" s="1"/>
  <c r="O35" i="6"/>
  <c r="N35" i="6"/>
  <c r="O34" i="6"/>
  <c r="P34" i="6" s="1" a="1"/>
  <c r="P34" i="6" s="1"/>
  <c r="N34" i="6"/>
  <c r="N33" i="6"/>
  <c r="P30" i="6"/>
  <c r="P30" i="6" a="1"/>
  <c r="O30" i="6"/>
  <c r="N30" i="6"/>
  <c r="P27" i="6" a="1"/>
  <c r="P27" i="6" s="1"/>
  <c r="O27" i="6"/>
  <c r="N27" i="6"/>
  <c r="P26" i="6"/>
  <c r="P26" i="6" a="1"/>
  <c r="O26" i="6"/>
  <c r="N26" i="6"/>
  <c r="P25" i="6" a="1"/>
  <c r="P25" i="6" s="1"/>
  <c r="O25" i="6"/>
  <c r="N25" i="6"/>
  <c r="P24" i="6"/>
  <c r="P24" i="6" a="1"/>
  <c r="O24" i="6"/>
  <c r="N24" i="6"/>
  <c r="P21" i="6" a="1"/>
  <c r="P21" i="6" s="1"/>
  <c r="O21" i="6"/>
  <c r="N21" i="6"/>
  <c r="P18" i="6"/>
  <c r="P18" i="6" a="1"/>
  <c r="O18" i="6"/>
  <c r="N18" i="6"/>
  <c r="P17" i="6" a="1"/>
  <c r="P17" i="6" s="1"/>
  <c r="O17" i="6"/>
  <c r="N17" i="6"/>
  <c r="P16" i="6"/>
  <c r="P16" i="6" a="1"/>
  <c r="O16" i="6"/>
  <c r="N16" i="6"/>
  <c r="P15" i="6" a="1"/>
  <c r="P15" i="6" s="1"/>
  <c r="O15" i="6"/>
  <c r="N15" i="6"/>
  <c r="P14" i="6"/>
  <c r="P14" i="6" a="1"/>
  <c r="O14" i="6"/>
  <c r="N14" i="6"/>
  <c r="P13" i="6" a="1"/>
  <c r="P13" i="6" s="1"/>
  <c r="O13" i="6"/>
  <c r="N13" i="6"/>
  <c r="P12" i="6"/>
  <c r="P12" i="6" a="1"/>
  <c r="O12" i="6"/>
  <c r="N12" i="6"/>
  <c r="P9" i="6" a="1"/>
  <c r="P9" i="6" s="1"/>
  <c r="O9" i="6"/>
  <c r="N9" i="6"/>
  <c r="P8" i="6"/>
  <c r="P8" i="6" a="1"/>
  <c r="O8" i="6"/>
  <c r="N8" i="6"/>
  <c r="P7" i="6" a="1"/>
  <c r="P7" i="6" s="1"/>
  <c r="O7" i="6"/>
  <c r="N7" i="6"/>
  <c r="P6" i="6"/>
  <c r="P6" i="6" a="1"/>
  <c r="O6" i="6"/>
  <c r="N6" i="6"/>
  <c r="P3" i="6" a="1"/>
  <c r="P3" i="6" s="1"/>
  <c r="O3" i="6"/>
  <c r="N3" i="6"/>
  <c r="P36" i="5"/>
  <c r="P36" i="5" a="1"/>
  <c r="O36" i="5"/>
  <c r="N36" i="5"/>
  <c r="P35" i="5" a="1"/>
  <c r="P35" i="5" s="1"/>
  <c r="O35" i="5"/>
  <c r="N35" i="5"/>
  <c r="P34" i="5"/>
  <c r="P34" i="5" a="1"/>
  <c r="O34" i="5"/>
  <c r="N34" i="5"/>
  <c r="N33" i="5"/>
  <c r="P30" i="5"/>
  <c r="P30" i="5" a="1"/>
  <c r="O30" i="5"/>
  <c r="N30" i="5"/>
  <c r="P27" i="5"/>
  <c r="P27" i="5" a="1"/>
  <c r="O27" i="5"/>
  <c r="N27" i="5"/>
  <c r="P26" i="5"/>
  <c r="P26" i="5" a="1"/>
  <c r="O26" i="5"/>
  <c r="N26" i="5"/>
  <c r="P25" i="5"/>
  <c r="P25" i="5" a="1"/>
  <c r="O25" i="5"/>
  <c r="N25" i="5"/>
  <c r="P24" i="5"/>
  <c r="P24" i="5" a="1"/>
  <c r="O24" i="5"/>
  <c r="N24" i="5"/>
  <c r="P21" i="5"/>
  <c r="P21" i="5" a="1"/>
  <c r="O21" i="5"/>
  <c r="N21" i="5"/>
  <c r="P18" i="5"/>
  <c r="P18" i="5" a="1"/>
  <c r="O18" i="5"/>
  <c r="N18" i="5"/>
  <c r="P17" i="5"/>
  <c r="P17" i="5" a="1"/>
  <c r="O17" i="5"/>
  <c r="N17" i="5"/>
  <c r="P16" i="5"/>
  <c r="P16" i="5" a="1"/>
  <c r="O16" i="5"/>
  <c r="N16" i="5"/>
  <c r="P15" i="5"/>
  <c r="P15" i="5" a="1"/>
  <c r="O15" i="5"/>
  <c r="N15" i="5"/>
  <c r="P14" i="5"/>
  <c r="P14" i="5" a="1"/>
  <c r="O14" i="5"/>
  <c r="N14" i="5"/>
  <c r="P13" i="5"/>
  <c r="P13" i="5" a="1"/>
  <c r="O13" i="5"/>
  <c r="N13" i="5"/>
  <c r="P12" i="5"/>
  <c r="P12" i="5" a="1"/>
  <c r="O12" i="5"/>
  <c r="N12" i="5"/>
  <c r="P9" i="5"/>
  <c r="P9" i="5" a="1"/>
  <c r="O9" i="5"/>
  <c r="N9" i="5"/>
  <c r="P8" i="5"/>
  <c r="P8" i="5" a="1"/>
  <c r="O8" i="5"/>
  <c r="N8" i="5"/>
  <c r="P7" i="5"/>
  <c r="P7" i="5" a="1"/>
  <c r="O7" i="5"/>
  <c r="N7" i="5"/>
  <c r="P6" i="5"/>
  <c r="P6" i="5" a="1"/>
  <c r="O6" i="5"/>
  <c r="N6" i="5"/>
  <c r="P3" i="5"/>
  <c r="P3" i="5" a="1"/>
  <c r="O3" i="5"/>
  <c r="N3" i="5"/>
  <c r="O64" i="4" a="1"/>
  <c r="O64" i="4" s="1"/>
  <c r="P64" i="4" s="1" a="1"/>
  <c r="P64" i="4" s="1"/>
  <c r="N64" i="4"/>
  <c r="O63" i="4" a="1"/>
  <c r="O63" i="4" s="1"/>
  <c r="P63" i="4" s="1" a="1"/>
  <c r="P63" i="4" s="1"/>
  <c r="N63" i="4"/>
  <c r="P62" i="4" a="1"/>
  <c r="P62" i="4" s="1"/>
  <c r="O62" i="4"/>
  <c r="O62" i="4" a="1"/>
  <c r="N62" i="4"/>
  <c r="P61" i="4" a="1"/>
  <c r="P61" i="4" s="1"/>
  <c r="O61" i="4"/>
  <c r="O61" i="4" a="1"/>
  <c r="N61" i="4"/>
  <c r="P60" i="4"/>
  <c r="P60" i="4" a="1"/>
  <c r="O60" i="4"/>
  <c r="O60" i="4" a="1"/>
  <c r="N60" i="4"/>
  <c r="O56" i="4"/>
  <c r="P56" i="4" s="1" a="1"/>
  <c r="P56" i="4" s="1"/>
  <c r="O56" i="4" a="1"/>
  <c r="N56" i="4"/>
  <c r="O55" i="4"/>
  <c r="P55" i="4" s="1" a="1"/>
  <c r="P55" i="4" s="1"/>
  <c r="O55" i="4" a="1"/>
  <c r="N55" i="4"/>
  <c r="P54" i="4"/>
  <c r="P54" i="4" a="1"/>
  <c r="O54" i="4"/>
  <c r="O54" i="4" a="1"/>
  <c r="N54" i="4"/>
  <c r="O53" i="4" a="1"/>
  <c r="O53" i="4" s="1"/>
  <c r="P53" i="4" s="1" a="1"/>
  <c r="P53" i="4" s="1"/>
  <c r="N53" i="4"/>
  <c r="O52" i="4" a="1"/>
  <c r="O52" i="4" s="1"/>
  <c r="P52" i="4" s="1" a="1"/>
  <c r="P52" i="4" s="1"/>
  <c r="N52" i="4"/>
  <c r="P51" i="4" a="1"/>
  <c r="P51" i="4" s="1"/>
  <c r="O51" i="4"/>
  <c r="O51" i="4" a="1"/>
  <c r="N51" i="4"/>
  <c r="P46" i="4" a="1"/>
  <c r="P46" i="4" s="1"/>
  <c r="O46" i="4"/>
  <c r="O46" i="4" a="1"/>
  <c r="N46" i="4"/>
  <c r="P45" i="4"/>
  <c r="P45" i="4" a="1"/>
  <c r="O45" i="4"/>
  <c r="O45" i="4" a="1"/>
  <c r="N45" i="4"/>
  <c r="O44" i="4"/>
  <c r="P44" i="4" s="1" a="1"/>
  <c r="P44" i="4" s="1"/>
  <c r="O44" i="4" a="1"/>
  <c r="N44" i="4"/>
  <c r="O43" i="4"/>
  <c r="P43" i="4" s="1" a="1"/>
  <c r="P43" i="4" s="1"/>
  <c r="O43" i="4" a="1"/>
  <c r="N43" i="4"/>
  <c r="P42" i="4"/>
  <c r="P42" i="4" a="1"/>
  <c r="O42" i="4"/>
  <c r="O42" i="4" a="1"/>
  <c r="N42" i="4"/>
  <c r="O38" i="4" a="1"/>
  <c r="O38" i="4" s="1"/>
  <c r="P38" i="4" s="1" a="1"/>
  <c r="P38" i="4" s="1"/>
  <c r="N38" i="4"/>
  <c r="O37" i="4" a="1"/>
  <c r="O37" i="4" s="1"/>
  <c r="P37" i="4" s="1" a="1"/>
  <c r="P37" i="4" s="1"/>
  <c r="N37" i="4"/>
  <c r="P36" i="4" a="1"/>
  <c r="P36" i="4" s="1"/>
  <c r="O36" i="4"/>
  <c r="O36" i="4" a="1"/>
  <c r="N36" i="4"/>
  <c r="P35" i="4" a="1"/>
  <c r="P35" i="4" s="1"/>
  <c r="O35" i="4"/>
  <c r="O35" i="4" a="1"/>
  <c r="N35" i="4"/>
  <c r="P34" i="4"/>
  <c r="P34" i="4" a="1"/>
  <c r="O34" i="4"/>
  <c r="O34" i="4" a="1"/>
  <c r="N34" i="4"/>
  <c r="O33" i="4"/>
  <c r="P33" i="4" s="1" a="1"/>
  <c r="P33" i="4" s="1"/>
  <c r="O33" i="4" a="1"/>
  <c r="N33" i="4"/>
  <c r="N30" i="4"/>
  <c r="N30" i="4" a="1"/>
  <c r="N29" i="4"/>
  <c r="N29" i="4" a="1"/>
  <c r="P28" i="4" a="1"/>
  <c r="P28" i="4" s="1"/>
  <c r="O28" i="4"/>
  <c r="O28" i="4" a="1"/>
  <c r="N28" i="4"/>
  <c r="P27" i="4" a="1"/>
  <c r="P27" i="4" s="1"/>
  <c r="O27" i="4"/>
  <c r="O27" i="4" a="1"/>
  <c r="N27" i="4"/>
  <c r="P26" i="4" a="1"/>
  <c r="P26" i="4" s="1"/>
  <c r="O26" i="4"/>
  <c r="O26" i="4" a="1"/>
  <c r="N26" i="4"/>
  <c r="O25" i="4"/>
  <c r="P25" i="4" s="1" a="1"/>
  <c r="P25" i="4" s="1"/>
  <c r="O25" i="4" a="1"/>
  <c r="N25" i="4"/>
  <c r="O24" i="4"/>
  <c r="P24" i="4" s="1" a="1"/>
  <c r="P24" i="4" s="1"/>
  <c r="O24" i="4" a="1"/>
  <c r="N24" i="4"/>
  <c r="P19" i="4"/>
  <c r="P19" i="4" a="1"/>
  <c r="O19" i="4"/>
  <c r="O19" i="4" a="1"/>
  <c r="N19" i="4"/>
  <c r="O18" i="4" a="1"/>
  <c r="O18" i="4" s="1"/>
  <c r="P18" i="4" s="1" a="1"/>
  <c r="P18" i="4" s="1"/>
  <c r="N18" i="4"/>
  <c r="O17" i="4" a="1"/>
  <c r="O17" i="4" s="1"/>
  <c r="P17" i="4" s="1" a="1"/>
  <c r="P17" i="4" s="1"/>
  <c r="N17" i="4"/>
  <c r="P16" i="4" a="1"/>
  <c r="P16" i="4" s="1"/>
  <c r="O16" i="4"/>
  <c r="O16" i="4" a="1"/>
  <c r="N16" i="4"/>
  <c r="P15" i="4" a="1"/>
  <c r="P15" i="4" s="1"/>
  <c r="O15" i="4"/>
  <c r="O15" i="4" a="1"/>
  <c r="N15" i="4"/>
  <c r="P14" i="4" a="1"/>
  <c r="P14" i="4" s="1"/>
  <c r="O14" i="4"/>
  <c r="O14" i="4" a="1"/>
  <c r="N14" i="4"/>
  <c r="O13" i="4"/>
  <c r="P13" i="4" s="1" a="1"/>
  <c r="P13" i="4" s="1"/>
  <c r="O13" i="4" a="1"/>
  <c r="N13" i="4"/>
  <c r="O12" i="4"/>
  <c r="P12" i="4" s="1" a="1"/>
  <c r="P12" i="4" s="1"/>
  <c r="O12" i="4" a="1"/>
  <c r="N12" i="4"/>
  <c r="O7" i="4"/>
  <c r="P7" i="4" s="1" a="1"/>
  <c r="P7" i="4" s="1"/>
  <c r="O7" i="4" a="1"/>
  <c r="N7" i="4"/>
  <c r="O6" i="4" a="1"/>
  <c r="O6" i="4" s="1"/>
  <c r="P6" i="4" s="1" a="1"/>
  <c r="P6" i="4" s="1"/>
  <c r="N6" i="4"/>
  <c r="O5" i="4" a="1"/>
  <c r="O5" i="4" s="1"/>
  <c r="P5" i="4" s="1" a="1"/>
  <c r="P5" i="4" s="1"/>
  <c r="N5" i="4"/>
  <c r="O4" i="4" a="1"/>
  <c r="O4" i="4" s="1"/>
  <c r="P4" i="4" s="1" a="1"/>
  <c r="P4" i="4" s="1"/>
  <c r="N4" i="4"/>
  <c r="P3" i="4" a="1"/>
  <c r="P3" i="4" s="1"/>
  <c r="O3" i="4"/>
  <c r="O3" i="4" a="1"/>
  <c r="N3" i="4"/>
  <c r="P64" i="3" a="1"/>
  <c r="P64" i="3" s="1"/>
  <c r="O64" i="3"/>
  <c r="O64" i="3" a="1"/>
  <c r="N64" i="3"/>
  <c r="O63" i="3"/>
  <c r="P63" i="3" s="1" a="1"/>
  <c r="P63" i="3" s="1"/>
  <c r="O63" i="3" a="1"/>
  <c r="N63" i="3"/>
  <c r="O62" i="3"/>
  <c r="P62" i="3" s="1" a="1"/>
  <c r="P62" i="3" s="1"/>
  <c r="O62" i="3" a="1"/>
  <c r="N62" i="3"/>
  <c r="O61" i="3"/>
  <c r="P61" i="3" s="1" a="1"/>
  <c r="P61" i="3" s="1"/>
  <c r="O61" i="3" a="1"/>
  <c r="N61" i="3"/>
  <c r="O60" i="3" a="1"/>
  <c r="O60" i="3" s="1"/>
  <c r="P60" i="3" s="1" a="1"/>
  <c r="P60" i="3" s="1"/>
  <c r="N60" i="3"/>
  <c r="O56" i="3" a="1"/>
  <c r="O56" i="3" s="1"/>
  <c r="P56" i="3" s="1" a="1"/>
  <c r="P56" i="3" s="1"/>
  <c r="N56" i="3"/>
  <c r="O55" i="3" a="1"/>
  <c r="O55" i="3" s="1"/>
  <c r="P55" i="3" s="1" a="1"/>
  <c r="P55" i="3" s="1"/>
  <c r="N55" i="3"/>
  <c r="P54" i="3" a="1"/>
  <c r="P54" i="3" s="1"/>
  <c r="O54" i="3"/>
  <c r="O54" i="3" a="1"/>
  <c r="N54" i="3"/>
  <c r="P53" i="3" a="1"/>
  <c r="P53" i="3" s="1"/>
  <c r="O53" i="3"/>
  <c r="O53" i="3" a="1"/>
  <c r="N53" i="3"/>
  <c r="O52" i="3"/>
  <c r="P52" i="3" s="1" a="1"/>
  <c r="P52" i="3" s="1"/>
  <c r="O52" i="3" a="1"/>
  <c r="N52" i="3"/>
  <c r="O51" i="3"/>
  <c r="P51" i="3" s="1" a="1"/>
  <c r="P51" i="3" s="1"/>
  <c r="O51" i="3" a="1"/>
  <c r="N51" i="3"/>
  <c r="O46" i="3"/>
  <c r="P46" i="3" s="1" a="1"/>
  <c r="P46" i="3" s="1"/>
  <c r="O46" i="3" a="1"/>
  <c r="N46" i="3"/>
  <c r="O45" i="3" a="1"/>
  <c r="O45" i="3" s="1"/>
  <c r="P45" i="3" s="1" a="1"/>
  <c r="P45" i="3" s="1"/>
  <c r="N45" i="3"/>
  <c r="O44" i="3" a="1"/>
  <c r="O44" i="3" s="1"/>
  <c r="P44" i="3" s="1" a="1"/>
  <c r="P44" i="3" s="1"/>
  <c r="N44" i="3"/>
  <c r="O43" i="3" a="1"/>
  <c r="O43" i="3" s="1"/>
  <c r="P43" i="3" s="1" a="1"/>
  <c r="P43" i="3" s="1"/>
  <c r="N43" i="3"/>
  <c r="P42" i="3" a="1"/>
  <c r="P42" i="3" s="1"/>
  <c r="O42" i="3"/>
  <c r="O42" i="3" a="1"/>
  <c r="N42" i="3"/>
  <c r="P38" i="3" a="1"/>
  <c r="P38" i="3" s="1"/>
  <c r="O38" i="3"/>
  <c r="O38" i="3" a="1"/>
  <c r="N38" i="3"/>
  <c r="O37" i="3"/>
  <c r="P37" i="3" s="1" a="1"/>
  <c r="P37" i="3" s="1"/>
  <c r="O37" i="3" a="1"/>
  <c r="N37" i="3"/>
  <c r="O36" i="3"/>
  <c r="P36" i="3" s="1" a="1"/>
  <c r="P36" i="3" s="1"/>
  <c r="O36" i="3" a="1"/>
  <c r="N36" i="3"/>
  <c r="O35" i="3"/>
  <c r="P35" i="3" s="1" a="1"/>
  <c r="P35" i="3" s="1"/>
  <c r="O35" i="3" a="1"/>
  <c r="N35" i="3"/>
  <c r="O34" i="3" a="1"/>
  <c r="O34" i="3" s="1"/>
  <c r="P34" i="3" s="1" a="1"/>
  <c r="P34" i="3" s="1"/>
  <c r="N34" i="3"/>
  <c r="O33" i="3" a="1"/>
  <c r="O33" i="3" s="1"/>
  <c r="P33" i="3" s="1" a="1"/>
  <c r="P33" i="3" s="1"/>
  <c r="N33" i="3"/>
  <c r="N30" i="3" a="1"/>
  <c r="N30" i="3" s="1"/>
  <c r="N29" i="3" a="1"/>
  <c r="N29" i="3" s="1"/>
  <c r="O28" i="3"/>
  <c r="P28" i="3" s="1" a="1"/>
  <c r="P28" i="3" s="1"/>
  <c r="O28" i="3" a="1"/>
  <c r="N28" i="3"/>
  <c r="O27" i="3"/>
  <c r="P27" i="3" s="1" a="1"/>
  <c r="P27" i="3" s="1"/>
  <c r="O27" i="3" a="1"/>
  <c r="N27" i="3"/>
  <c r="O26" i="3" a="1"/>
  <c r="O26" i="3" s="1"/>
  <c r="P26" i="3" s="1" a="1"/>
  <c r="P26" i="3" s="1"/>
  <c r="N26" i="3"/>
  <c r="O25" i="3" a="1"/>
  <c r="O25" i="3" s="1"/>
  <c r="P25" i="3" s="1" a="1"/>
  <c r="P25" i="3" s="1"/>
  <c r="N25" i="3"/>
  <c r="O24" i="3" a="1"/>
  <c r="O24" i="3" s="1"/>
  <c r="P24" i="3" s="1" a="1"/>
  <c r="P24" i="3" s="1"/>
  <c r="N24" i="3"/>
  <c r="P19" i="3" a="1"/>
  <c r="P19" i="3" s="1"/>
  <c r="O19" i="3"/>
  <c r="O19" i="3" a="1"/>
  <c r="N19" i="3"/>
  <c r="P18" i="3" a="1"/>
  <c r="P18" i="3" s="1"/>
  <c r="O18" i="3"/>
  <c r="O18" i="3" a="1"/>
  <c r="N18" i="3"/>
  <c r="O17" i="3"/>
  <c r="P17" i="3" s="1" a="1"/>
  <c r="P17" i="3" s="1"/>
  <c r="O17" i="3" a="1"/>
  <c r="N17" i="3"/>
  <c r="O16" i="3"/>
  <c r="P16" i="3" s="1" a="1"/>
  <c r="P16" i="3" s="1"/>
  <c r="O16" i="3" a="1"/>
  <c r="N16" i="3"/>
  <c r="O15" i="3"/>
  <c r="P15" i="3" s="1" a="1"/>
  <c r="P15" i="3" s="1"/>
  <c r="O15" i="3" a="1"/>
  <c r="N15" i="3"/>
  <c r="O14" i="3" a="1"/>
  <c r="O14" i="3" s="1"/>
  <c r="P14" i="3" s="1" a="1"/>
  <c r="P14" i="3" s="1"/>
  <c r="N14" i="3"/>
  <c r="O13" i="3" a="1"/>
  <c r="O13" i="3" s="1"/>
  <c r="P13" i="3" s="1" a="1"/>
  <c r="P13" i="3" s="1"/>
  <c r="N13" i="3"/>
  <c r="O12" i="3" a="1"/>
  <c r="O12" i="3" s="1"/>
  <c r="P12" i="3" s="1" a="1"/>
  <c r="P12" i="3" s="1"/>
  <c r="N12" i="3"/>
  <c r="P7" i="3" a="1"/>
  <c r="P7" i="3" s="1"/>
  <c r="O7" i="3"/>
  <c r="O7" i="3" a="1"/>
  <c r="N7" i="3"/>
  <c r="P6" i="3" a="1"/>
  <c r="P6" i="3" s="1"/>
  <c r="O6" i="3"/>
  <c r="O6" i="3" a="1"/>
  <c r="N6" i="3"/>
  <c r="O5" i="3"/>
  <c r="P5" i="3" s="1" a="1"/>
  <c r="P5" i="3" s="1"/>
  <c r="O5" i="3" a="1"/>
  <c r="N5" i="3"/>
  <c r="O4" i="3" a="1"/>
  <c r="O4" i="3" s="1"/>
  <c r="P4" i="3" s="1" a="1"/>
  <c r="P4" i="3" s="1"/>
  <c r="N4" i="3"/>
  <c r="O3" i="3"/>
  <c r="P3" i="3" s="1" a="1"/>
  <c r="P3" i="3" s="1"/>
  <c r="O3" i="3" a="1"/>
  <c r="N3" i="3"/>
</calcChain>
</file>

<file path=xl/sharedStrings.xml><?xml version="1.0" encoding="utf-8"?>
<sst xmlns="http://schemas.openxmlformats.org/spreadsheetml/2006/main" count="800" uniqueCount="43">
  <si>
    <t>Reid et al. 2017</t>
  </si>
  <si>
    <t>Individual ELA data</t>
  </si>
  <si>
    <t>Summarized ELA data</t>
  </si>
  <si>
    <t>Type</t>
  </si>
  <si>
    <t>Pair Num</t>
  </si>
  <si>
    <t>Pop</t>
  </si>
  <si>
    <t>Tested Gen</t>
  </si>
  <si>
    <t>Tox</t>
  </si>
  <si>
    <t>PCB126, ng/L</t>
  </si>
  <si>
    <t>Survival</t>
  </si>
  <si>
    <t>sd</t>
  </si>
  <si>
    <t>se</t>
  </si>
  <si>
    <t>BH</t>
  </si>
  <si>
    <t>F1</t>
  </si>
  <si>
    <t>ACE</t>
  </si>
  <si>
    <t>PCB126</t>
  </si>
  <si>
    <t>Sensitive</t>
  </si>
  <si>
    <t>SCOR</t>
  </si>
  <si>
    <t>BI</t>
  </si>
  <si>
    <t>1005c</t>
  </si>
  <si>
    <t>FLX</t>
  </si>
  <si>
    <t>SH</t>
  </si>
  <si>
    <t>KC</t>
  </si>
  <si>
    <t>GA</t>
  </si>
  <si>
    <t>Tolerant</t>
  </si>
  <si>
    <t>NB</t>
  </si>
  <si>
    <t>F2</t>
  </si>
  <si>
    <t>BP-814</t>
  </si>
  <si>
    <t>BP-1016</t>
  </si>
  <si>
    <t>BR</t>
  </si>
  <si>
    <t>NEW-1030</t>
  </si>
  <si>
    <t>NW</t>
  </si>
  <si>
    <t>ER-701</t>
  </si>
  <si>
    <t>ER-1017</t>
  </si>
  <si>
    <t>ER</t>
  </si>
  <si>
    <t>Larval Survival</t>
  </si>
  <si>
    <t>This term indicates that % individuals that survived through to 7 days post hatching in comparison to the number of individuals that were exposed</t>
  </si>
  <si>
    <t>Embryo Survival</t>
  </si>
  <si>
    <t>This term indicates that % individuals that survived through to hatching in comparison to the number of individuals that were exposed</t>
  </si>
  <si>
    <t>Data from Stevenson et al. "Connecting suborganismal data to bioenergetic processes: killifish embryos exposed to a dioxin-like compound"</t>
  </si>
  <si>
    <t>For more information, please contact Louise Stevenson (stevensonlm@ornl.gov) and Bryan Clark (clark.bryan@epa.gov)</t>
  </si>
  <si>
    <t>Data used in Figures 3, 4, and 5 and Supplementary Information figures S5, S6, S7</t>
  </si>
  <si>
    <t>"ELA" stands for Embryo Larval Assay and just indicates the different exposure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</si>
</sst>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Continuous"/>
    </xf>
    <xf numFmtId="0" fontId="3" fillId="0" borderId="2" xfId="1" applyFont="1" applyBorder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3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Continuous"/>
    </xf>
    <xf numFmtId="0" fontId="4" fillId="0" borderId="2" xfId="1" applyFont="1" applyBorder="1" applyAlignment="1">
      <alignment horizontal="centerContinuous"/>
    </xf>
    <xf numFmtId="0" fontId="4" fillId="0" borderId="3" xfId="1" applyFont="1" applyBorder="1" applyAlignment="1">
      <alignment horizontal="centerContinuous"/>
    </xf>
    <xf numFmtId="0" fontId="5" fillId="0" borderId="5" xfId="1" applyFont="1" applyBorder="1" applyAlignment="1">
      <alignment horizontal="center" wrapText="1"/>
    </xf>
    <xf numFmtId="1" fontId="2" fillId="0" borderId="5" xfId="1" applyNumberFormat="1" applyFont="1" applyBorder="1" applyAlignment="1">
      <alignment horizontal="center" wrapText="1"/>
    </xf>
    <xf numFmtId="0" fontId="2" fillId="0" borderId="4" xfId="1" applyFont="1" applyBorder="1" applyAlignment="1">
      <alignment horizontal="center"/>
    </xf>
    <xf numFmtId="0" fontId="2" fillId="0" borderId="6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2" fontId="5" fillId="0" borderId="6" xfId="1" applyNumberFormat="1" applyFont="1" applyBorder="1" applyAlignment="1">
      <alignment horizontal="center" wrapText="1"/>
    </xf>
    <xf numFmtId="2" fontId="5" fillId="0" borderId="0" xfId="1" applyNumberFormat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1" fontId="2" fillId="0" borderId="0" xfId="1" applyNumberFormat="1" applyFont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7" xfId="1" applyFont="1" applyBorder="1" applyAlignment="1">
      <alignment horizontal="center"/>
    </xf>
    <xf numFmtId="2" fontId="5" fillId="0" borderId="8" xfId="1" applyNumberFormat="1" applyFont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0" borderId="7" xfId="1" applyNumberFormat="1" applyFont="1" applyBorder="1" applyAlignment="1">
      <alignment horizontal="center"/>
    </xf>
    <xf numFmtId="1" fontId="2" fillId="0" borderId="4" xfId="1" applyNumberFormat="1" applyFont="1" applyBorder="1" applyAlignment="1">
      <alignment horizontal="center" wrapText="1"/>
    </xf>
    <xf numFmtId="1" fontId="2" fillId="0" borderId="6" xfId="1" applyNumberFormat="1" applyFont="1" applyBorder="1" applyAlignment="1">
      <alignment horizontal="center" wrapText="1"/>
    </xf>
    <xf numFmtId="2" fontId="2" fillId="0" borderId="5" xfId="1" applyNumberFormat="1" applyFont="1" applyBorder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2" fontId="2" fillId="0" borderId="7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2" fontId="2" fillId="0" borderId="7" xfId="1" applyNumberFormat="1" applyFont="1" applyBorder="1" applyAlignment="1">
      <alignment horizontal="center" wrapText="1"/>
    </xf>
    <xf numFmtId="2" fontId="5" fillId="0" borderId="4" xfId="1" applyNumberFormat="1" applyFont="1" applyBorder="1" applyAlignment="1">
      <alignment horizontal="center" wrapText="1"/>
    </xf>
    <xf numFmtId="2" fontId="5" fillId="0" borderId="5" xfId="1" applyNumberFormat="1" applyFont="1" applyBorder="1" applyAlignment="1">
      <alignment horizontal="center" wrapText="1"/>
    </xf>
    <xf numFmtId="2" fontId="2" fillId="0" borderId="6" xfId="1" applyNumberFormat="1" applyFont="1" applyBorder="1" applyAlignment="1">
      <alignment horizontal="center" wrapText="1"/>
    </xf>
    <xf numFmtId="2" fontId="2" fillId="0" borderId="4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2" fontId="5" fillId="0" borderId="4" xfId="1" applyNumberFormat="1" applyFont="1" applyBorder="1" applyAlignment="1">
      <alignment horizontal="center"/>
    </xf>
    <xf numFmtId="2" fontId="5" fillId="0" borderId="5" xfId="1" applyNumberFormat="1" applyFont="1" applyBorder="1" applyAlignment="1">
      <alignment horizontal="center"/>
    </xf>
    <xf numFmtId="2" fontId="5" fillId="0" borderId="6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center"/>
    </xf>
    <xf numFmtId="0" fontId="3" fillId="0" borderId="1" xfId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/>
    <xf numFmtId="0" fontId="3" fillId="0" borderId="4" xfId="1" applyFont="1" applyBorder="1" applyAlignment="1">
      <alignment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wrapText="1"/>
    </xf>
    <xf numFmtId="0" fontId="3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3" fillId="0" borderId="0" xfId="1" applyFont="1" applyAlignment="1">
      <alignment wrapText="1"/>
    </xf>
    <xf numFmtId="0" fontId="4" fillId="0" borderId="8" xfId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2" fontId="4" fillId="0" borderId="7" xfId="1" applyNumberFormat="1" applyFont="1" applyBorder="1" applyAlignment="1">
      <alignment horizontal="center" wrapText="1"/>
    </xf>
    <xf numFmtId="0" fontId="3" fillId="0" borderId="8" xfId="1" applyFont="1" applyBorder="1"/>
    <xf numFmtId="0" fontId="3" fillId="0" borderId="7" xfId="1" applyFont="1" applyBorder="1"/>
    <xf numFmtId="0" fontId="3" fillId="0" borderId="8" xfId="1" applyFont="1" applyBorder="1" applyAlignment="1">
      <alignment horizontal="center"/>
    </xf>
    <xf numFmtId="2" fontId="6" fillId="0" borderId="7" xfId="1" applyNumberFormat="1" applyFont="1" applyBorder="1" applyAlignment="1">
      <alignment horizontal="center"/>
    </xf>
    <xf numFmtId="2" fontId="7" fillId="0" borderId="7" xfId="1" applyNumberFormat="1" applyFont="1" applyBorder="1" applyAlignment="1">
      <alignment horizontal="center"/>
    </xf>
    <xf numFmtId="2" fontId="4" fillId="0" borderId="8" xfId="1" applyNumberFormat="1" applyFont="1" applyBorder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7" xfId="1" applyNumberFormat="1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2" fontId="3" fillId="0" borderId="7" xfId="1" applyNumberFormat="1" applyFont="1" applyBorder="1" applyAlignment="1">
      <alignment horizontal="center"/>
    </xf>
    <xf numFmtId="0" fontId="3" fillId="0" borderId="0" xfId="1" applyFont="1" applyAlignment="1">
      <alignment horizontal="center" wrapText="1"/>
    </xf>
    <xf numFmtId="0" fontId="6" fillId="0" borderId="5" xfId="1" applyFont="1" applyBorder="1" applyAlignment="1">
      <alignment horizontal="center"/>
    </xf>
    <xf numFmtId="1" fontId="6" fillId="0" borderId="5" xfId="1" applyNumberFormat="1" applyFont="1" applyBorder="1" applyAlignment="1">
      <alignment horizontal="center"/>
    </xf>
    <xf numFmtId="2" fontId="6" fillId="0" borderId="5" xfId="1" applyNumberFormat="1" applyFont="1" applyBorder="1" applyAlignment="1">
      <alignment horizontal="center"/>
    </xf>
    <xf numFmtId="1" fontId="6" fillId="0" borderId="6" xfId="1" applyNumberFormat="1" applyFont="1" applyBorder="1" applyAlignment="1">
      <alignment horizontal="center"/>
    </xf>
    <xf numFmtId="1" fontId="3" fillId="0" borderId="0" xfId="1" applyNumberFormat="1" applyFont="1"/>
    <xf numFmtId="1" fontId="3" fillId="0" borderId="7" xfId="1" applyNumberFormat="1" applyFont="1" applyBorder="1"/>
    <xf numFmtId="1" fontId="3" fillId="0" borderId="0" xfId="1" applyNumberFormat="1" applyFont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0" xfId="1" applyNumberFormat="1" applyFont="1" applyAlignment="1">
      <alignment horizontal="center"/>
    </xf>
    <xf numFmtId="1" fontId="4" fillId="0" borderId="7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" fontId="6" fillId="0" borderId="5" xfId="1" applyNumberFormat="1" applyFont="1" applyBorder="1" applyAlignment="1">
      <alignment horizontal="center" wrapText="1"/>
    </xf>
    <xf numFmtId="1" fontId="6" fillId="0" borderId="6" xfId="1" applyNumberFormat="1" applyFont="1" applyBorder="1" applyAlignment="1">
      <alignment horizontal="center" wrapText="1"/>
    </xf>
    <xf numFmtId="1" fontId="3" fillId="0" borderId="0" xfId="1" applyNumberFormat="1" applyFont="1" applyAlignment="1">
      <alignment horizontal="center" wrapText="1"/>
    </xf>
    <xf numFmtId="1" fontId="3" fillId="0" borderId="7" xfId="1" applyNumberFormat="1" applyFont="1" applyBorder="1" applyAlignment="1">
      <alignment horizontal="center" wrapText="1"/>
    </xf>
    <xf numFmtId="2" fontId="4" fillId="0" borderId="8" xfId="1" applyNumberFormat="1" applyFont="1" applyBorder="1" applyAlignment="1">
      <alignment horizontal="center" wrapText="1"/>
    </xf>
    <xf numFmtId="2" fontId="4" fillId="0" borderId="0" xfId="1" applyNumberFormat="1" applyFont="1" applyAlignment="1">
      <alignment horizontal="center" wrapText="1"/>
    </xf>
    <xf numFmtId="0" fontId="6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/>
    <xf numFmtId="0" fontId="3" fillId="0" borderId="6" xfId="1" applyFont="1" applyBorder="1"/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2" fontId="4" fillId="0" borderId="4" xfId="1" applyNumberFormat="1" applyFont="1" applyBorder="1" applyAlignment="1">
      <alignment horizontal="center"/>
    </xf>
    <xf numFmtId="2" fontId="4" fillId="0" borderId="5" xfId="1" applyNumberFormat="1" applyFont="1" applyBorder="1" applyAlignment="1">
      <alignment horizontal="center"/>
    </xf>
    <xf numFmtId="2" fontId="4" fillId="0" borderId="6" xfId="1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F23508A0-1110-4F80-9612-275077993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50A1-FC0D-4425-85A2-0F89FF6C2584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5.28515625" bestFit="1" customWidth="1"/>
    <col min="2" max="2" width="54" customWidth="1"/>
  </cols>
  <sheetData>
    <row r="1" spans="1:2" x14ac:dyDescent="0.25">
      <c r="A1" t="s">
        <v>39</v>
      </c>
    </row>
    <row r="2" spans="1:2" x14ac:dyDescent="0.25">
      <c r="A2" t="s">
        <v>41</v>
      </c>
    </row>
    <row r="4" spans="1:2" ht="45" x14ac:dyDescent="0.25">
      <c r="A4" t="s">
        <v>35</v>
      </c>
      <c r="B4" s="103" t="s">
        <v>36</v>
      </c>
    </row>
    <row r="5" spans="1:2" ht="45" x14ac:dyDescent="0.25">
      <c r="A5" t="s">
        <v>37</v>
      </c>
      <c r="B5" s="103" t="s">
        <v>38</v>
      </c>
    </row>
    <row r="6" spans="1:2" x14ac:dyDescent="0.25">
      <c r="A6" t="s">
        <v>42</v>
      </c>
    </row>
    <row r="8" spans="1:2" x14ac:dyDescent="0.25">
      <c r="A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8AA4-4D70-4E78-8E0D-029519046A64}">
  <dimension ref="A1:Q64"/>
  <sheetViews>
    <sheetView workbookViewId="0">
      <selection activeCell="G2" sqref="G2"/>
    </sheetView>
  </sheetViews>
  <sheetFormatPr defaultColWidth="10.140625" defaultRowHeight="15.75" x14ac:dyDescent="0.25"/>
  <cols>
    <col min="1" max="1" width="13.28515625" style="5" customWidth="1"/>
    <col min="2" max="2" width="5.28515625" style="6" customWidth="1"/>
    <col min="3" max="3" width="9.85546875" style="6" customWidth="1"/>
    <col min="4" max="4" width="7.28515625" style="6" customWidth="1"/>
    <col min="5" max="5" width="10.140625" style="5"/>
    <col min="6" max="10" width="10.140625" style="6"/>
    <col min="11" max="12" width="0" style="6" hidden="1" customWidth="1"/>
    <col min="13" max="13" width="4.42578125" style="6" customWidth="1"/>
    <col min="14" max="16" width="10.140625" style="93"/>
    <col min="17" max="16384" width="10.140625" style="5"/>
  </cols>
  <sheetData>
    <row r="1" spans="1:16" x14ac:dyDescent="0.25">
      <c r="A1" s="48"/>
      <c r="B1" s="49" t="s">
        <v>0</v>
      </c>
      <c r="C1" s="49"/>
      <c r="D1" s="49"/>
      <c r="E1" s="50"/>
      <c r="F1" s="7"/>
      <c r="G1" s="9" t="s">
        <v>1</v>
      </c>
      <c r="H1" s="9"/>
      <c r="I1" s="9"/>
      <c r="J1" s="10"/>
      <c r="K1" s="9"/>
      <c r="L1" s="11"/>
      <c r="N1" s="12" t="s">
        <v>2</v>
      </c>
      <c r="O1" s="13"/>
      <c r="P1" s="14"/>
    </row>
    <row r="2" spans="1:16" s="59" customFormat="1" ht="31.5" x14ac:dyDescent="0.25">
      <c r="A2" s="51" t="s">
        <v>3</v>
      </c>
      <c r="B2" s="52" t="s">
        <v>4</v>
      </c>
      <c r="C2" s="52" t="s">
        <v>5</v>
      </c>
      <c r="D2" s="52" t="s">
        <v>6</v>
      </c>
      <c r="E2" s="53" t="s">
        <v>7</v>
      </c>
      <c r="F2" s="54" t="s">
        <v>8</v>
      </c>
      <c r="G2" s="55">
        <v>906</v>
      </c>
      <c r="H2" s="55">
        <v>912</v>
      </c>
      <c r="I2" s="56"/>
      <c r="J2" s="57"/>
      <c r="K2" s="56"/>
      <c r="L2" s="58"/>
      <c r="N2" s="60" t="s">
        <v>9</v>
      </c>
      <c r="O2" s="61" t="s">
        <v>10</v>
      </c>
      <c r="P2" s="62" t="s">
        <v>11</v>
      </c>
    </row>
    <row r="3" spans="1:16" x14ac:dyDescent="0.25">
      <c r="A3" s="63"/>
      <c r="C3" s="6" t="s">
        <v>12</v>
      </c>
      <c r="D3" s="6" t="s">
        <v>13</v>
      </c>
      <c r="E3" s="64" t="s">
        <v>14</v>
      </c>
      <c r="F3" s="65">
        <v>0</v>
      </c>
      <c r="G3" s="47">
        <v>100</v>
      </c>
      <c r="H3" s="47">
        <v>84.705882352941202</v>
      </c>
      <c r="I3" s="47"/>
      <c r="J3" s="66"/>
      <c r="K3" s="47"/>
      <c r="L3" s="67"/>
      <c r="N3" s="68">
        <f>AVERAGE(G3:K3)</f>
        <v>92.352941176470608</v>
      </c>
      <c r="O3" s="69">
        <f t="array" ref="O3">STDEV(G3:K3)</f>
        <v>10.814574300500119</v>
      </c>
      <c r="P3" s="70">
        <f t="array" ref="P3">O3/SQRT(COUNT(G3:K3))</f>
        <v>7.6470588235293979</v>
      </c>
    </row>
    <row r="4" spans="1:16" x14ac:dyDescent="0.25">
      <c r="A4" s="63"/>
      <c r="C4" s="6" t="s">
        <v>12</v>
      </c>
      <c r="D4" s="6" t="s">
        <v>13</v>
      </c>
      <c r="E4" s="64" t="s">
        <v>15</v>
      </c>
      <c r="F4" s="65">
        <v>2</v>
      </c>
      <c r="G4" s="47">
        <v>64.285714285714292</v>
      </c>
      <c r="H4" s="47">
        <v>92.307692307692307</v>
      </c>
      <c r="I4" s="47"/>
      <c r="J4" s="66"/>
      <c r="K4" s="47"/>
      <c r="L4" s="67"/>
      <c r="N4" s="68">
        <f>AVERAGE(G4:K4)</f>
        <v>78.296703296703299</v>
      </c>
      <c r="O4" s="69">
        <f t="array" ref="O4">STDEV(G4:K4)</f>
        <v>19.814530681601028</v>
      </c>
      <c r="P4" s="70">
        <f t="array" ref="P4">O4/SQRT(COUNT(G4:K4))</f>
        <v>14.01098901098899</v>
      </c>
    </row>
    <row r="5" spans="1:16" x14ac:dyDescent="0.25">
      <c r="A5" s="63"/>
      <c r="C5" s="6" t="s">
        <v>12</v>
      </c>
      <c r="D5" s="6" t="s">
        <v>13</v>
      </c>
      <c r="E5" s="64" t="s">
        <v>15</v>
      </c>
      <c r="F5" s="65">
        <v>20</v>
      </c>
      <c r="G5" s="47">
        <v>92.857142857142861</v>
      </c>
      <c r="H5" s="47">
        <v>73.333333333333329</v>
      </c>
      <c r="I5" s="47"/>
      <c r="J5" s="66"/>
      <c r="K5" s="47"/>
      <c r="L5" s="67"/>
      <c r="N5" s="68">
        <f>AVERAGE(G5:K5)</f>
        <v>83.095238095238102</v>
      </c>
      <c r="O5" s="69">
        <f t="array" ref="O5">STDEV(G5:K5)</f>
        <v>13.805418108880176</v>
      </c>
      <c r="P5" s="70">
        <f t="array" ref="P5">O5/SQRT(COUNT(G5:K5))</f>
        <v>9.7619047619047343</v>
      </c>
    </row>
    <row r="6" spans="1:16" x14ac:dyDescent="0.25">
      <c r="A6" s="63"/>
      <c r="C6" s="6" t="s">
        <v>12</v>
      </c>
      <c r="D6" s="6" t="s">
        <v>13</v>
      </c>
      <c r="E6" s="64" t="s">
        <v>15</v>
      </c>
      <c r="F6" s="65">
        <v>200</v>
      </c>
      <c r="G6" s="47">
        <v>0</v>
      </c>
      <c r="H6" s="47">
        <v>10</v>
      </c>
      <c r="I6" s="47"/>
      <c r="J6" s="66"/>
      <c r="K6" s="47"/>
      <c r="L6" s="67"/>
      <c r="N6" s="68">
        <f>AVERAGE(G6:K6)</f>
        <v>5</v>
      </c>
      <c r="O6" s="69">
        <f t="array" ref="O6">STDEV(G6:K6)</f>
        <v>7.0710678118654755</v>
      </c>
      <c r="P6" s="70">
        <f t="array" ref="P6">O6/SQRT(COUNT(G6:K6))</f>
        <v>5</v>
      </c>
    </row>
    <row r="7" spans="1:16" x14ac:dyDescent="0.25">
      <c r="A7" s="63"/>
      <c r="C7" s="6" t="s">
        <v>12</v>
      </c>
      <c r="D7" s="6" t="s">
        <v>13</v>
      </c>
      <c r="E7" s="64" t="s">
        <v>15</v>
      </c>
      <c r="F7" s="65">
        <v>2000</v>
      </c>
      <c r="G7" s="47">
        <v>0</v>
      </c>
      <c r="H7" s="47">
        <v>0</v>
      </c>
      <c r="I7" s="47"/>
      <c r="J7" s="66"/>
      <c r="K7" s="47"/>
      <c r="L7" s="67"/>
      <c r="N7" s="68">
        <f>AVERAGE(G7:K7)</f>
        <v>0</v>
      </c>
      <c r="O7" s="69">
        <f t="array" ref="O7">STDEV(G7:K7)</f>
        <v>0</v>
      </c>
      <c r="P7" s="70">
        <f t="array" ref="P7">O7/SQRT(COUNT(G7:K7))</f>
        <v>0</v>
      </c>
    </row>
    <row r="8" spans="1:16" x14ac:dyDescent="0.25">
      <c r="A8" s="63"/>
      <c r="C8" s="6" t="s">
        <v>12</v>
      </c>
      <c r="D8" s="6" t="s">
        <v>13</v>
      </c>
      <c r="E8" s="64" t="s">
        <v>15</v>
      </c>
      <c r="F8" s="65">
        <v>20000</v>
      </c>
      <c r="G8" s="71"/>
      <c r="H8" s="71"/>
      <c r="I8" s="47"/>
      <c r="J8" s="72"/>
      <c r="K8" s="71"/>
      <c r="L8" s="72"/>
      <c r="N8" s="68"/>
      <c r="O8" s="69"/>
      <c r="P8" s="70"/>
    </row>
    <row r="9" spans="1:16" x14ac:dyDescent="0.25">
      <c r="A9" s="63"/>
      <c r="C9" s="6" t="s">
        <v>12</v>
      </c>
      <c r="D9" s="6" t="s">
        <v>13</v>
      </c>
      <c r="E9" s="64" t="s">
        <v>15</v>
      </c>
      <c r="F9" s="65">
        <v>200000</v>
      </c>
      <c r="G9" s="71"/>
      <c r="H9" s="71"/>
      <c r="I9" s="71"/>
      <c r="J9" s="72"/>
      <c r="K9" s="71"/>
      <c r="L9" s="72"/>
      <c r="N9" s="68"/>
      <c r="O9" s="69"/>
      <c r="P9" s="70"/>
    </row>
    <row r="10" spans="1:16" x14ac:dyDescent="0.25">
      <c r="A10" s="63"/>
      <c r="E10" s="64"/>
      <c r="F10" s="65"/>
      <c r="G10" s="71"/>
      <c r="H10" s="71"/>
      <c r="I10" s="71"/>
      <c r="J10" s="72"/>
      <c r="K10" s="71"/>
      <c r="L10" s="72"/>
      <c r="N10" s="68"/>
      <c r="O10" s="69"/>
      <c r="P10" s="70"/>
    </row>
    <row r="11" spans="1:16" s="59" customFormat="1" ht="31.5" x14ac:dyDescent="0.25">
      <c r="A11" s="51" t="s">
        <v>3</v>
      </c>
      <c r="B11" s="52" t="s">
        <v>4</v>
      </c>
      <c r="C11" s="52" t="s">
        <v>5</v>
      </c>
      <c r="D11" s="52" t="s">
        <v>6</v>
      </c>
      <c r="E11" s="53" t="s">
        <v>7</v>
      </c>
      <c r="F11" s="54" t="s">
        <v>8</v>
      </c>
      <c r="G11" s="55">
        <v>7001</v>
      </c>
      <c r="H11" s="55">
        <v>7004</v>
      </c>
      <c r="I11" s="55">
        <v>7011</v>
      </c>
      <c r="J11" s="57"/>
      <c r="K11" s="56"/>
      <c r="L11" s="58"/>
      <c r="N11" s="60" t="s">
        <v>9</v>
      </c>
      <c r="O11" s="61" t="s">
        <v>10</v>
      </c>
      <c r="P11" s="62" t="s">
        <v>11</v>
      </c>
    </row>
    <row r="12" spans="1:16" s="59" customFormat="1" x14ac:dyDescent="0.25">
      <c r="A12" s="63" t="s">
        <v>16</v>
      </c>
      <c r="B12" s="73">
        <v>0</v>
      </c>
      <c r="C12" s="73" t="s">
        <v>17</v>
      </c>
      <c r="D12" s="6" t="s">
        <v>13</v>
      </c>
      <c r="E12" s="64" t="s">
        <v>14</v>
      </c>
      <c r="F12" s="65">
        <v>0</v>
      </c>
      <c r="G12" s="47">
        <v>95</v>
      </c>
      <c r="H12" s="47">
        <v>100</v>
      </c>
      <c r="I12" s="47">
        <v>70</v>
      </c>
      <c r="J12" s="57"/>
      <c r="K12" s="56"/>
      <c r="L12" s="58"/>
      <c r="N12" s="68">
        <f>AVERAGE(G12:K12)</f>
        <v>88.333333333333329</v>
      </c>
      <c r="O12" s="69">
        <f t="array" ref="O12">STDEV(G12:K12)</f>
        <v>16.07275126832161</v>
      </c>
      <c r="P12" s="70">
        <f t="array" ref="P12">O12/SQRT(COUNT(G12:K12))</f>
        <v>9.2796072713833819</v>
      </c>
    </row>
    <row r="13" spans="1:16" s="59" customFormat="1" x14ac:dyDescent="0.25">
      <c r="A13" s="63" t="s">
        <v>16</v>
      </c>
      <c r="B13" s="73">
        <v>0</v>
      </c>
      <c r="C13" s="73" t="s">
        <v>17</v>
      </c>
      <c r="D13" s="6" t="s">
        <v>13</v>
      </c>
      <c r="E13" s="64" t="s">
        <v>15</v>
      </c>
      <c r="F13" s="65">
        <v>2</v>
      </c>
      <c r="G13" s="47"/>
      <c r="H13" s="47">
        <v>100</v>
      </c>
      <c r="I13" s="47">
        <v>77.777777777777771</v>
      </c>
      <c r="J13" s="57"/>
      <c r="K13" s="56"/>
      <c r="L13" s="58"/>
      <c r="N13" s="68">
        <f>AVERAGE(G13:K13)</f>
        <v>88.888888888888886</v>
      </c>
      <c r="O13" s="69">
        <f t="array" ref="O13">STDEV(G13:K13)</f>
        <v>15.713484026367723</v>
      </c>
      <c r="P13" s="70">
        <f t="array" ref="P13">O13/SQRT(COUNT(G13:K13))</f>
        <v>11.111111111111111</v>
      </c>
    </row>
    <row r="14" spans="1:16" s="59" customFormat="1" x14ac:dyDescent="0.25">
      <c r="A14" s="63" t="s">
        <v>16</v>
      </c>
      <c r="B14" s="73">
        <v>0</v>
      </c>
      <c r="C14" s="73" t="s">
        <v>17</v>
      </c>
      <c r="D14" s="6" t="s">
        <v>13</v>
      </c>
      <c r="E14" s="64" t="s">
        <v>15</v>
      </c>
      <c r="F14" s="65">
        <v>20</v>
      </c>
      <c r="G14" s="47"/>
      <c r="H14" s="47">
        <v>90</v>
      </c>
      <c r="I14" s="47">
        <v>65</v>
      </c>
      <c r="J14" s="57"/>
      <c r="K14" s="56"/>
      <c r="L14" s="58"/>
      <c r="N14" s="68">
        <f>AVERAGE(G14:K14)</f>
        <v>77.5</v>
      </c>
      <c r="O14" s="69">
        <f t="array" ref="O14">STDEV(G14:K14)</f>
        <v>17.677669529663689</v>
      </c>
      <c r="P14" s="70">
        <f t="array" ref="P14">O14/SQRT(COUNT(G14:K14))</f>
        <v>12.5</v>
      </c>
    </row>
    <row r="15" spans="1:16" s="59" customFormat="1" x14ac:dyDescent="0.25">
      <c r="A15" s="63" t="s">
        <v>16</v>
      </c>
      <c r="B15" s="73">
        <v>0</v>
      </c>
      <c r="C15" s="73" t="s">
        <v>17</v>
      </c>
      <c r="D15" s="6" t="s">
        <v>13</v>
      </c>
      <c r="E15" s="64" t="s">
        <v>15</v>
      </c>
      <c r="F15" s="65">
        <v>60</v>
      </c>
      <c r="G15" s="47">
        <v>100</v>
      </c>
      <c r="H15" s="47"/>
      <c r="I15" s="47">
        <v>85</v>
      </c>
      <c r="J15" s="57"/>
      <c r="K15" s="56"/>
      <c r="L15" s="58"/>
      <c r="N15" s="68">
        <f t="shared" ref="N15:N17" si="0">AVERAGE(G15:K15)</f>
        <v>92.5</v>
      </c>
      <c r="O15" s="69">
        <f t="array" ref="O15">STDEV(G15:K15)</f>
        <v>10.606601717798213</v>
      </c>
      <c r="P15" s="70">
        <f t="array" ref="P15">O15/SQRT(COUNT(G15:K15))</f>
        <v>7.5</v>
      </c>
    </row>
    <row r="16" spans="1:16" s="59" customFormat="1" x14ac:dyDescent="0.25">
      <c r="A16" s="63" t="s">
        <v>16</v>
      </c>
      <c r="B16" s="73">
        <v>0</v>
      </c>
      <c r="C16" s="73" t="s">
        <v>17</v>
      </c>
      <c r="D16" s="6" t="s">
        <v>13</v>
      </c>
      <c r="E16" s="64" t="s">
        <v>15</v>
      </c>
      <c r="F16" s="65">
        <v>100</v>
      </c>
      <c r="G16" s="47">
        <v>84.21052631578948</v>
      </c>
      <c r="H16" s="47"/>
      <c r="I16" s="47">
        <v>60</v>
      </c>
      <c r="J16" s="57"/>
      <c r="K16" s="56"/>
      <c r="L16" s="58"/>
      <c r="N16" s="68">
        <f t="shared" si="0"/>
        <v>72.10526315789474</v>
      </c>
      <c r="O16" s="69">
        <f t="array" ref="O16">STDEV(G16:K16)</f>
        <v>17.119427333990107</v>
      </c>
      <c r="P16" s="70">
        <f t="array" ref="P16">O16/SQRT(COUNT(G16:K16))</f>
        <v>12.105263157894742</v>
      </c>
    </row>
    <row r="17" spans="1:17" s="59" customFormat="1" x14ac:dyDescent="0.25">
      <c r="A17" s="63" t="s">
        <v>16</v>
      </c>
      <c r="B17" s="73">
        <v>0</v>
      </c>
      <c r="C17" s="73" t="s">
        <v>17</v>
      </c>
      <c r="D17" s="6" t="s">
        <v>13</v>
      </c>
      <c r="E17" s="64" t="s">
        <v>15</v>
      </c>
      <c r="F17" s="65">
        <v>140</v>
      </c>
      <c r="G17" s="47">
        <v>40</v>
      </c>
      <c r="H17" s="47">
        <v>70</v>
      </c>
      <c r="I17" s="47">
        <v>63.157894736842103</v>
      </c>
      <c r="J17" s="57"/>
      <c r="K17" s="56"/>
      <c r="L17" s="58"/>
      <c r="N17" s="68">
        <f t="shared" si="0"/>
        <v>57.719298245614034</v>
      </c>
      <c r="O17" s="69">
        <f t="array" ref="O17">STDEV(G17:K17)</f>
        <v>15.722078388234763</v>
      </c>
      <c r="P17" s="70">
        <f t="array" ref="P17">O17/SQRT(COUNT(G17:K17))</f>
        <v>9.0771461896677383</v>
      </c>
    </row>
    <row r="18" spans="1:17" s="59" customFormat="1" x14ac:dyDescent="0.25">
      <c r="A18" s="63" t="s">
        <v>16</v>
      </c>
      <c r="B18" s="73">
        <v>0</v>
      </c>
      <c r="C18" s="73" t="s">
        <v>17</v>
      </c>
      <c r="D18" s="6" t="s">
        <v>13</v>
      </c>
      <c r="E18" s="64" t="s">
        <v>15</v>
      </c>
      <c r="F18" s="65">
        <v>200</v>
      </c>
      <c r="G18" s="47">
        <v>0</v>
      </c>
      <c r="H18" s="47">
        <v>0</v>
      </c>
      <c r="I18" s="56"/>
      <c r="J18" s="57"/>
      <c r="K18" s="56"/>
      <c r="L18" s="58"/>
      <c r="N18" s="68">
        <f>AVERAGE(G18:K18)</f>
        <v>0</v>
      </c>
      <c r="O18" s="69">
        <f t="array" ref="O18">STDEV(G18:K18)</f>
        <v>0</v>
      </c>
      <c r="P18" s="70">
        <f t="array" ref="P18">O18/SQRT(COUNT(G18:K18))</f>
        <v>0</v>
      </c>
    </row>
    <row r="19" spans="1:17" s="59" customFormat="1" x14ac:dyDescent="0.25">
      <c r="A19" s="63" t="s">
        <v>16</v>
      </c>
      <c r="B19" s="73">
        <v>0</v>
      </c>
      <c r="C19" s="73" t="s">
        <v>17</v>
      </c>
      <c r="D19" s="6" t="s">
        <v>13</v>
      </c>
      <c r="E19" s="64" t="s">
        <v>15</v>
      </c>
      <c r="F19" s="65">
        <v>2000</v>
      </c>
      <c r="G19" s="47">
        <v>0</v>
      </c>
      <c r="H19" s="47">
        <v>0</v>
      </c>
      <c r="I19" s="56"/>
      <c r="J19" s="57"/>
      <c r="K19" s="56"/>
      <c r="L19" s="58"/>
      <c r="N19" s="68">
        <f>AVERAGE(G19:K19)</f>
        <v>0</v>
      </c>
      <c r="O19" s="69">
        <f t="array" ref="O19">STDEV(G19:K19)</f>
        <v>0</v>
      </c>
      <c r="P19" s="70">
        <f t="array" ref="P19">O19/SQRT(COUNT(G19:K19))</f>
        <v>0</v>
      </c>
    </row>
    <row r="20" spans="1:17" s="59" customFormat="1" x14ac:dyDescent="0.25">
      <c r="A20" s="63" t="s">
        <v>16</v>
      </c>
      <c r="B20" s="73">
        <v>0</v>
      </c>
      <c r="C20" s="73" t="s">
        <v>17</v>
      </c>
      <c r="D20" s="6" t="s">
        <v>13</v>
      </c>
      <c r="E20" s="64" t="s">
        <v>15</v>
      </c>
      <c r="F20" s="65">
        <v>20000</v>
      </c>
      <c r="G20" s="56"/>
      <c r="H20" s="56"/>
      <c r="I20" s="56"/>
      <c r="J20" s="57"/>
      <c r="K20" s="56"/>
      <c r="L20" s="58"/>
      <c r="N20" s="60"/>
      <c r="O20" s="61"/>
      <c r="P20" s="62"/>
    </row>
    <row r="21" spans="1:17" s="59" customFormat="1" x14ac:dyDescent="0.25">
      <c r="A21" s="63"/>
      <c r="B21" s="73"/>
      <c r="C21" s="73"/>
      <c r="D21" s="6"/>
      <c r="E21" s="64"/>
      <c r="F21" s="65"/>
      <c r="G21" s="56"/>
      <c r="H21" s="56"/>
      <c r="I21" s="56"/>
      <c r="J21" s="57"/>
      <c r="K21" s="56"/>
      <c r="L21" s="58"/>
      <c r="N21" s="60"/>
      <c r="O21" s="61"/>
      <c r="P21" s="62"/>
    </row>
    <row r="22" spans="1:17" s="59" customFormat="1" x14ac:dyDescent="0.25">
      <c r="A22" s="63"/>
      <c r="B22" s="73"/>
      <c r="C22" s="73"/>
      <c r="D22" s="6"/>
      <c r="E22" s="64"/>
      <c r="F22" s="65"/>
      <c r="G22" s="56"/>
      <c r="H22" s="56"/>
      <c r="I22" s="56"/>
      <c r="J22" s="57"/>
      <c r="K22" s="56"/>
      <c r="L22" s="58"/>
      <c r="N22" s="60"/>
      <c r="O22" s="61"/>
      <c r="P22" s="62"/>
    </row>
    <row r="23" spans="1:17" s="59" customFormat="1" ht="31.5" x14ac:dyDescent="0.25">
      <c r="A23" s="51" t="s">
        <v>3</v>
      </c>
      <c r="B23" s="52" t="s">
        <v>4</v>
      </c>
      <c r="C23" s="52" t="s">
        <v>5</v>
      </c>
      <c r="D23" s="52" t="s">
        <v>6</v>
      </c>
      <c r="E23" s="53" t="s">
        <v>7</v>
      </c>
      <c r="F23" s="54" t="s">
        <v>8</v>
      </c>
      <c r="G23" s="55">
        <v>816</v>
      </c>
      <c r="H23" s="55">
        <v>901</v>
      </c>
      <c r="I23" s="55">
        <v>904</v>
      </c>
      <c r="J23" s="57"/>
      <c r="K23" s="56"/>
      <c r="L23" s="58"/>
      <c r="N23" s="60" t="s">
        <v>9</v>
      </c>
      <c r="O23" s="61" t="s">
        <v>10</v>
      </c>
      <c r="P23" s="62" t="s">
        <v>11</v>
      </c>
    </row>
    <row r="24" spans="1:17" x14ac:dyDescent="0.25">
      <c r="A24" s="63" t="s">
        <v>16</v>
      </c>
      <c r="B24" s="6">
        <v>1</v>
      </c>
      <c r="C24" s="6" t="s">
        <v>18</v>
      </c>
      <c r="D24" s="6" t="s">
        <v>13</v>
      </c>
      <c r="E24" s="64" t="s">
        <v>14</v>
      </c>
      <c r="F24" s="65">
        <v>0</v>
      </c>
      <c r="G24" s="47">
        <v>95</v>
      </c>
      <c r="H24" s="47">
        <v>100</v>
      </c>
      <c r="I24" s="47">
        <v>93.333333333333329</v>
      </c>
      <c r="J24" s="66"/>
      <c r="K24" s="47"/>
      <c r="L24" s="67"/>
      <c r="N24" s="68">
        <f>AVERAGE(G24:K24)</f>
        <v>96.1111111111111</v>
      </c>
      <c r="O24" s="69">
        <f t="array" ref="O24">STDEV(G24:K24)</f>
        <v>3.4694433324435563</v>
      </c>
      <c r="P24" s="70">
        <f t="array" ref="P24">O24/SQRT(COUNT(G24:K24))</f>
        <v>2.0030840419244398</v>
      </c>
    </row>
    <row r="25" spans="1:17" x14ac:dyDescent="0.25">
      <c r="A25" s="63" t="s">
        <v>16</v>
      </c>
      <c r="B25" s="6">
        <v>1</v>
      </c>
      <c r="C25" s="6" t="s">
        <v>18</v>
      </c>
      <c r="D25" s="6" t="s">
        <v>13</v>
      </c>
      <c r="E25" s="64" t="s">
        <v>15</v>
      </c>
      <c r="F25" s="65">
        <v>2</v>
      </c>
      <c r="G25" s="47">
        <v>81.818181818181813</v>
      </c>
      <c r="H25" s="47">
        <v>83.333333333333329</v>
      </c>
      <c r="I25" s="47">
        <v>83.333333333333329</v>
      </c>
      <c r="J25" s="66"/>
      <c r="K25" s="47"/>
      <c r="L25" s="67"/>
      <c r="N25" s="68">
        <f>AVERAGE(G25:K25)</f>
        <v>82.828282828282809</v>
      </c>
      <c r="O25" s="69">
        <f t="array" ref="O25">STDEV(G25:K25)</f>
        <v>0.87477313513579691</v>
      </c>
      <c r="P25" s="70">
        <f t="array" ref="P25">O25/SQRT(COUNT(G25:K25))</f>
        <v>0.50505050505050531</v>
      </c>
    </row>
    <row r="26" spans="1:17" x14ac:dyDescent="0.25">
      <c r="A26" s="63" t="s">
        <v>16</v>
      </c>
      <c r="B26" s="6">
        <v>1</v>
      </c>
      <c r="C26" s="6" t="s">
        <v>18</v>
      </c>
      <c r="D26" s="6" t="s">
        <v>13</v>
      </c>
      <c r="E26" s="64" t="s">
        <v>15</v>
      </c>
      <c r="F26" s="65">
        <v>20</v>
      </c>
      <c r="G26" s="47">
        <v>64.285714285714292</v>
      </c>
      <c r="H26" s="47">
        <v>84.615384615384613</v>
      </c>
      <c r="I26" s="47">
        <v>75</v>
      </c>
      <c r="J26" s="66"/>
      <c r="K26" s="47"/>
      <c r="L26" s="67"/>
      <c r="N26" s="68">
        <f>AVERAGE(G26:K26)</f>
        <v>74.633699633699635</v>
      </c>
      <c r="O26" s="69">
        <f t="array" ref="O26">STDEV(G26:K26)</f>
        <v>10.169783965111149</v>
      </c>
      <c r="P26" s="70">
        <f t="array" ref="P26">O26/SQRT(COUNT(G26:K26))</f>
        <v>5.8715275098572617</v>
      </c>
    </row>
    <row r="27" spans="1:17" x14ac:dyDescent="0.25">
      <c r="A27" s="63" t="s">
        <v>16</v>
      </c>
      <c r="B27" s="6">
        <v>1</v>
      </c>
      <c r="C27" s="6" t="s">
        <v>18</v>
      </c>
      <c r="D27" s="6" t="s">
        <v>13</v>
      </c>
      <c r="E27" s="64" t="s">
        <v>15</v>
      </c>
      <c r="F27" s="65">
        <v>200</v>
      </c>
      <c r="G27" s="47">
        <v>0</v>
      </c>
      <c r="H27" s="47">
        <v>23.076923076923077</v>
      </c>
      <c r="I27" s="47">
        <v>0</v>
      </c>
      <c r="J27" s="66"/>
      <c r="K27" s="47"/>
      <c r="L27" s="67"/>
      <c r="N27" s="68">
        <f>AVERAGE(G27:K27)</f>
        <v>7.6923076923076925</v>
      </c>
      <c r="O27" s="69">
        <f t="array" ref="O27">STDEV(G27:K27)</f>
        <v>13.323467750529826</v>
      </c>
      <c r="P27" s="70">
        <f t="array" ref="P27">O27/SQRT(COUNT(G27:K27))</f>
        <v>7.6923076923076934</v>
      </c>
    </row>
    <row r="28" spans="1:17" x14ac:dyDescent="0.25">
      <c r="A28" s="63" t="s">
        <v>16</v>
      </c>
      <c r="B28" s="6">
        <v>1</v>
      </c>
      <c r="C28" s="6" t="s">
        <v>18</v>
      </c>
      <c r="D28" s="6" t="s">
        <v>13</v>
      </c>
      <c r="E28" s="64" t="s">
        <v>15</v>
      </c>
      <c r="F28" s="65">
        <v>2000</v>
      </c>
      <c r="G28" s="47">
        <v>0</v>
      </c>
      <c r="H28" s="47">
        <v>0</v>
      </c>
      <c r="I28" s="47">
        <v>0</v>
      </c>
      <c r="J28" s="66"/>
      <c r="K28" s="47"/>
      <c r="L28" s="67"/>
      <c r="N28" s="68">
        <f>AVERAGE(G28:K28)</f>
        <v>0</v>
      </c>
      <c r="O28" s="69">
        <f t="array" ref="O28">STDEV(G28:K28)</f>
        <v>0</v>
      </c>
      <c r="P28" s="70">
        <f t="array" ref="P28">O28/SQRT(COUNT(G28:K28))</f>
        <v>0</v>
      </c>
    </row>
    <row r="29" spans="1:17" x14ac:dyDescent="0.25">
      <c r="A29" s="63" t="s">
        <v>16</v>
      </c>
      <c r="B29" s="6">
        <v>1</v>
      </c>
      <c r="C29" s="6" t="s">
        <v>18</v>
      </c>
      <c r="D29" s="6" t="s">
        <v>13</v>
      </c>
      <c r="E29" s="64" t="s">
        <v>15</v>
      </c>
      <c r="F29" s="65">
        <v>20000</v>
      </c>
      <c r="G29" s="47">
        <v>0</v>
      </c>
      <c r="H29" s="47">
        <v>0</v>
      </c>
      <c r="I29" s="47"/>
      <c r="J29" s="72"/>
      <c r="K29" s="71"/>
      <c r="L29" s="72"/>
      <c r="N29" s="68">
        <f t="array" ref="N29">AVERAGE(G29:K30)</f>
        <v>0</v>
      </c>
      <c r="O29" s="69"/>
      <c r="P29" s="70"/>
    </row>
    <row r="30" spans="1:17" x14ac:dyDescent="0.25">
      <c r="A30" s="63" t="s">
        <v>16</v>
      </c>
      <c r="B30" s="6">
        <v>1</v>
      </c>
      <c r="C30" s="6" t="s">
        <v>18</v>
      </c>
      <c r="D30" s="6" t="s">
        <v>13</v>
      </c>
      <c r="E30" s="64" t="s">
        <v>15</v>
      </c>
      <c r="F30" s="65">
        <v>200000</v>
      </c>
      <c r="G30" s="47">
        <v>0</v>
      </c>
      <c r="H30" s="47"/>
      <c r="I30" s="71"/>
      <c r="J30" s="72"/>
      <c r="K30" s="71"/>
      <c r="L30" s="72"/>
      <c r="N30" s="68">
        <f t="array" ref="N30">AVERAGE(G30:K31)</f>
        <v>0</v>
      </c>
      <c r="O30" s="69"/>
      <c r="P30" s="70"/>
    </row>
    <row r="31" spans="1:17" x14ac:dyDescent="0.25">
      <c r="A31" s="63"/>
      <c r="E31" s="64"/>
      <c r="F31" s="65"/>
      <c r="G31" s="47"/>
      <c r="H31" s="71"/>
      <c r="I31" s="71"/>
      <c r="J31" s="72"/>
      <c r="K31" s="71"/>
      <c r="L31" s="72"/>
      <c r="N31" s="68"/>
      <c r="O31" s="69"/>
      <c r="P31" s="70"/>
    </row>
    <row r="32" spans="1:17" ht="31.5" x14ac:dyDescent="0.25">
      <c r="A32" s="51" t="s">
        <v>3</v>
      </c>
      <c r="B32" s="52" t="s">
        <v>4</v>
      </c>
      <c r="C32" s="52" t="s">
        <v>5</v>
      </c>
      <c r="D32" s="52" t="s">
        <v>6</v>
      </c>
      <c r="E32" s="53" t="s">
        <v>7</v>
      </c>
      <c r="F32" s="54" t="s">
        <v>8</v>
      </c>
      <c r="G32" s="74">
        <v>801</v>
      </c>
      <c r="H32" s="75">
        <v>808</v>
      </c>
      <c r="I32" s="76" t="s">
        <v>19</v>
      </c>
      <c r="J32" s="77">
        <v>1024</v>
      </c>
      <c r="K32" s="71"/>
      <c r="L32" s="72"/>
      <c r="M32" s="71"/>
      <c r="N32" s="68" t="s">
        <v>9</v>
      </c>
      <c r="O32" s="69" t="s">
        <v>10</v>
      </c>
      <c r="P32" s="70" t="s">
        <v>11</v>
      </c>
      <c r="Q32" s="6"/>
    </row>
    <row r="33" spans="1:16" x14ac:dyDescent="0.25">
      <c r="A33" s="63" t="s">
        <v>16</v>
      </c>
      <c r="B33" s="6">
        <v>2</v>
      </c>
      <c r="C33" s="6" t="s">
        <v>20</v>
      </c>
      <c r="D33" s="6" t="s">
        <v>13</v>
      </c>
      <c r="E33" s="64" t="s">
        <v>14</v>
      </c>
      <c r="F33" s="65">
        <v>0</v>
      </c>
      <c r="G33" s="47">
        <v>100</v>
      </c>
      <c r="H33" s="47">
        <v>75</v>
      </c>
      <c r="I33" s="47">
        <v>100</v>
      </c>
      <c r="J33" s="47">
        <v>100</v>
      </c>
      <c r="K33" s="71"/>
      <c r="L33" s="72"/>
      <c r="M33" s="71"/>
      <c r="N33" s="68">
        <f>AVERAGE(G33:K33)</f>
        <v>93.75</v>
      </c>
      <c r="O33" s="69">
        <f t="array" ref="O33">STDEV(G33:K33)</f>
        <v>12.5</v>
      </c>
      <c r="P33" s="70">
        <f t="array" ref="P33">O33/SQRT(COUNT(G33:K33))</f>
        <v>6.25</v>
      </c>
    </row>
    <row r="34" spans="1:16" x14ac:dyDescent="0.25">
      <c r="A34" s="63" t="s">
        <v>16</v>
      </c>
      <c r="B34" s="6">
        <v>2</v>
      </c>
      <c r="C34" s="6" t="s">
        <v>20</v>
      </c>
      <c r="D34" s="6" t="s">
        <v>13</v>
      </c>
      <c r="E34" s="64" t="s">
        <v>15</v>
      </c>
      <c r="F34" s="65">
        <v>2</v>
      </c>
      <c r="G34" s="47">
        <v>100</v>
      </c>
      <c r="H34" s="47">
        <v>87.5</v>
      </c>
      <c r="I34" s="47">
        <v>100</v>
      </c>
      <c r="J34" s="47">
        <v>90</v>
      </c>
      <c r="K34" s="71"/>
      <c r="L34" s="72"/>
      <c r="M34" s="71"/>
      <c r="N34" s="68">
        <f>AVERAGE(G34:K34)</f>
        <v>94.375</v>
      </c>
      <c r="O34" s="69">
        <f t="array" ref="O34">STDEV(G34:K34)</f>
        <v>6.5748890991914584</v>
      </c>
      <c r="P34" s="70">
        <f t="array" ref="P34">O34/SQRT(COUNT(G34:K34))</f>
        <v>3.2874445495957292</v>
      </c>
    </row>
    <row r="35" spans="1:16" x14ac:dyDescent="0.25">
      <c r="A35" s="63" t="s">
        <v>16</v>
      </c>
      <c r="B35" s="6">
        <v>2</v>
      </c>
      <c r="C35" s="6" t="s">
        <v>20</v>
      </c>
      <c r="D35" s="6" t="s">
        <v>13</v>
      </c>
      <c r="E35" s="64" t="s">
        <v>15</v>
      </c>
      <c r="F35" s="65">
        <v>20</v>
      </c>
      <c r="G35" s="47">
        <v>94.444444444444443</v>
      </c>
      <c r="H35" s="47">
        <v>82.352941176470594</v>
      </c>
      <c r="I35" s="47">
        <v>100</v>
      </c>
      <c r="J35" s="47">
        <v>100</v>
      </c>
      <c r="K35" s="71"/>
      <c r="L35" s="72"/>
      <c r="M35" s="71"/>
      <c r="N35" s="68">
        <f>AVERAGE(G35:K35)</f>
        <v>94.199346405228766</v>
      </c>
      <c r="O35" s="69">
        <f t="array" ref="O35">STDEV(G35:K35)</f>
        <v>8.3205078800483729</v>
      </c>
      <c r="P35" s="70">
        <f t="array" ref="P35">O35/SQRT(COUNT(G35:K35))</f>
        <v>4.1602539400241865</v>
      </c>
    </row>
    <row r="36" spans="1:16" x14ac:dyDescent="0.25">
      <c r="A36" s="63" t="s">
        <v>16</v>
      </c>
      <c r="B36" s="6">
        <v>2</v>
      </c>
      <c r="C36" s="6" t="s">
        <v>20</v>
      </c>
      <c r="D36" s="6" t="s">
        <v>13</v>
      </c>
      <c r="E36" s="64" t="s">
        <v>15</v>
      </c>
      <c r="F36" s="65">
        <v>200</v>
      </c>
      <c r="G36" s="47">
        <v>68.421052631578945</v>
      </c>
      <c r="H36" s="47">
        <v>27.777777777777779</v>
      </c>
      <c r="I36" s="47">
        <v>22.222222222222221</v>
      </c>
      <c r="J36" s="47">
        <v>77.777777777777771</v>
      </c>
      <c r="K36" s="71"/>
      <c r="L36" s="72"/>
      <c r="M36" s="71"/>
      <c r="N36" s="68">
        <f>AVERAGE(G36:K36)</f>
        <v>49.049707602339183</v>
      </c>
      <c r="O36" s="69">
        <f t="array" ref="O36">STDEV(G36:K36)</f>
        <v>28.123299916191847</v>
      </c>
      <c r="P36" s="70">
        <f t="array" ref="P36">O36/SQRT(COUNT(G36:K36))</f>
        <v>14.061649958095924</v>
      </c>
    </row>
    <row r="37" spans="1:16" x14ac:dyDescent="0.25">
      <c r="A37" s="63" t="s">
        <v>16</v>
      </c>
      <c r="B37" s="6">
        <v>2</v>
      </c>
      <c r="C37" s="6" t="s">
        <v>20</v>
      </c>
      <c r="D37" s="6" t="s">
        <v>13</v>
      </c>
      <c r="E37" s="64" t="s">
        <v>15</v>
      </c>
      <c r="F37" s="65">
        <v>2000</v>
      </c>
      <c r="G37" s="47">
        <v>0</v>
      </c>
      <c r="H37" s="47">
        <v>0</v>
      </c>
      <c r="I37" s="47"/>
      <c r="J37" s="47">
        <v>0</v>
      </c>
      <c r="K37" s="71"/>
      <c r="L37" s="72"/>
      <c r="M37" s="71"/>
      <c r="N37" s="68">
        <f t="shared" ref="N37:N38" si="1">AVERAGE(G37:K37)</f>
        <v>0</v>
      </c>
      <c r="O37" s="69">
        <f t="array" ref="O37">STDEV(G37:K37)</f>
        <v>0</v>
      </c>
      <c r="P37" s="70">
        <f t="array" ref="P37">O37/SQRT(COUNT(G37:K37))</f>
        <v>0</v>
      </c>
    </row>
    <row r="38" spans="1:16" x14ac:dyDescent="0.25">
      <c r="A38" s="63" t="s">
        <v>16</v>
      </c>
      <c r="B38" s="6">
        <v>2</v>
      </c>
      <c r="C38" s="6" t="s">
        <v>20</v>
      </c>
      <c r="D38" s="6" t="s">
        <v>13</v>
      </c>
      <c r="E38" s="64" t="s">
        <v>15</v>
      </c>
      <c r="F38" s="65">
        <v>20000</v>
      </c>
      <c r="G38" s="47">
        <v>0</v>
      </c>
      <c r="H38" s="47">
        <v>0</v>
      </c>
      <c r="I38" s="47"/>
      <c r="J38" s="72"/>
      <c r="K38" s="71"/>
      <c r="L38" s="72"/>
      <c r="M38" s="71"/>
      <c r="N38" s="68">
        <f t="shared" si="1"/>
        <v>0</v>
      </c>
      <c r="O38" s="69">
        <f t="array" ref="O38">STDEV(G38:K38)</f>
        <v>0</v>
      </c>
      <c r="P38" s="70">
        <f t="array" ref="P38">O38/SQRT(COUNT(G38:K38))</f>
        <v>0</v>
      </c>
    </row>
    <row r="39" spans="1:16" x14ac:dyDescent="0.25">
      <c r="A39" s="63" t="s">
        <v>16</v>
      </c>
      <c r="B39" s="6">
        <v>2</v>
      </c>
      <c r="C39" s="6" t="s">
        <v>20</v>
      </c>
      <c r="D39" s="6" t="s">
        <v>13</v>
      </c>
      <c r="E39" s="64" t="s">
        <v>15</v>
      </c>
      <c r="F39" s="65">
        <v>200000</v>
      </c>
      <c r="G39" s="47"/>
      <c r="H39" s="71"/>
      <c r="I39" s="71"/>
      <c r="J39" s="72"/>
      <c r="K39" s="71"/>
      <c r="L39" s="72"/>
      <c r="M39" s="71"/>
      <c r="N39" s="68"/>
      <c r="O39" s="69"/>
      <c r="P39" s="70"/>
    </row>
    <row r="40" spans="1:16" x14ac:dyDescent="0.25">
      <c r="A40" s="63"/>
      <c r="E40" s="64"/>
      <c r="F40" s="63"/>
      <c r="H40" s="71"/>
      <c r="I40" s="71"/>
      <c r="J40" s="72"/>
      <c r="K40" s="71"/>
      <c r="L40" s="72"/>
      <c r="M40" s="71"/>
      <c r="N40" s="68"/>
      <c r="O40" s="69"/>
      <c r="P40" s="70"/>
    </row>
    <row r="41" spans="1:16" s="78" customFormat="1" ht="31.5" x14ac:dyDescent="0.25">
      <c r="A41" s="51" t="s">
        <v>3</v>
      </c>
      <c r="B41" s="52" t="s">
        <v>4</v>
      </c>
      <c r="C41" s="52" t="s">
        <v>5</v>
      </c>
      <c r="D41" s="52" t="s">
        <v>6</v>
      </c>
      <c r="E41" s="53" t="s">
        <v>7</v>
      </c>
      <c r="F41" s="54" t="s">
        <v>8</v>
      </c>
      <c r="G41" s="75">
        <v>922</v>
      </c>
      <c r="H41" s="75">
        <v>1002</v>
      </c>
      <c r="I41" s="75">
        <v>1027</v>
      </c>
      <c r="J41" s="77">
        <v>2002</v>
      </c>
      <c r="L41" s="79"/>
      <c r="M41" s="80"/>
      <c r="N41" s="81" t="s">
        <v>9</v>
      </c>
      <c r="O41" s="82" t="s">
        <v>10</v>
      </c>
      <c r="P41" s="83" t="s">
        <v>11</v>
      </c>
    </row>
    <row r="42" spans="1:16" x14ac:dyDescent="0.25">
      <c r="A42" s="63" t="s">
        <v>16</v>
      </c>
      <c r="B42" s="6">
        <v>3</v>
      </c>
      <c r="C42" s="6" t="s">
        <v>21</v>
      </c>
      <c r="D42" s="6" t="s">
        <v>13</v>
      </c>
      <c r="E42" s="64" t="s">
        <v>14</v>
      </c>
      <c r="F42" s="65">
        <v>0</v>
      </c>
      <c r="G42" s="47">
        <v>77.777777777777771</v>
      </c>
      <c r="H42" s="47">
        <v>86.6666666666667</v>
      </c>
      <c r="I42" s="47">
        <v>100</v>
      </c>
      <c r="J42" s="47">
        <v>90</v>
      </c>
      <c r="L42" s="84"/>
      <c r="M42" s="71"/>
      <c r="N42" s="68">
        <f>AVERAGE(G42:J42)</f>
        <v>88.611111111111114</v>
      </c>
      <c r="O42" s="69">
        <f t="array" ref="O42">STDEV(G42:J42)</f>
        <v>9.179284245476838</v>
      </c>
      <c r="P42" s="70">
        <f t="array" ref="P42">O42/SQRT(COUNT(G42:J42))</f>
        <v>4.589642122738419</v>
      </c>
    </row>
    <row r="43" spans="1:16" x14ac:dyDescent="0.25">
      <c r="A43" s="63" t="s">
        <v>16</v>
      </c>
      <c r="B43" s="6">
        <v>3</v>
      </c>
      <c r="C43" s="6" t="s">
        <v>21</v>
      </c>
      <c r="D43" s="6" t="s">
        <v>13</v>
      </c>
      <c r="E43" s="64" t="s">
        <v>15</v>
      </c>
      <c r="F43" s="65">
        <v>2</v>
      </c>
      <c r="G43" s="47">
        <v>85</v>
      </c>
      <c r="H43" s="47">
        <v>88.888888888888886</v>
      </c>
      <c r="I43" s="47">
        <v>95</v>
      </c>
      <c r="J43" s="47">
        <v>100</v>
      </c>
      <c r="L43" s="84"/>
      <c r="M43" s="71"/>
      <c r="N43" s="68">
        <f t="shared" ref="N43:N46" si="2">AVERAGE(G43:J43)</f>
        <v>92.222222222222229</v>
      </c>
      <c r="O43" s="69">
        <f t="array" ref="O43">STDEV(G43:J43)</f>
        <v>6.6202084932294367</v>
      </c>
      <c r="P43" s="70">
        <f t="array" ref="P43">O43/SQRT(COUNT(G43:J43))</f>
        <v>3.3101042466147184</v>
      </c>
    </row>
    <row r="44" spans="1:16" x14ac:dyDescent="0.25">
      <c r="A44" s="63" t="s">
        <v>16</v>
      </c>
      <c r="B44" s="6">
        <v>3</v>
      </c>
      <c r="C44" s="6" t="s">
        <v>21</v>
      </c>
      <c r="D44" s="6" t="s">
        <v>13</v>
      </c>
      <c r="E44" s="64" t="s">
        <v>15</v>
      </c>
      <c r="F44" s="65">
        <v>20</v>
      </c>
      <c r="G44" s="47">
        <v>80</v>
      </c>
      <c r="H44" s="47">
        <v>100</v>
      </c>
      <c r="I44" s="47">
        <v>95</v>
      </c>
      <c r="J44" s="47">
        <v>86.666666666666671</v>
      </c>
      <c r="L44" s="84"/>
      <c r="M44" s="71"/>
      <c r="N44" s="68">
        <f t="shared" si="2"/>
        <v>90.416666666666671</v>
      </c>
      <c r="O44" s="69">
        <f t="array" ref="O44">STDEV(G44:J44)</f>
        <v>8.8584548439455411</v>
      </c>
      <c r="P44" s="70">
        <f t="array" ref="P44">O44/SQRT(COUNT(G44:J44))</f>
        <v>4.4292274219727705</v>
      </c>
    </row>
    <row r="45" spans="1:16" x14ac:dyDescent="0.25">
      <c r="A45" s="63" t="s">
        <v>16</v>
      </c>
      <c r="B45" s="6">
        <v>3</v>
      </c>
      <c r="C45" s="6" t="s">
        <v>21</v>
      </c>
      <c r="D45" s="6" t="s">
        <v>13</v>
      </c>
      <c r="E45" s="64" t="s">
        <v>15</v>
      </c>
      <c r="F45" s="65">
        <v>200</v>
      </c>
      <c r="G45" s="47">
        <v>37.5</v>
      </c>
      <c r="H45" s="47">
        <v>58.333333333333336</v>
      </c>
      <c r="I45" s="47">
        <v>75</v>
      </c>
      <c r="J45" s="47">
        <v>100</v>
      </c>
      <c r="L45" s="84"/>
      <c r="M45" s="71"/>
      <c r="N45" s="68">
        <f t="shared" si="2"/>
        <v>67.708333333333343</v>
      </c>
      <c r="O45" s="69">
        <f t="array" ref="O45">STDEV(G45:J45)</f>
        <v>26.43453654260313</v>
      </c>
      <c r="P45" s="70">
        <f t="array" ref="P45">O45/SQRT(COUNT(G45:J45))</f>
        <v>13.217268271301565</v>
      </c>
    </row>
    <row r="46" spans="1:16" x14ac:dyDescent="0.25">
      <c r="A46" s="63" t="s">
        <v>16</v>
      </c>
      <c r="B46" s="6">
        <v>3</v>
      </c>
      <c r="C46" s="6" t="s">
        <v>21</v>
      </c>
      <c r="D46" s="6" t="s">
        <v>13</v>
      </c>
      <c r="E46" s="64" t="s">
        <v>15</v>
      </c>
      <c r="F46" s="65">
        <v>2000</v>
      </c>
      <c r="G46" s="47">
        <v>0</v>
      </c>
      <c r="H46" s="47">
        <v>7.1428571428571432</v>
      </c>
      <c r="I46" s="47">
        <v>10</v>
      </c>
      <c r="J46" s="47">
        <v>7.6923076923076925</v>
      </c>
      <c r="L46" s="84"/>
      <c r="M46" s="71"/>
      <c r="N46" s="68">
        <f t="shared" si="2"/>
        <v>6.2087912087912089</v>
      </c>
      <c r="O46" s="69">
        <f t="array" ref="O46">STDEV(G46:J46)</f>
        <v>4.3203260949049271</v>
      </c>
      <c r="P46" s="70">
        <f t="array" ref="P46">O46/SQRT(COUNT(G46:J46))</f>
        <v>2.1601630474524636</v>
      </c>
    </row>
    <row r="47" spans="1:16" x14ac:dyDescent="0.25">
      <c r="A47" s="63" t="s">
        <v>16</v>
      </c>
      <c r="B47" s="6">
        <v>3</v>
      </c>
      <c r="C47" s="6" t="s">
        <v>21</v>
      </c>
      <c r="D47" s="6" t="s">
        <v>13</v>
      </c>
      <c r="E47" s="64" t="s">
        <v>15</v>
      </c>
      <c r="F47" s="65">
        <v>20000</v>
      </c>
      <c r="H47" s="47"/>
      <c r="I47" s="47"/>
      <c r="J47" s="66"/>
      <c r="K47" s="71"/>
      <c r="L47" s="72"/>
      <c r="M47" s="71"/>
      <c r="N47" s="68"/>
      <c r="O47" s="69"/>
      <c r="P47" s="70"/>
    </row>
    <row r="48" spans="1:16" x14ac:dyDescent="0.25">
      <c r="A48" s="63" t="s">
        <v>16</v>
      </c>
      <c r="B48" s="6">
        <v>3</v>
      </c>
      <c r="C48" s="6" t="s">
        <v>21</v>
      </c>
      <c r="D48" s="6" t="s">
        <v>13</v>
      </c>
      <c r="E48" s="64" t="s">
        <v>15</v>
      </c>
      <c r="F48" s="65">
        <v>200000</v>
      </c>
      <c r="H48" s="71"/>
      <c r="I48" s="71"/>
      <c r="J48" s="72"/>
      <c r="K48" s="71"/>
      <c r="L48" s="72"/>
      <c r="M48" s="71"/>
      <c r="N48" s="68"/>
      <c r="O48" s="69"/>
      <c r="P48" s="70"/>
    </row>
    <row r="49" spans="1:16" x14ac:dyDescent="0.25">
      <c r="A49" s="63"/>
      <c r="E49" s="64"/>
      <c r="F49" s="65"/>
      <c r="H49" s="71"/>
      <c r="I49" s="71"/>
      <c r="J49" s="72"/>
      <c r="K49" s="71"/>
      <c r="L49" s="72"/>
      <c r="M49" s="71"/>
      <c r="N49" s="68"/>
      <c r="O49" s="69"/>
      <c r="P49" s="70"/>
    </row>
    <row r="50" spans="1:16" s="59" customFormat="1" ht="31.5" x14ac:dyDescent="0.25">
      <c r="A50" s="51" t="s">
        <v>3</v>
      </c>
      <c r="B50" s="52" t="s">
        <v>4</v>
      </c>
      <c r="C50" s="52" t="s">
        <v>5</v>
      </c>
      <c r="D50" s="52" t="s">
        <v>6</v>
      </c>
      <c r="E50" s="53" t="s">
        <v>7</v>
      </c>
      <c r="F50" s="54" t="s">
        <v>8</v>
      </c>
      <c r="G50" s="85">
        <v>706</v>
      </c>
      <c r="H50" s="75">
        <v>707</v>
      </c>
      <c r="I50" s="74">
        <v>710</v>
      </c>
      <c r="J50" s="86">
        <v>902</v>
      </c>
      <c r="K50" s="87"/>
      <c r="L50" s="88"/>
      <c r="M50" s="87"/>
      <c r="N50" s="89" t="s">
        <v>9</v>
      </c>
      <c r="O50" s="90" t="s">
        <v>10</v>
      </c>
      <c r="P50" s="62" t="s">
        <v>11</v>
      </c>
    </row>
    <row r="51" spans="1:16" x14ac:dyDescent="0.25">
      <c r="A51" s="63" t="s">
        <v>16</v>
      </c>
      <c r="B51" s="6">
        <v>4</v>
      </c>
      <c r="C51" s="6" t="s">
        <v>22</v>
      </c>
      <c r="D51" s="6" t="s">
        <v>13</v>
      </c>
      <c r="E51" s="64" t="s">
        <v>14</v>
      </c>
      <c r="F51" s="65">
        <v>0</v>
      </c>
      <c r="G51" s="47">
        <v>80</v>
      </c>
      <c r="H51" s="47">
        <v>85</v>
      </c>
      <c r="I51" s="47">
        <v>95.454545454545496</v>
      </c>
      <c r="J51" s="47">
        <v>86.6666666666667</v>
      </c>
      <c r="K51" s="71"/>
      <c r="L51" s="84"/>
      <c r="M51" s="71"/>
      <c r="N51" s="68">
        <f>AVERAGE(G51:M51)</f>
        <v>86.780303030303045</v>
      </c>
      <c r="O51" s="69">
        <f t="array" ref="O51">STDEV(G51:M51)</f>
        <v>6.4393939393939581</v>
      </c>
      <c r="P51" s="70">
        <f t="array" ref="P51">O51/SQRT(COUNT(G51:M51))</f>
        <v>3.219696969696979</v>
      </c>
    </row>
    <row r="52" spans="1:16" x14ac:dyDescent="0.25">
      <c r="A52" s="63" t="s">
        <v>16</v>
      </c>
      <c r="B52" s="6">
        <v>4</v>
      </c>
      <c r="C52" s="6" t="s">
        <v>22</v>
      </c>
      <c r="D52" s="6" t="s">
        <v>13</v>
      </c>
      <c r="E52" s="64" t="s">
        <v>15</v>
      </c>
      <c r="F52" s="65">
        <v>2</v>
      </c>
      <c r="G52" s="47"/>
      <c r="H52" s="47">
        <v>72.222222222222229</v>
      </c>
      <c r="I52" s="47">
        <v>87.5</v>
      </c>
      <c r="J52" s="47">
        <v>94.117647058823536</v>
      </c>
      <c r="K52" s="71"/>
      <c r="L52" s="84"/>
      <c r="M52" s="71"/>
      <c r="N52" s="68">
        <f t="shared" ref="N52:N56" si="3">AVERAGE(G52:M52)</f>
        <v>84.613289760348593</v>
      </c>
      <c r="O52" s="69">
        <f t="array" ref="O52">STDEV(G52:M52)</f>
        <v>11.229524887527342</v>
      </c>
      <c r="P52" s="70">
        <f t="array" ref="P52">O52/SQRT(COUNT(G52:M52))</f>
        <v>6.4833692166855128</v>
      </c>
    </row>
    <row r="53" spans="1:16" x14ac:dyDescent="0.25">
      <c r="A53" s="63" t="s">
        <v>16</v>
      </c>
      <c r="B53" s="6">
        <v>4</v>
      </c>
      <c r="C53" s="6" t="s">
        <v>22</v>
      </c>
      <c r="D53" s="6" t="s">
        <v>13</v>
      </c>
      <c r="E53" s="64" t="s">
        <v>15</v>
      </c>
      <c r="F53" s="65">
        <v>20</v>
      </c>
      <c r="G53" s="47">
        <v>60</v>
      </c>
      <c r="H53" s="47">
        <v>78.94736842105263</v>
      </c>
      <c r="I53" s="47">
        <v>90.9</v>
      </c>
      <c r="J53" s="47">
        <v>88.888888888888886</v>
      </c>
      <c r="K53" s="71"/>
      <c r="L53" s="84"/>
      <c r="M53" s="71"/>
      <c r="N53" s="68">
        <f t="shared" si="3"/>
        <v>79.684064327485373</v>
      </c>
      <c r="O53" s="69">
        <f t="array" ref="O53">STDEV(G53:M53)</f>
        <v>14.124814069848185</v>
      </c>
      <c r="P53" s="70">
        <f t="array" ref="P53">O53/SQRT(COUNT(G53:M53))</f>
        <v>7.0624070349240924</v>
      </c>
    </row>
    <row r="54" spans="1:16" x14ac:dyDescent="0.25">
      <c r="A54" s="63" t="s">
        <v>16</v>
      </c>
      <c r="B54" s="6">
        <v>4</v>
      </c>
      <c r="C54" s="6" t="s">
        <v>22</v>
      </c>
      <c r="D54" s="6" t="s">
        <v>13</v>
      </c>
      <c r="E54" s="64" t="s">
        <v>15</v>
      </c>
      <c r="F54" s="65">
        <v>200</v>
      </c>
      <c r="G54" s="47">
        <v>0</v>
      </c>
      <c r="H54" s="47">
        <v>0</v>
      </c>
      <c r="I54" s="47">
        <v>0</v>
      </c>
      <c r="J54" s="47">
        <v>6.25</v>
      </c>
      <c r="K54" s="71"/>
      <c r="L54" s="84"/>
      <c r="M54" s="71"/>
      <c r="N54" s="68">
        <f t="shared" si="3"/>
        <v>1.5625</v>
      </c>
      <c r="O54" s="69">
        <f t="array" ref="O54">STDEV(G54:M54)</f>
        <v>3.125</v>
      </c>
      <c r="P54" s="70">
        <f t="array" ref="P54">O54/SQRT(COUNT(G54:M54))</f>
        <v>1.5625</v>
      </c>
    </row>
    <row r="55" spans="1:16" x14ac:dyDescent="0.25">
      <c r="A55" s="63" t="s">
        <v>16</v>
      </c>
      <c r="B55" s="6">
        <v>4</v>
      </c>
      <c r="C55" s="6" t="s">
        <v>22</v>
      </c>
      <c r="D55" s="6" t="s">
        <v>13</v>
      </c>
      <c r="E55" s="64" t="s">
        <v>15</v>
      </c>
      <c r="F55" s="65">
        <v>2000</v>
      </c>
      <c r="G55" s="47">
        <v>0</v>
      </c>
      <c r="H55" s="47">
        <v>0</v>
      </c>
      <c r="I55" s="47">
        <v>0</v>
      </c>
      <c r="J55" s="47">
        <v>0</v>
      </c>
      <c r="K55" s="71"/>
      <c r="L55" s="72"/>
      <c r="M55" s="71"/>
      <c r="N55" s="68">
        <f t="shared" si="3"/>
        <v>0</v>
      </c>
      <c r="O55" s="69">
        <f t="array" ref="O55">STDEV(G55:M55)</f>
        <v>0</v>
      </c>
      <c r="P55" s="70">
        <f t="array" ref="P55">O55/SQRT(COUNT(G55:M55))</f>
        <v>0</v>
      </c>
    </row>
    <row r="56" spans="1:16" x14ac:dyDescent="0.25">
      <c r="A56" s="63" t="s">
        <v>16</v>
      </c>
      <c r="B56" s="6">
        <v>4</v>
      </c>
      <c r="C56" s="6" t="s">
        <v>22</v>
      </c>
      <c r="D56" s="6" t="s">
        <v>13</v>
      </c>
      <c r="E56" s="64" t="s">
        <v>15</v>
      </c>
      <c r="F56" s="65">
        <v>20000</v>
      </c>
      <c r="G56" s="47">
        <v>0</v>
      </c>
      <c r="H56" s="47">
        <v>0</v>
      </c>
      <c r="I56" s="47">
        <v>0</v>
      </c>
      <c r="J56" s="47">
        <v>0</v>
      </c>
      <c r="L56" s="84"/>
      <c r="N56" s="68">
        <f t="shared" si="3"/>
        <v>0</v>
      </c>
      <c r="O56" s="69">
        <f t="array" ref="O56">STDEV(G56:M56)</f>
        <v>0</v>
      </c>
      <c r="P56" s="70">
        <f t="array" ref="P56">O56/SQRT(COUNT(G56:M56))</f>
        <v>0</v>
      </c>
    </row>
    <row r="57" spans="1:16" x14ac:dyDescent="0.25">
      <c r="A57" s="63" t="s">
        <v>16</v>
      </c>
      <c r="B57" s="6">
        <v>4</v>
      </c>
      <c r="C57" s="6" t="s">
        <v>22</v>
      </c>
      <c r="D57" s="6" t="s">
        <v>13</v>
      </c>
      <c r="E57" s="64" t="s">
        <v>15</v>
      </c>
      <c r="F57" s="65">
        <v>200000</v>
      </c>
      <c r="G57" s="47"/>
      <c r="H57" s="47"/>
      <c r="I57" s="47"/>
      <c r="J57" s="91"/>
      <c r="L57" s="84"/>
      <c r="N57" s="68"/>
      <c r="O57" s="69"/>
      <c r="P57" s="70"/>
    </row>
    <row r="58" spans="1:16" x14ac:dyDescent="0.25">
      <c r="A58" s="63"/>
      <c r="E58" s="64"/>
      <c r="F58" s="65"/>
      <c r="J58" s="84"/>
      <c r="L58" s="84"/>
      <c r="N58" s="92"/>
      <c r="P58" s="94"/>
    </row>
    <row r="59" spans="1:16" ht="31.5" x14ac:dyDescent="0.25">
      <c r="A59" s="51" t="s">
        <v>3</v>
      </c>
      <c r="B59" s="52" t="s">
        <v>4</v>
      </c>
      <c r="C59" s="52" t="s">
        <v>5</v>
      </c>
      <c r="D59" s="52" t="s">
        <v>6</v>
      </c>
      <c r="E59" s="53" t="s">
        <v>7</v>
      </c>
      <c r="F59" s="54" t="s">
        <v>8</v>
      </c>
      <c r="G59" s="95">
        <v>1028</v>
      </c>
      <c r="J59" s="84"/>
      <c r="L59" s="84"/>
      <c r="N59" s="89" t="s">
        <v>9</v>
      </c>
      <c r="O59" s="90" t="s">
        <v>10</v>
      </c>
      <c r="P59" s="62" t="s">
        <v>11</v>
      </c>
    </row>
    <row r="60" spans="1:16" x14ac:dyDescent="0.25">
      <c r="A60" s="63"/>
      <c r="C60" s="6" t="s">
        <v>23</v>
      </c>
      <c r="D60" s="6" t="s">
        <v>13</v>
      </c>
      <c r="E60" s="64" t="s">
        <v>14</v>
      </c>
      <c r="F60" s="65">
        <v>0</v>
      </c>
      <c r="G60" s="47">
        <v>80</v>
      </c>
      <c r="J60" s="84"/>
      <c r="L60" s="84"/>
      <c r="N60" s="68">
        <f>AVERAGE(G60:M60)</f>
        <v>80</v>
      </c>
      <c r="O60" s="69" t="e">
        <f t="array" ref="O60">STDEV(G60:M60)</f>
        <v>#DIV/0!</v>
      </c>
      <c r="P60" s="70" t="e">
        <f t="array" ref="P60">O60/SQRT(COUNT(G60:M60))</f>
        <v>#DIV/0!</v>
      </c>
    </row>
    <row r="61" spans="1:16" x14ac:dyDescent="0.25">
      <c r="A61" s="63"/>
      <c r="C61" s="6" t="s">
        <v>23</v>
      </c>
      <c r="D61" s="6" t="s">
        <v>13</v>
      </c>
      <c r="E61" s="64" t="s">
        <v>15</v>
      </c>
      <c r="F61" s="65">
        <v>2</v>
      </c>
      <c r="G61" s="47">
        <v>66.666666666666671</v>
      </c>
      <c r="J61" s="84"/>
      <c r="L61" s="84"/>
      <c r="N61" s="68">
        <f t="shared" ref="N61:N64" si="4">AVERAGE(G61:M61)</f>
        <v>66.666666666666671</v>
      </c>
      <c r="O61" s="69" t="e">
        <f t="array" ref="O61">STDEV(G61:M61)</f>
        <v>#DIV/0!</v>
      </c>
      <c r="P61" s="70" t="e">
        <f t="array" ref="P61">O61/SQRT(COUNT(G61:M61))</f>
        <v>#DIV/0!</v>
      </c>
    </row>
    <row r="62" spans="1:16" x14ac:dyDescent="0.25">
      <c r="A62" s="63"/>
      <c r="C62" s="6" t="s">
        <v>23</v>
      </c>
      <c r="D62" s="6" t="s">
        <v>13</v>
      </c>
      <c r="E62" s="64" t="s">
        <v>15</v>
      </c>
      <c r="F62" s="65">
        <v>20</v>
      </c>
      <c r="G62" s="47">
        <v>69.230769230769226</v>
      </c>
      <c r="J62" s="84"/>
      <c r="L62" s="84"/>
      <c r="N62" s="68">
        <f t="shared" si="4"/>
        <v>69.230769230769226</v>
      </c>
      <c r="O62" s="69" t="e">
        <f t="array" ref="O62">STDEV(G62:M62)</f>
        <v>#DIV/0!</v>
      </c>
      <c r="P62" s="70" t="e">
        <f t="array" ref="P62">O62/SQRT(COUNT(G62:M62))</f>
        <v>#DIV/0!</v>
      </c>
    </row>
    <row r="63" spans="1:16" x14ac:dyDescent="0.25">
      <c r="A63" s="63"/>
      <c r="C63" s="6" t="s">
        <v>23</v>
      </c>
      <c r="D63" s="6" t="s">
        <v>13</v>
      </c>
      <c r="E63" s="64" t="s">
        <v>15</v>
      </c>
      <c r="F63" s="65">
        <v>200</v>
      </c>
      <c r="G63" s="47">
        <v>25</v>
      </c>
      <c r="J63" s="84"/>
      <c r="L63" s="84"/>
      <c r="N63" s="68">
        <f t="shared" si="4"/>
        <v>25</v>
      </c>
      <c r="O63" s="69" t="e">
        <f t="array" ref="O63">STDEV(G63:M63)</f>
        <v>#DIV/0!</v>
      </c>
      <c r="P63" s="70" t="e">
        <f t="array" ref="P63">O63/SQRT(COUNT(G63:M63))</f>
        <v>#DIV/0!</v>
      </c>
    </row>
    <row r="64" spans="1:16" x14ac:dyDescent="0.25">
      <c r="A64" s="96"/>
      <c r="B64" s="95"/>
      <c r="C64" s="95" t="s">
        <v>23</v>
      </c>
      <c r="D64" s="95" t="s">
        <v>13</v>
      </c>
      <c r="E64" s="97" t="s">
        <v>15</v>
      </c>
      <c r="F64" s="98">
        <v>2000</v>
      </c>
      <c r="G64" s="47">
        <v>0</v>
      </c>
      <c r="H64" s="95"/>
      <c r="I64" s="95"/>
      <c r="J64" s="99"/>
      <c r="K64" s="95"/>
      <c r="L64" s="99"/>
      <c r="N64" s="100">
        <f t="shared" si="4"/>
        <v>0</v>
      </c>
      <c r="O64" s="101" t="e">
        <f t="array" ref="O64">STDEV(G64:M64)</f>
        <v>#DIV/0!</v>
      </c>
      <c r="P64" s="102" t="e">
        <f t="array" ref="P64">O64/SQRT(COUNT(G64:M64))</f>
        <v>#DIV/0!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A3D7-08EC-41A2-BE1C-8A17B5BCC3A8}">
  <sheetPr>
    <pageSetUpPr fitToPage="1"/>
  </sheetPr>
  <dimension ref="A1:Q64"/>
  <sheetViews>
    <sheetView workbookViewId="0">
      <selection activeCell="T21" sqref="A1:XFD1048576"/>
    </sheetView>
  </sheetViews>
  <sheetFormatPr defaultColWidth="10.140625" defaultRowHeight="15.75" x14ac:dyDescent="0.25"/>
  <cols>
    <col min="1" max="1" width="13.28515625" style="5" customWidth="1"/>
    <col min="2" max="2" width="5.28515625" style="6" customWidth="1"/>
    <col min="3" max="3" width="9.85546875" style="6" customWidth="1"/>
    <col min="4" max="4" width="7.28515625" style="6" customWidth="1"/>
    <col min="5" max="5" width="10.140625" style="5"/>
    <col min="6" max="10" width="10.140625" style="6"/>
    <col min="11" max="12" width="0" style="6" hidden="1" customWidth="1"/>
    <col min="13" max="13" width="4.42578125" style="6" customWidth="1"/>
    <col min="14" max="16" width="10.140625" style="93"/>
    <col min="17" max="16384" width="10.140625" style="5"/>
  </cols>
  <sheetData>
    <row r="1" spans="1:16" x14ac:dyDescent="0.25">
      <c r="A1" s="48"/>
      <c r="B1" s="49" t="s">
        <v>0</v>
      </c>
      <c r="C1" s="49"/>
      <c r="D1" s="49"/>
      <c r="E1" s="50"/>
      <c r="F1" s="7"/>
      <c r="G1" s="9" t="s">
        <v>1</v>
      </c>
      <c r="H1" s="9"/>
      <c r="I1" s="9"/>
      <c r="J1" s="10"/>
      <c r="K1" s="9"/>
      <c r="L1" s="11"/>
      <c r="N1" s="12" t="s">
        <v>2</v>
      </c>
      <c r="O1" s="13"/>
      <c r="P1" s="14"/>
    </row>
    <row r="2" spans="1:16" s="59" customFormat="1" ht="31.5" x14ac:dyDescent="0.25">
      <c r="A2" s="51" t="s">
        <v>3</v>
      </c>
      <c r="B2" s="52" t="s">
        <v>4</v>
      </c>
      <c r="C2" s="52" t="s">
        <v>5</v>
      </c>
      <c r="D2" s="52" t="s">
        <v>6</v>
      </c>
      <c r="E2" s="53" t="s">
        <v>7</v>
      </c>
      <c r="F2" s="54" t="s">
        <v>8</v>
      </c>
      <c r="G2" s="55">
        <v>906</v>
      </c>
      <c r="H2" s="55">
        <v>912</v>
      </c>
      <c r="I2" s="56"/>
      <c r="J2" s="57"/>
      <c r="K2" s="56"/>
      <c r="L2" s="58"/>
      <c r="N2" s="60" t="s">
        <v>9</v>
      </c>
      <c r="O2" s="61" t="s">
        <v>10</v>
      </c>
      <c r="P2" s="62" t="s">
        <v>11</v>
      </c>
    </row>
    <row r="3" spans="1:16" x14ac:dyDescent="0.25">
      <c r="A3" s="63"/>
      <c r="C3" s="6" t="s">
        <v>12</v>
      </c>
      <c r="D3" s="6" t="s">
        <v>13</v>
      </c>
      <c r="E3" s="64" t="s">
        <v>14</v>
      </c>
      <c r="F3" s="65">
        <v>0</v>
      </c>
      <c r="G3" s="47">
        <v>92.3</v>
      </c>
      <c r="H3" s="47">
        <v>84.705882352941202</v>
      </c>
      <c r="I3" s="47"/>
      <c r="J3" s="66"/>
      <c r="K3" s="47"/>
      <c r="L3" s="67"/>
      <c r="N3" s="68">
        <f>AVERAGE(G3:K3)</f>
        <v>88.5029411764706</v>
      </c>
      <c r="O3" s="69">
        <f t="array" ref="O3">STDEV(G3:K3)</f>
        <v>5.3698520853637026</v>
      </c>
      <c r="P3" s="70">
        <f t="array" ref="P3">O3/SQRT(COUNT(G3:K3))</f>
        <v>3.7970588235293974</v>
      </c>
    </row>
    <row r="4" spans="1:16" x14ac:dyDescent="0.25">
      <c r="A4" s="63"/>
      <c r="C4" s="6" t="s">
        <v>12</v>
      </c>
      <c r="D4" s="6" t="s">
        <v>13</v>
      </c>
      <c r="E4" s="64" t="s">
        <v>15</v>
      </c>
      <c r="F4" s="65">
        <v>2</v>
      </c>
      <c r="G4" s="47">
        <v>64.3</v>
      </c>
      <c r="H4" s="47">
        <v>92.307692307692307</v>
      </c>
      <c r="I4" s="47"/>
      <c r="J4" s="66"/>
      <c r="K4" s="47"/>
      <c r="L4" s="67"/>
      <c r="N4" s="68">
        <f>AVERAGE(G4:K4)</f>
        <v>78.303846153846152</v>
      </c>
      <c r="O4" s="69">
        <f t="array" ref="O4">STDEV(G4:K4)</f>
        <v>19.804429156155553</v>
      </c>
      <c r="P4" s="70">
        <f t="array" ref="P4">O4/SQRT(COUNT(G4:K4))</f>
        <v>14.003846153846165</v>
      </c>
    </row>
    <row r="5" spans="1:16" x14ac:dyDescent="0.25">
      <c r="A5" s="63"/>
      <c r="C5" s="6" t="s">
        <v>12</v>
      </c>
      <c r="D5" s="6" t="s">
        <v>13</v>
      </c>
      <c r="E5" s="64" t="s">
        <v>15</v>
      </c>
      <c r="F5" s="65">
        <v>20</v>
      </c>
      <c r="G5" s="47">
        <v>85.7</v>
      </c>
      <c r="H5" s="47">
        <v>66.666666666666671</v>
      </c>
      <c r="I5" s="47"/>
      <c r="J5" s="66"/>
      <c r="K5" s="47"/>
      <c r="L5" s="67"/>
      <c r="N5" s="68">
        <f>AVERAGE(G5:K5)</f>
        <v>76.183333333333337</v>
      </c>
      <c r="O5" s="69">
        <f t="array" ref="O5">STDEV(G5:K5)</f>
        <v>13.458599068583977</v>
      </c>
      <c r="P5" s="70">
        <f t="array" ref="P5">O5/SQRT(COUNT(G5:K5))</f>
        <v>9.5166666666666817</v>
      </c>
    </row>
    <row r="6" spans="1:16" x14ac:dyDescent="0.25">
      <c r="A6" s="63"/>
      <c r="C6" s="6" t="s">
        <v>12</v>
      </c>
      <c r="D6" s="6" t="s">
        <v>13</v>
      </c>
      <c r="E6" s="64" t="s">
        <v>15</v>
      </c>
      <c r="F6" s="65">
        <v>200</v>
      </c>
      <c r="G6" s="47">
        <v>0</v>
      </c>
      <c r="H6" s="47">
        <v>0</v>
      </c>
      <c r="I6" s="47"/>
      <c r="J6" s="66"/>
      <c r="K6" s="47"/>
      <c r="L6" s="67"/>
      <c r="N6" s="68">
        <f>AVERAGE(G6:K6)</f>
        <v>0</v>
      </c>
      <c r="O6" s="69">
        <f t="array" ref="O6">STDEV(G6:K6)</f>
        <v>0</v>
      </c>
      <c r="P6" s="70">
        <f t="array" ref="P6">O6/SQRT(COUNT(G6:K6))</f>
        <v>0</v>
      </c>
    </row>
    <row r="7" spans="1:16" x14ac:dyDescent="0.25">
      <c r="A7" s="63"/>
      <c r="C7" s="6" t="s">
        <v>12</v>
      </c>
      <c r="D7" s="6" t="s">
        <v>13</v>
      </c>
      <c r="E7" s="64" t="s">
        <v>15</v>
      </c>
      <c r="F7" s="65">
        <v>2000</v>
      </c>
      <c r="G7" s="47">
        <v>0</v>
      </c>
      <c r="H7" s="47">
        <v>0</v>
      </c>
      <c r="I7" s="47"/>
      <c r="J7" s="66"/>
      <c r="K7" s="47"/>
      <c r="L7" s="67"/>
      <c r="N7" s="68">
        <f>AVERAGE(G7:K7)</f>
        <v>0</v>
      </c>
      <c r="O7" s="69">
        <f t="array" ref="O7">STDEV(G7:K7)</f>
        <v>0</v>
      </c>
      <c r="P7" s="70">
        <f t="array" ref="P7">O7/SQRT(COUNT(G7:K7))</f>
        <v>0</v>
      </c>
    </row>
    <row r="8" spans="1:16" x14ac:dyDescent="0.25">
      <c r="A8" s="63"/>
      <c r="C8" s="6" t="s">
        <v>12</v>
      </c>
      <c r="D8" s="6" t="s">
        <v>13</v>
      </c>
      <c r="E8" s="64" t="s">
        <v>15</v>
      </c>
      <c r="F8" s="65">
        <v>20000</v>
      </c>
      <c r="G8" s="71"/>
      <c r="H8" s="71"/>
      <c r="I8" s="47"/>
      <c r="J8" s="72"/>
      <c r="K8" s="71"/>
      <c r="L8" s="72"/>
      <c r="N8" s="68"/>
      <c r="O8" s="69"/>
      <c r="P8" s="70"/>
    </row>
    <row r="9" spans="1:16" x14ac:dyDescent="0.25">
      <c r="A9" s="63"/>
      <c r="C9" s="6" t="s">
        <v>12</v>
      </c>
      <c r="D9" s="6" t="s">
        <v>13</v>
      </c>
      <c r="E9" s="64" t="s">
        <v>15</v>
      </c>
      <c r="F9" s="65">
        <v>200000</v>
      </c>
      <c r="G9" s="71"/>
      <c r="H9" s="71"/>
      <c r="I9" s="71"/>
      <c r="J9" s="72"/>
      <c r="K9" s="71"/>
      <c r="L9" s="72"/>
      <c r="N9" s="68"/>
      <c r="O9" s="69"/>
      <c r="P9" s="70"/>
    </row>
    <row r="10" spans="1:16" x14ac:dyDescent="0.25">
      <c r="A10" s="63"/>
      <c r="E10" s="64"/>
      <c r="F10" s="65"/>
      <c r="G10" s="71"/>
      <c r="H10" s="71"/>
      <c r="I10" s="71"/>
      <c r="J10" s="72"/>
      <c r="K10" s="71"/>
      <c r="L10" s="72"/>
      <c r="N10" s="68"/>
      <c r="O10" s="69"/>
      <c r="P10" s="70"/>
    </row>
    <row r="11" spans="1:16" s="59" customFormat="1" ht="31.5" x14ac:dyDescent="0.25">
      <c r="A11" s="51" t="s">
        <v>3</v>
      </c>
      <c r="B11" s="52" t="s">
        <v>4</v>
      </c>
      <c r="C11" s="52" t="s">
        <v>5</v>
      </c>
      <c r="D11" s="52" t="s">
        <v>6</v>
      </c>
      <c r="E11" s="53" t="s">
        <v>7</v>
      </c>
      <c r="F11" s="54" t="s">
        <v>8</v>
      </c>
      <c r="G11" s="55">
        <v>7001</v>
      </c>
      <c r="H11" s="55">
        <v>7004</v>
      </c>
      <c r="I11" s="55">
        <v>7011</v>
      </c>
      <c r="J11" s="57"/>
      <c r="K11" s="56"/>
      <c r="L11" s="58"/>
      <c r="N11" s="60" t="s">
        <v>9</v>
      </c>
      <c r="O11" s="61" t="s">
        <v>10</v>
      </c>
      <c r="P11" s="62" t="s">
        <v>11</v>
      </c>
    </row>
    <row r="12" spans="1:16" s="59" customFormat="1" x14ac:dyDescent="0.25">
      <c r="A12" s="63" t="s">
        <v>16</v>
      </c>
      <c r="B12" s="73">
        <v>0</v>
      </c>
      <c r="C12" s="73" t="s">
        <v>17</v>
      </c>
      <c r="D12" s="6" t="s">
        <v>13</v>
      </c>
      <c r="E12" s="64" t="s">
        <v>14</v>
      </c>
      <c r="F12" s="65">
        <v>0</v>
      </c>
      <c r="G12" s="56">
        <v>95</v>
      </c>
      <c r="H12" s="56">
        <v>90</v>
      </c>
      <c r="I12" s="56">
        <v>70</v>
      </c>
      <c r="J12" s="57"/>
      <c r="K12" s="56"/>
      <c r="L12" s="58"/>
      <c r="N12" s="68">
        <f>AVERAGE(G12:K12)</f>
        <v>85</v>
      </c>
      <c r="O12" s="69">
        <f t="array" ref="O12">STDEV(G12:K12)</f>
        <v>13.228756555322953</v>
      </c>
      <c r="P12" s="70">
        <f t="array" ref="P12">O12/SQRT(COUNT(G12:K12))</f>
        <v>7.6376261582597333</v>
      </c>
    </row>
    <row r="13" spans="1:16" s="59" customFormat="1" x14ac:dyDescent="0.25">
      <c r="A13" s="63" t="s">
        <v>16</v>
      </c>
      <c r="B13" s="73">
        <v>0</v>
      </c>
      <c r="C13" s="73" t="s">
        <v>17</v>
      </c>
      <c r="D13" s="6" t="s">
        <v>13</v>
      </c>
      <c r="E13" s="64" t="s">
        <v>15</v>
      </c>
      <c r="F13" s="65">
        <v>2</v>
      </c>
      <c r="G13" s="56">
        <v>100</v>
      </c>
      <c r="H13" s="56">
        <v>100</v>
      </c>
      <c r="I13" s="56">
        <v>78</v>
      </c>
      <c r="J13" s="57"/>
      <c r="K13" s="56"/>
      <c r="L13" s="58"/>
      <c r="N13" s="68">
        <f>AVERAGE(G13:K13)</f>
        <v>92.666666666666671</v>
      </c>
      <c r="O13" s="69">
        <f t="array" ref="O13">STDEV(G13:K13)</f>
        <v>12.70170592217179</v>
      </c>
      <c r="P13" s="70">
        <f t="array" ref="P13">O13/SQRT(COUNT(G13:K13))</f>
        <v>7.3333333333333472</v>
      </c>
    </row>
    <row r="14" spans="1:16" s="59" customFormat="1" x14ac:dyDescent="0.25">
      <c r="A14" s="63" t="s">
        <v>16</v>
      </c>
      <c r="B14" s="73">
        <v>0</v>
      </c>
      <c r="C14" s="73" t="s">
        <v>17</v>
      </c>
      <c r="D14" s="6" t="s">
        <v>13</v>
      </c>
      <c r="E14" s="64" t="s">
        <v>15</v>
      </c>
      <c r="F14" s="65">
        <v>20</v>
      </c>
      <c r="G14" s="56">
        <v>79</v>
      </c>
      <c r="H14" s="56">
        <v>90</v>
      </c>
      <c r="I14" s="56">
        <v>60</v>
      </c>
      <c r="J14" s="57"/>
      <c r="K14" s="56"/>
      <c r="L14" s="58"/>
      <c r="N14" s="68">
        <f>AVERAGE(G14:K14)</f>
        <v>76.333333333333329</v>
      </c>
      <c r="O14" s="69">
        <f t="array" ref="O14">STDEV(G14:K14)</f>
        <v>15.1767365837763</v>
      </c>
      <c r="P14" s="70">
        <f t="array" ref="P14">O14/SQRT(COUNT(G14:K14))</f>
        <v>8.7622929520632891</v>
      </c>
    </row>
    <row r="15" spans="1:16" s="59" customFormat="1" x14ac:dyDescent="0.25">
      <c r="A15" s="63" t="s">
        <v>16</v>
      </c>
      <c r="B15" s="73">
        <v>0</v>
      </c>
      <c r="C15" s="73" t="s">
        <v>17</v>
      </c>
      <c r="D15" s="6" t="s">
        <v>13</v>
      </c>
      <c r="E15" s="64" t="s">
        <v>15</v>
      </c>
      <c r="F15" s="65">
        <v>60</v>
      </c>
      <c r="G15" s="56"/>
      <c r="H15" s="56"/>
      <c r="I15" s="56">
        <v>80</v>
      </c>
      <c r="J15" s="57"/>
      <c r="K15" s="56"/>
      <c r="L15" s="58"/>
      <c r="N15" s="68">
        <f t="shared" ref="N15:N17" si="0">AVERAGE(G15:K15)</f>
        <v>80</v>
      </c>
      <c r="O15" s="69" t="e">
        <f t="array" ref="O15">STDEV(G15:K15)</f>
        <v>#DIV/0!</v>
      </c>
      <c r="P15" s="70" t="e">
        <f t="array" ref="P15">O15/SQRT(COUNT(G15:K15))</f>
        <v>#DIV/0!</v>
      </c>
    </row>
    <row r="16" spans="1:16" s="59" customFormat="1" x14ac:dyDescent="0.25">
      <c r="A16" s="63" t="s">
        <v>16</v>
      </c>
      <c r="B16" s="73">
        <v>0</v>
      </c>
      <c r="C16" s="73" t="s">
        <v>17</v>
      </c>
      <c r="D16" s="6" t="s">
        <v>13</v>
      </c>
      <c r="E16" s="64" t="s">
        <v>15</v>
      </c>
      <c r="F16" s="65">
        <v>100</v>
      </c>
      <c r="G16" s="56"/>
      <c r="H16" s="56"/>
      <c r="I16" s="56">
        <v>45</v>
      </c>
      <c r="J16" s="57"/>
      <c r="K16" s="56"/>
      <c r="L16" s="58"/>
      <c r="N16" s="68">
        <f t="shared" si="0"/>
        <v>45</v>
      </c>
      <c r="O16" s="69" t="e">
        <f t="array" ref="O16">STDEV(G16:K16)</f>
        <v>#DIV/0!</v>
      </c>
      <c r="P16" s="70" t="e">
        <f t="array" ref="P16">O16/SQRT(COUNT(G16:K16))</f>
        <v>#DIV/0!</v>
      </c>
    </row>
    <row r="17" spans="1:17" s="59" customFormat="1" x14ac:dyDescent="0.25">
      <c r="A17" s="63" t="s">
        <v>16</v>
      </c>
      <c r="B17" s="73">
        <v>0</v>
      </c>
      <c r="C17" s="73" t="s">
        <v>17</v>
      </c>
      <c r="D17" s="6" t="s">
        <v>13</v>
      </c>
      <c r="E17" s="64" t="s">
        <v>15</v>
      </c>
      <c r="F17" s="65">
        <v>140</v>
      </c>
      <c r="G17" s="56"/>
      <c r="H17" s="56"/>
      <c r="I17" s="56">
        <v>21</v>
      </c>
      <c r="J17" s="57"/>
      <c r="K17" s="56"/>
      <c r="L17" s="58"/>
      <c r="N17" s="68">
        <f t="shared" si="0"/>
        <v>21</v>
      </c>
      <c r="O17" s="69" t="e">
        <f t="array" ref="O17">STDEV(G17:K17)</f>
        <v>#DIV/0!</v>
      </c>
      <c r="P17" s="70" t="e">
        <f t="array" ref="P17">O17/SQRT(COUNT(G17:K17))</f>
        <v>#DIV/0!</v>
      </c>
    </row>
    <row r="18" spans="1:17" s="59" customFormat="1" x14ac:dyDescent="0.25">
      <c r="A18" s="63" t="s">
        <v>16</v>
      </c>
      <c r="B18" s="73">
        <v>0</v>
      </c>
      <c r="C18" s="73" t="s">
        <v>17</v>
      </c>
      <c r="D18" s="6" t="s">
        <v>13</v>
      </c>
      <c r="E18" s="64" t="s">
        <v>15</v>
      </c>
      <c r="F18" s="65">
        <v>200</v>
      </c>
      <c r="G18" s="56">
        <v>0</v>
      </c>
      <c r="H18" s="56">
        <v>5</v>
      </c>
      <c r="I18" s="56"/>
      <c r="J18" s="57"/>
      <c r="K18" s="56"/>
      <c r="L18" s="58"/>
      <c r="N18" s="68">
        <f>AVERAGE(G18:K18)</f>
        <v>2.5</v>
      </c>
      <c r="O18" s="69">
        <f t="array" ref="O18">STDEV(G18:K18)</f>
        <v>3.5355339059327378</v>
      </c>
      <c r="P18" s="70">
        <f t="array" ref="P18">O18/SQRT(COUNT(G18:K18))</f>
        <v>2.5</v>
      </c>
    </row>
    <row r="19" spans="1:17" s="59" customFormat="1" x14ac:dyDescent="0.25">
      <c r="A19" s="63" t="s">
        <v>16</v>
      </c>
      <c r="B19" s="73">
        <v>0</v>
      </c>
      <c r="C19" s="73" t="s">
        <v>17</v>
      </c>
      <c r="D19" s="6" t="s">
        <v>13</v>
      </c>
      <c r="E19" s="64" t="s">
        <v>15</v>
      </c>
      <c r="F19" s="65">
        <v>2000</v>
      </c>
      <c r="G19" s="56">
        <v>0</v>
      </c>
      <c r="H19" s="56">
        <v>0</v>
      </c>
      <c r="I19" s="56"/>
      <c r="J19" s="57"/>
      <c r="K19" s="56"/>
      <c r="L19" s="58"/>
      <c r="N19" s="68">
        <f>AVERAGE(G19:K19)</f>
        <v>0</v>
      </c>
      <c r="O19" s="69">
        <f t="array" ref="O19">STDEV(G19:K19)</f>
        <v>0</v>
      </c>
      <c r="P19" s="70">
        <f t="array" ref="P19">O19/SQRT(COUNT(G19:K19))</f>
        <v>0</v>
      </c>
    </row>
    <row r="20" spans="1:17" s="59" customFormat="1" x14ac:dyDescent="0.25">
      <c r="A20" s="63" t="s">
        <v>16</v>
      </c>
      <c r="B20" s="73">
        <v>0</v>
      </c>
      <c r="C20" s="73" t="s">
        <v>17</v>
      </c>
      <c r="D20" s="6" t="s">
        <v>13</v>
      </c>
      <c r="E20" s="64" t="s">
        <v>15</v>
      </c>
      <c r="F20" s="65">
        <v>20000</v>
      </c>
      <c r="G20" s="56"/>
      <c r="H20" s="56"/>
      <c r="I20" s="56"/>
      <c r="J20" s="57"/>
      <c r="K20" s="56"/>
      <c r="L20" s="58"/>
      <c r="N20" s="60"/>
      <c r="O20" s="61"/>
      <c r="P20" s="62"/>
    </row>
    <row r="21" spans="1:17" s="59" customFormat="1" x14ac:dyDescent="0.25">
      <c r="A21" s="63"/>
      <c r="B21" s="73"/>
      <c r="C21" s="73"/>
      <c r="D21" s="6"/>
      <c r="E21" s="64"/>
      <c r="F21" s="65"/>
      <c r="G21" s="56"/>
      <c r="H21" s="56"/>
      <c r="I21" s="56"/>
      <c r="J21" s="57"/>
      <c r="K21" s="56"/>
      <c r="L21" s="58"/>
      <c r="N21" s="60"/>
      <c r="O21" s="61"/>
      <c r="P21" s="62"/>
    </row>
    <row r="22" spans="1:17" s="59" customFormat="1" x14ac:dyDescent="0.25">
      <c r="A22" s="63"/>
      <c r="B22" s="73"/>
      <c r="C22" s="73"/>
      <c r="D22" s="6"/>
      <c r="E22" s="64"/>
      <c r="F22" s="65"/>
      <c r="G22" s="56"/>
      <c r="H22" s="56"/>
      <c r="I22" s="56"/>
      <c r="J22" s="57"/>
      <c r="K22" s="56"/>
      <c r="L22" s="58"/>
      <c r="N22" s="60"/>
      <c r="O22" s="61"/>
      <c r="P22" s="62"/>
    </row>
    <row r="23" spans="1:17" s="59" customFormat="1" ht="31.5" x14ac:dyDescent="0.25">
      <c r="A23" s="51" t="s">
        <v>3</v>
      </c>
      <c r="B23" s="52" t="s">
        <v>4</v>
      </c>
      <c r="C23" s="52" t="s">
        <v>5</v>
      </c>
      <c r="D23" s="52" t="s">
        <v>6</v>
      </c>
      <c r="E23" s="53" t="s">
        <v>7</v>
      </c>
      <c r="F23" s="54" t="s">
        <v>8</v>
      </c>
      <c r="G23" s="55">
        <v>816</v>
      </c>
      <c r="H23" s="55">
        <v>901</v>
      </c>
      <c r="I23" s="55">
        <v>904</v>
      </c>
      <c r="J23" s="57"/>
      <c r="K23" s="56"/>
      <c r="L23" s="58"/>
      <c r="N23" s="60" t="s">
        <v>9</v>
      </c>
      <c r="O23" s="61" t="s">
        <v>10</v>
      </c>
      <c r="P23" s="62" t="s">
        <v>11</v>
      </c>
    </row>
    <row r="24" spans="1:17" x14ac:dyDescent="0.25">
      <c r="A24" s="63" t="s">
        <v>16</v>
      </c>
      <c r="B24" s="6">
        <v>1</v>
      </c>
      <c r="C24" s="6" t="s">
        <v>18</v>
      </c>
      <c r="D24" s="6" t="s">
        <v>13</v>
      </c>
      <c r="E24" s="64" t="s">
        <v>14</v>
      </c>
      <c r="F24" s="65">
        <v>0</v>
      </c>
      <c r="G24" s="47">
        <v>91.7</v>
      </c>
      <c r="H24" s="47">
        <v>100</v>
      </c>
      <c r="I24" s="47">
        <v>93.33</v>
      </c>
      <c r="J24" s="66"/>
      <c r="K24" s="47"/>
      <c r="L24" s="67"/>
      <c r="N24" s="68">
        <f>AVERAGE(G24:K24)</f>
        <v>95.009999999999991</v>
      </c>
      <c r="O24" s="69">
        <f t="array" ref="O24">STDEV(G24:K24)</f>
        <v>4.3976470981651081</v>
      </c>
      <c r="P24" s="70">
        <f t="array" ref="P24">O24/SQRT(COUNT(G24:K24))</f>
        <v>2.5389827359266017</v>
      </c>
    </row>
    <row r="25" spans="1:17" x14ac:dyDescent="0.25">
      <c r="A25" s="63" t="s">
        <v>16</v>
      </c>
      <c r="B25" s="6">
        <v>1</v>
      </c>
      <c r="C25" s="6" t="s">
        <v>18</v>
      </c>
      <c r="D25" s="6" t="s">
        <v>13</v>
      </c>
      <c r="E25" s="64" t="s">
        <v>15</v>
      </c>
      <c r="F25" s="65">
        <v>2</v>
      </c>
      <c r="G25" s="47">
        <v>81.8</v>
      </c>
      <c r="H25" s="47">
        <v>83.33</v>
      </c>
      <c r="I25" s="47">
        <v>75</v>
      </c>
      <c r="J25" s="66"/>
      <c r="K25" s="47"/>
      <c r="L25" s="67"/>
      <c r="N25" s="68">
        <f>AVERAGE(G25:K25)</f>
        <v>80.043333333333337</v>
      </c>
      <c r="O25" s="69">
        <f t="array" ref="O25">STDEV(G25:K25)</f>
        <v>4.4341440361509825</v>
      </c>
      <c r="P25" s="70">
        <f t="array" ref="P25">O25/SQRT(COUNT(G25:K25))</f>
        <v>2.5600542528973436</v>
      </c>
    </row>
    <row r="26" spans="1:17" x14ac:dyDescent="0.25">
      <c r="A26" s="63" t="s">
        <v>16</v>
      </c>
      <c r="B26" s="6">
        <v>1</v>
      </c>
      <c r="C26" s="6" t="s">
        <v>18</v>
      </c>
      <c r="D26" s="6" t="s">
        <v>13</v>
      </c>
      <c r="E26" s="64" t="s">
        <v>15</v>
      </c>
      <c r="F26" s="65">
        <v>20</v>
      </c>
      <c r="G26" s="47">
        <v>35.714285714285715</v>
      </c>
      <c r="H26" s="47">
        <v>84.62</v>
      </c>
      <c r="I26" s="47">
        <v>66.67</v>
      </c>
      <c r="J26" s="66"/>
      <c r="K26" s="47"/>
      <c r="L26" s="67"/>
      <c r="N26" s="68">
        <f>AVERAGE(G26:K26)</f>
        <v>62.334761904761912</v>
      </c>
      <c r="O26" s="69">
        <f t="array" ref="O26">STDEV(G26:K26)</f>
        <v>24.739400547624033</v>
      </c>
      <c r="P26" s="70">
        <f t="array" ref="P26">O26/SQRT(COUNT(G26:K26))</f>
        <v>14.283299565760711</v>
      </c>
    </row>
    <row r="27" spans="1:17" x14ac:dyDescent="0.25">
      <c r="A27" s="63" t="s">
        <v>16</v>
      </c>
      <c r="B27" s="6">
        <v>1</v>
      </c>
      <c r="C27" s="6" t="s">
        <v>18</v>
      </c>
      <c r="D27" s="6" t="s">
        <v>13</v>
      </c>
      <c r="E27" s="64" t="s">
        <v>15</v>
      </c>
      <c r="F27" s="65">
        <v>200</v>
      </c>
      <c r="G27" s="47">
        <v>0</v>
      </c>
      <c r="H27" s="47">
        <v>0</v>
      </c>
      <c r="I27" s="47">
        <v>0</v>
      </c>
      <c r="J27" s="66"/>
      <c r="K27" s="47"/>
      <c r="L27" s="67"/>
      <c r="N27" s="68">
        <f>AVERAGE(G27:K27)</f>
        <v>0</v>
      </c>
      <c r="O27" s="69">
        <f t="array" ref="O27">STDEV(G27:K27)</f>
        <v>0</v>
      </c>
      <c r="P27" s="70">
        <f t="array" ref="P27">O27/SQRT(COUNT(G27:K27))</f>
        <v>0</v>
      </c>
    </row>
    <row r="28" spans="1:17" x14ac:dyDescent="0.25">
      <c r="A28" s="63" t="s">
        <v>16</v>
      </c>
      <c r="B28" s="6">
        <v>1</v>
      </c>
      <c r="C28" s="6" t="s">
        <v>18</v>
      </c>
      <c r="D28" s="6" t="s">
        <v>13</v>
      </c>
      <c r="E28" s="64" t="s">
        <v>15</v>
      </c>
      <c r="F28" s="65">
        <v>2000</v>
      </c>
      <c r="G28" s="47">
        <v>0</v>
      </c>
      <c r="H28" s="47">
        <v>0</v>
      </c>
      <c r="I28" s="47">
        <v>0</v>
      </c>
      <c r="J28" s="66"/>
      <c r="K28" s="47"/>
      <c r="L28" s="67"/>
      <c r="N28" s="68">
        <f>AVERAGE(G28:K28)</f>
        <v>0</v>
      </c>
      <c r="O28" s="69">
        <f t="array" ref="O28">STDEV(G28:K28)</f>
        <v>0</v>
      </c>
      <c r="P28" s="70">
        <f t="array" ref="P28">O28/SQRT(COUNT(G28:K28))</f>
        <v>0</v>
      </c>
    </row>
    <row r="29" spans="1:17" x14ac:dyDescent="0.25">
      <c r="A29" s="63" t="s">
        <v>16</v>
      </c>
      <c r="B29" s="6">
        <v>1</v>
      </c>
      <c r="C29" s="6" t="s">
        <v>18</v>
      </c>
      <c r="D29" s="6" t="s">
        <v>13</v>
      </c>
      <c r="E29" s="64" t="s">
        <v>15</v>
      </c>
      <c r="F29" s="65">
        <v>20000</v>
      </c>
      <c r="G29" s="47">
        <v>0</v>
      </c>
      <c r="H29" s="47"/>
      <c r="I29" s="47"/>
      <c r="J29" s="72"/>
      <c r="K29" s="71"/>
      <c r="L29" s="72"/>
      <c r="N29" s="68">
        <f t="array" ref="N29">AVERAGE(G29:K30)</f>
        <v>0</v>
      </c>
      <c r="O29" s="69"/>
      <c r="P29" s="70"/>
    </row>
    <row r="30" spans="1:17" x14ac:dyDescent="0.25">
      <c r="A30" s="63" t="s">
        <v>16</v>
      </c>
      <c r="B30" s="6">
        <v>1</v>
      </c>
      <c r="C30" s="6" t="s">
        <v>18</v>
      </c>
      <c r="D30" s="6" t="s">
        <v>13</v>
      </c>
      <c r="E30" s="64" t="s">
        <v>15</v>
      </c>
      <c r="F30" s="65">
        <v>200000</v>
      </c>
      <c r="G30" s="47">
        <v>0</v>
      </c>
      <c r="H30" s="47"/>
      <c r="I30" s="71"/>
      <c r="J30" s="72"/>
      <c r="K30" s="71"/>
      <c r="L30" s="72"/>
      <c r="N30" s="68">
        <f t="array" ref="N30">AVERAGE(G30:K31)</f>
        <v>0</v>
      </c>
      <c r="O30" s="69"/>
      <c r="P30" s="70"/>
    </row>
    <row r="31" spans="1:17" x14ac:dyDescent="0.25">
      <c r="A31" s="63"/>
      <c r="E31" s="64"/>
      <c r="F31" s="65"/>
      <c r="G31" s="47"/>
      <c r="H31" s="71"/>
      <c r="I31" s="71"/>
      <c r="J31" s="72"/>
      <c r="K31" s="71"/>
      <c r="L31" s="72"/>
      <c r="N31" s="68"/>
      <c r="O31" s="69"/>
      <c r="P31" s="70"/>
    </row>
    <row r="32" spans="1:17" ht="31.5" x14ac:dyDescent="0.25">
      <c r="A32" s="51" t="s">
        <v>3</v>
      </c>
      <c r="B32" s="52" t="s">
        <v>4</v>
      </c>
      <c r="C32" s="52" t="s">
        <v>5</v>
      </c>
      <c r="D32" s="52" t="s">
        <v>6</v>
      </c>
      <c r="E32" s="53" t="s">
        <v>7</v>
      </c>
      <c r="F32" s="54" t="s">
        <v>8</v>
      </c>
      <c r="G32" s="74">
        <v>801</v>
      </c>
      <c r="H32" s="75">
        <v>808</v>
      </c>
      <c r="I32" s="76" t="s">
        <v>19</v>
      </c>
      <c r="J32" s="77">
        <v>1024</v>
      </c>
      <c r="K32" s="71"/>
      <c r="L32" s="72"/>
      <c r="M32" s="71"/>
      <c r="N32" s="68" t="s">
        <v>9</v>
      </c>
      <c r="O32" s="69" t="s">
        <v>10</v>
      </c>
      <c r="P32" s="70" t="s">
        <v>11</v>
      </c>
      <c r="Q32" s="6"/>
    </row>
    <row r="33" spans="1:16" x14ac:dyDescent="0.25">
      <c r="A33" s="63" t="s">
        <v>16</v>
      </c>
      <c r="B33" s="6">
        <v>2</v>
      </c>
      <c r="C33" s="6" t="s">
        <v>20</v>
      </c>
      <c r="D33" s="6" t="s">
        <v>13</v>
      </c>
      <c r="E33" s="64" t="s">
        <v>14</v>
      </c>
      <c r="F33" s="65">
        <v>0</v>
      </c>
      <c r="G33" s="47">
        <v>100</v>
      </c>
      <c r="H33" s="47">
        <v>75</v>
      </c>
      <c r="I33" s="47">
        <v>100</v>
      </c>
      <c r="J33" s="66">
        <v>100</v>
      </c>
      <c r="K33" s="71"/>
      <c r="L33" s="72"/>
      <c r="M33" s="71"/>
      <c r="N33" s="68">
        <f>AVERAGE(G33:K33)</f>
        <v>93.75</v>
      </c>
      <c r="O33" s="69">
        <f t="array" ref="O33">STDEV(G33:K33)</f>
        <v>12.5</v>
      </c>
      <c r="P33" s="70">
        <f t="array" ref="P33">O33/SQRT(COUNT(G33:K33))</f>
        <v>6.25</v>
      </c>
    </row>
    <row r="34" spans="1:16" x14ac:dyDescent="0.25">
      <c r="A34" s="63" t="s">
        <v>16</v>
      </c>
      <c r="B34" s="6">
        <v>2</v>
      </c>
      <c r="C34" s="6" t="s">
        <v>20</v>
      </c>
      <c r="D34" s="6" t="s">
        <v>13</v>
      </c>
      <c r="E34" s="64" t="s">
        <v>15</v>
      </c>
      <c r="F34" s="65">
        <v>2</v>
      </c>
      <c r="G34" s="47">
        <v>100</v>
      </c>
      <c r="H34" s="47">
        <v>75</v>
      </c>
      <c r="I34" s="47">
        <v>100</v>
      </c>
      <c r="J34" s="66">
        <v>90</v>
      </c>
      <c r="K34" s="71"/>
      <c r="L34" s="72"/>
      <c r="M34" s="71"/>
      <c r="N34" s="68">
        <f>AVERAGE(G34:K34)</f>
        <v>91.25</v>
      </c>
      <c r="O34" s="69">
        <f t="array" ref="O34">STDEV(G34:K34)</f>
        <v>11.814539065631521</v>
      </c>
      <c r="P34" s="70">
        <f t="array" ref="P34">O34/SQRT(COUNT(G34:K34))</f>
        <v>5.9072695328157607</v>
      </c>
    </row>
    <row r="35" spans="1:16" x14ac:dyDescent="0.25">
      <c r="A35" s="63" t="s">
        <v>16</v>
      </c>
      <c r="B35" s="6">
        <v>2</v>
      </c>
      <c r="C35" s="6" t="s">
        <v>20</v>
      </c>
      <c r="D35" s="6" t="s">
        <v>13</v>
      </c>
      <c r="E35" s="64" t="s">
        <v>15</v>
      </c>
      <c r="F35" s="65">
        <v>20</v>
      </c>
      <c r="G35" s="47">
        <v>94.4</v>
      </c>
      <c r="H35" s="47">
        <v>47.1</v>
      </c>
      <c r="I35" s="47">
        <v>100</v>
      </c>
      <c r="J35" s="66">
        <v>90</v>
      </c>
      <c r="K35" s="71"/>
      <c r="L35" s="72"/>
      <c r="M35" s="71"/>
      <c r="N35" s="68">
        <f>AVERAGE(G35:K35)</f>
        <v>82.875</v>
      </c>
      <c r="O35" s="69">
        <f t="array" ref="O35">STDEV(G35:K35)</f>
        <v>24.198536457122088</v>
      </c>
      <c r="P35" s="70">
        <f t="array" ref="P35">O35/SQRT(COUNT(G35:K35))</f>
        <v>12.099268228561044</v>
      </c>
    </row>
    <row r="36" spans="1:16" x14ac:dyDescent="0.25">
      <c r="A36" s="63" t="s">
        <v>16</v>
      </c>
      <c r="B36" s="6">
        <v>2</v>
      </c>
      <c r="C36" s="6" t="s">
        <v>20</v>
      </c>
      <c r="D36" s="6" t="s">
        <v>13</v>
      </c>
      <c r="E36" s="64" t="s">
        <v>15</v>
      </c>
      <c r="F36" s="65">
        <v>200</v>
      </c>
      <c r="G36" s="47">
        <v>21.1</v>
      </c>
      <c r="H36" s="47">
        <v>5.6</v>
      </c>
      <c r="I36" s="47">
        <v>11.11</v>
      </c>
      <c r="J36" s="66">
        <v>22.222222222222221</v>
      </c>
      <c r="K36" s="71"/>
      <c r="L36" s="72"/>
      <c r="M36" s="71"/>
      <c r="N36" s="68">
        <f>AVERAGE(G36:K36)</f>
        <v>15.008055555555556</v>
      </c>
      <c r="O36" s="69">
        <f t="array" ref="O36">STDEV(G36:K36)</f>
        <v>8.01794517024695</v>
      </c>
      <c r="P36" s="70">
        <f t="array" ref="P36">O36/SQRT(COUNT(G36:K36))</f>
        <v>4.008972585123475</v>
      </c>
    </row>
    <row r="37" spans="1:16" x14ac:dyDescent="0.25">
      <c r="A37" s="63" t="s">
        <v>16</v>
      </c>
      <c r="B37" s="6">
        <v>2</v>
      </c>
      <c r="C37" s="6" t="s">
        <v>20</v>
      </c>
      <c r="D37" s="6" t="s">
        <v>13</v>
      </c>
      <c r="E37" s="64" t="s">
        <v>15</v>
      </c>
      <c r="F37" s="65">
        <v>2000</v>
      </c>
      <c r="G37" s="47">
        <v>0</v>
      </c>
      <c r="H37" s="47">
        <v>0</v>
      </c>
      <c r="I37" s="47"/>
      <c r="J37" s="66">
        <v>0</v>
      </c>
      <c r="K37" s="71"/>
      <c r="L37" s="72"/>
      <c r="M37" s="71"/>
      <c r="N37" s="68">
        <f t="shared" ref="N37:N38" si="1">AVERAGE(G37:K37)</f>
        <v>0</v>
      </c>
      <c r="O37" s="69">
        <f t="array" ref="O37">STDEV(G37:K37)</f>
        <v>0</v>
      </c>
      <c r="P37" s="70">
        <f t="array" ref="P37">O37/SQRT(COUNT(G37:K37))</f>
        <v>0</v>
      </c>
    </row>
    <row r="38" spans="1:16" x14ac:dyDescent="0.25">
      <c r="A38" s="63" t="s">
        <v>16</v>
      </c>
      <c r="B38" s="6">
        <v>2</v>
      </c>
      <c r="C38" s="6" t="s">
        <v>20</v>
      </c>
      <c r="D38" s="6" t="s">
        <v>13</v>
      </c>
      <c r="E38" s="64" t="s">
        <v>15</v>
      </c>
      <c r="F38" s="65">
        <v>20000</v>
      </c>
      <c r="G38" s="47">
        <v>0</v>
      </c>
      <c r="H38" s="47">
        <v>0</v>
      </c>
      <c r="I38" s="47"/>
      <c r="J38" s="72"/>
      <c r="K38" s="71"/>
      <c r="L38" s="72"/>
      <c r="M38" s="71"/>
      <c r="N38" s="68">
        <f t="shared" si="1"/>
        <v>0</v>
      </c>
      <c r="O38" s="69">
        <f t="array" ref="O38">STDEV(G38:K38)</f>
        <v>0</v>
      </c>
      <c r="P38" s="70">
        <f t="array" ref="P38">O38/SQRT(COUNT(G38:K38))</f>
        <v>0</v>
      </c>
    </row>
    <row r="39" spans="1:16" x14ac:dyDescent="0.25">
      <c r="A39" s="63" t="s">
        <v>16</v>
      </c>
      <c r="B39" s="6">
        <v>2</v>
      </c>
      <c r="C39" s="6" t="s">
        <v>20</v>
      </c>
      <c r="D39" s="6" t="s">
        <v>13</v>
      </c>
      <c r="E39" s="64" t="s">
        <v>15</v>
      </c>
      <c r="F39" s="65">
        <v>200000</v>
      </c>
      <c r="G39" s="47"/>
      <c r="H39" s="71"/>
      <c r="I39" s="71"/>
      <c r="J39" s="72"/>
      <c r="K39" s="71"/>
      <c r="L39" s="72"/>
      <c r="M39" s="71"/>
      <c r="N39" s="68"/>
      <c r="O39" s="69"/>
      <c r="P39" s="70"/>
    </row>
    <row r="40" spans="1:16" x14ac:dyDescent="0.25">
      <c r="A40" s="63"/>
      <c r="E40" s="64"/>
      <c r="F40" s="63"/>
      <c r="H40" s="71"/>
      <c r="I40" s="71"/>
      <c r="J40" s="72"/>
      <c r="K40" s="71"/>
      <c r="L40" s="72"/>
      <c r="M40" s="71"/>
      <c r="N40" s="68"/>
      <c r="O40" s="69"/>
      <c r="P40" s="70"/>
    </row>
    <row r="41" spans="1:16" s="78" customFormat="1" ht="31.5" x14ac:dyDescent="0.25">
      <c r="A41" s="51" t="s">
        <v>3</v>
      </c>
      <c r="B41" s="52" t="s">
        <v>4</v>
      </c>
      <c r="C41" s="52" t="s">
        <v>5</v>
      </c>
      <c r="D41" s="52" t="s">
        <v>6</v>
      </c>
      <c r="E41" s="53" t="s">
        <v>7</v>
      </c>
      <c r="F41" s="54" t="s">
        <v>8</v>
      </c>
      <c r="G41" s="75">
        <v>922</v>
      </c>
      <c r="H41" s="75">
        <v>1002</v>
      </c>
      <c r="I41" s="75">
        <v>1027</v>
      </c>
      <c r="J41" s="77">
        <v>2002</v>
      </c>
      <c r="L41" s="79"/>
      <c r="M41" s="80"/>
      <c r="N41" s="81" t="s">
        <v>9</v>
      </c>
      <c r="O41" s="82" t="s">
        <v>10</v>
      </c>
      <c r="P41" s="83" t="s">
        <v>11</v>
      </c>
    </row>
    <row r="42" spans="1:16" x14ac:dyDescent="0.25">
      <c r="A42" s="63" t="s">
        <v>16</v>
      </c>
      <c r="B42" s="6">
        <v>3</v>
      </c>
      <c r="C42" s="6" t="s">
        <v>21</v>
      </c>
      <c r="D42" s="6" t="s">
        <v>13</v>
      </c>
      <c r="E42" s="64" t="s">
        <v>14</v>
      </c>
      <c r="F42" s="65">
        <v>0</v>
      </c>
      <c r="G42" s="47">
        <v>65.56</v>
      </c>
      <c r="H42" s="47">
        <v>80</v>
      </c>
      <c r="I42" s="47">
        <v>75</v>
      </c>
      <c r="J42" s="66">
        <v>90</v>
      </c>
      <c r="L42" s="84"/>
      <c r="M42" s="71"/>
      <c r="N42" s="68">
        <f>AVERAGE(G42:J42)</f>
        <v>77.64</v>
      </c>
      <c r="O42" s="69">
        <f t="array" ref="O42">STDEV(G42:J42)</f>
        <v>10.185532223043937</v>
      </c>
      <c r="P42" s="70">
        <f t="array" ref="P42">O42/SQRT(COUNT(G42:J42))</f>
        <v>5.0927661115219687</v>
      </c>
    </row>
    <row r="43" spans="1:16" x14ac:dyDescent="0.25">
      <c r="A43" s="63" t="s">
        <v>16</v>
      </c>
      <c r="B43" s="6">
        <v>3</v>
      </c>
      <c r="C43" s="6" t="s">
        <v>21</v>
      </c>
      <c r="D43" s="6" t="s">
        <v>13</v>
      </c>
      <c r="E43" s="64" t="s">
        <v>15</v>
      </c>
      <c r="F43" s="65">
        <v>2</v>
      </c>
      <c r="G43" s="47">
        <v>75</v>
      </c>
      <c r="H43" s="47">
        <v>88.888888888888886</v>
      </c>
      <c r="I43" s="47">
        <v>85</v>
      </c>
      <c r="J43" s="66">
        <v>100</v>
      </c>
      <c r="L43" s="84"/>
      <c r="M43" s="71"/>
      <c r="N43" s="68">
        <f t="shared" ref="N43:N46" si="2">AVERAGE(G43:J43)</f>
        <v>87.222222222222229</v>
      </c>
      <c r="O43" s="69">
        <f t="array" ref="O43">STDEV(G43:J43)</f>
        <v>10.333930687632346</v>
      </c>
      <c r="P43" s="70">
        <f t="array" ref="P43">O43/SQRT(COUNT(G43:J43))</f>
        <v>5.1669653438161731</v>
      </c>
    </row>
    <row r="44" spans="1:16" x14ac:dyDescent="0.25">
      <c r="A44" s="63" t="s">
        <v>16</v>
      </c>
      <c r="B44" s="6">
        <v>3</v>
      </c>
      <c r="C44" s="6" t="s">
        <v>21</v>
      </c>
      <c r="D44" s="6" t="s">
        <v>13</v>
      </c>
      <c r="E44" s="64" t="s">
        <v>15</v>
      </c>
      <c r="F44" s="65">
        <v>20</v>
      </c>
      <c r="G44" s="47">
        <v>60</v>
      </c>
      <c r="H44" s="47">
        <v>92.307692307692307</v>
      </c>
      <c r="I44" s="47">
        <v>70</v>
      </c>
      <c r="J44" s="66">
        <v>86.666666666666671</v>
      </c>
      <c r="L44" s="84"/>
      <c r="M44" s="71"/>
      <c r="N44" s="68">
        <f t="shared" si="2"/>
        <v>77.243589743589752</v>
      </c>
      <c r="O44" s="69">
        <f t="array" ref="O44">STDEV(G44:J44)</f>
        <v>14.894434580055881</v>
      </c>
      <c r="P44" s="70">
        <f t="array" ref="P44">O44/SQRT(COUNT(G44:J44))</f>
        <v>7.4472172900279405</v>
      </c>
    </row>
    <row r="45" spans="1:16" x14ac:dyDescent="0.25">
      <c r="A45" s="63" t="s">
        <v>16</v>
      </c>
      <c r="B45" s="6">
        <v>3</v>
      </c>
      <c r="C45" s="6" t="s">
        <v>21</v>
      </c>
      <c r="D45" s="6" t="s">
        <v>13</v>
      </c>
      <c r="E45" s="64" t="s">
        <v>15</v>
      </c>
      <c r="F45" s="65">
        <v>200</v>
      </c>
      <c r="G45" s="47">
        <v>0</v>
      </c>
      <c r="H45" s="47">
        <v>16.666666666666668</v>
      </c>
      <c r="I45" s="47">
        <v>35</v>
      </c>
      <c r="J45" s="66">
        <v>72.727272727272734</v>
      </c>
      <c r="L45" s="84"/>
      <c r="M45" s="71"/>
      <c r="N45" s="68">
        <f t="shared" si="2"/>
        <v>31.098484848484851</v>
      </c>
      <c r="O45" s="69">
        <f t="array" ref="O45">STDEV(G45:J45)</f>
        <v>31.217361284169634</v>
      </c>
      <c r="P45" s="70">
        <f t="array" ref="P45">O45/SQRT(COUNT(G45:J45))</f>
        <v>15.608680642084817</v>
      </c>
    </row>
    <row r="46" spans="1:16" x14ac:dyDescent="0.25">
      <c r="A46" s="63" t="s">
        <v>16</v>
      </c>
      <c r="B46" s="6">
        <v>3</v>
      </c>
      <c r="C46" s="6" t="s">
        <v>21</v>
      </c>
      <c r="D46" s="6" t="s">
        <v>13</v>
      </c>
      <c r="E46" s="64" t="s">
        <v>15</v>
      </c>
      <c r="F46" s="65">
        <v>2000</v>
      </c>
      <c r="G46" s="47">
        <v>0</v>
      </c>
      <c r="H46" s="47">
        <v>0</v>
      </c>
      <c r="I46" s="47">
        <v>5</v>
      </c>
      <c r="J46" s="66">
        <v>0</v>
      </c>
      <c r="L46" s="84"/>
      <c r="M46" s="71"/>
      <c r="N46" s="68">
        <f t="shared" si="2"/>
        <v>1.25</v>
      </c>
      <c r="O46" s="69">
        <f t="array" ref="O46">STDEV(G46:J46)</f>
        <v>2.5</v>
      </c>
      <c r="P46" s="70">
        <f t="array" ref="P46">O46/SQRT(COUNT(G46:J46))</f>
        <v>1.25</v>
      </c>
    </row>
    <row r="47" spans="1:16" x14ac:dyDescent="0.25">
      <c r="A47" s="63" t="s">
        <v>16</v>
      </c>
      <c r="B47" s="6">
        <v>3</v>
      </c>
      <c r="C47" s="6" t="s">
        <v>21</v>
      </c>
      <c r="D47" s="6" t="s">
        <v>13</v>
      </c>
      <c r="E47" s="64" t="s">
        <v>15</v>
      </c>
      <c r="F47" s="65">
        <v>20000</v>
      </c>
      <c r="H47" s="47"/>
      <c r="I47" s="47"/>
      <c r="J47" s="66"/>
      <c r="K47" s="71"/>
      <c r="L47" s="72"/>
      <c r="M47" s="71"/>
      <c r="N47" s="68"/>
      <c r="O47" s="69"/>
      <c r="P47" s="70"/>
    </row>
    <row r="48" spans="1:16" x14ac:dyDescent="0.25">
      <c r="A48" s="63" t="s">
        <v>16</v>
      </c>
      <c r="B48" s="6">
        <v>3</v>
      </c>
      <c r="C48" s="6" t="s">
        <v>21</v>
      </c>
      <c r="D48" s="6" t="s">
        <v>13</v>
      </c>
      <c r="E48" s="64" t="s">
        <v>15</v>
      </c>
      <c r="F48" s="65">
        <v>200000</v>
      </c>
      <c r="H48" s="71"/>
      <c r="I48" s="71"/>
      <c r="J48" s="72"/>
      <c r="K48" s="71"/>
      <c r="L48" s="72"/>
      <c r="M48" s="71"/>
      <c r="N48" s="68"/>
      <c r="O48" s="69"/>
      <c r="P48" s="70"/>
    </row>
    <row r="49" spans="1:16" x14ac:dyDescent="0.25">
      <c r="A49" s="63"/>
      <c r="E49" s="64"/>
      <c r="F49" s="65"/>
      <c r="H49" s="71"/>
      <c r="I49" s="71"/>
      <c r="J49" s="72"/>
      <c r="K49" s="71"/>
      <c r="L49" s="72"/>
      <c r="M49" s="71"/>
      <c r="N49" s="68"/>
      <c r="O49" s="69"/>
      <c r="P49" s="70"/>
    </row>
    <row r="50" spans="1:16" s="59" customFormat="1" ht="31.5" x14ac:dyDescent="0.25">
      <c r="A50" s="51" t="s">
        <v>3</v>
      </c>
      <c r="B50" s="52" t="s">
        <v>4</v>
      </c>
      <c r="C50" s="52" t="s">
        <v>5</v>
      </c>
      <c r="D50" s="52" t="s">
        <v>6</v>
      </c>
      <c r="E50" s="53" t="s">
        <v>7</v>
      </c>
      <c r="F50" s="54" t="s">
        <v>8</v>
      </c>
      <c r="G50" s="85">
        <v>706</v>
      </c>
      <c r="H50" s="85">
        <v>707</v>
      </c>
      <c r="I50" s="85">
        <v>710</v>
      </c>
      <c r="J50" s="86">
        <v>902</v>
      </c>
      <c r="K50" s="87"/>
      <c r="L50" s="88"/>
      <c r="M50" s="87"/>
      <c r="N50" s="89" t="s">
        <v>9</v>
      </c>
      <c r="O50" s="90" t="s">
        <v>10</v>
      </c>
      <c r="P50" s="62" t="s">
        <v>11</v>
      </c>
    </row>
    <row r="51" spans="1:16" x14ac:dyDescent="0.25">
      <c r="A51" s="63" t="s">
        <v>16</v>
      </c>
      <c r="B51" s="6">
        <v>4</v>
      </c>
      <c r="C51" s="6" t="s">
        <v>22</v>
      </c>
      <c r="D51" s="6" t="s">
        <v>13</v>
      </c>
      <c r="E51" s="64" t="s">
        <v>14</v>
      </c>
      <c r="F51" s="65">
        <v>0</v>
      </c>
      <c r="G51" s="47">
        <v>70</v>
      </c>
      <c r="H51" s="47">
        <v>80</v>
      </c>
      <c r="I51" s="47">
        <v>68.180000000000007</v>
      </c>
      <c r="J51" s="66">
        <v>86.67</v>
      </c>
      <c r="K51" s="71"/>
      <c r="L51" s="84"/>
      <c r="M51" s="71"/>
      <c r="N51" s="68">
        <f>AVERAGE(G51:M51)</f>
        <v>76.212500000000006</v>
      </c>
      <c r="O51" s="69">
        <f t="array" ref="O51">STDEV(G51:M51)</f>
        <v>8.6952223471666699</v>
      </c>
      <c r="P51" s="70">
        <f t="array" ref="P51">O51/SQRT(COUNT(G51:M51))</f>
        <v>4.3476111735833349</v>
      </c>
    </row>
    <row r="52" spans="1:16" x14ac:dyDescent="0.25">
      <c r="A52" s="63" t="s">
        <v>16</v>
      </c>
      <c r="B52" s="6">
        <v>4</v>
      </c>
      <c r="C52" s="6" t="s">
        <v>22</v>
      </c>
      <c r="D52" s="6" t="s">
        <v>13</v>
      </c>
      <c r="E52" s="64" t="s">
        <v>15</v>
      </c>
      <c r="F52" s="65">
        <v>2</v>
      </c>
      <c r="G52" s="47"/>
      <c r="H52" s="47">
        <v>66.64</v>
      </c>
      <c r="I52" s="47">
        <v>68.75</v>
      </c>
      <c r="J52" s="66">
        <v>88.24</v>
      </c>
      <c r="K52" s="71"/>
      <c r="L52" s="84"/>
      <c r="M52" s="71"/>
      <c r="N52" s="68">
        <f t="shared" ref="N52:N56" si="3">AVERAGE(G52:M52)</f>
        <v>74.543333333333337</v>
      </c>
      <c r="O52" s="69">
        <f t="array" ref="O52">STDEV(G52:M52)</f>
        <v>11.908485769959739</v>
      </c>
      <c r="P52" s="70">
        <f t="array" ref="P52">O52/SQRT(COUNT(G52:M52))</f>
        <v>6.8753674649270833</v>
      </c>
    </row>
    <row r="53" spans="1:16" x14ac:dyDescent="0.25">
      <c r="A53" s="63" t="s">
        <v>16</v>
      </c>
      <c r="B53" s="6">
        <v>4</v>
      </c>
      <c r="C53" s="6" t="s">
        <v>22</v>
      </c>
      <c r="D53" s="6" t="s">
        <v>13</v>
      </c>
      <c r="E53" s="64" t="s">
        <v>15</v>
      </c>
      <c r="F53" s="65">
        <v>20</v>
      </c>
      <c r="G53" s="47">
        <v>35</v>
      </c>
      <c r="H53" s="47">
        <v>47.37</v>
      </c>
      <c r="I53" s="47">
        <v>54.5</v>
      </c>
      <c r="J53" s="66">
        <v>88.89</v>
      </c>
      <c r="K53" s="71"/>
      <c r="L53" s="84"/>
      <c r="M53" s="71"/>
      <c r="N53" s="68">
        <f t="shared" si="3"/>
        <v>56.44</v>
      </c>
      <c r="O53" s="69">
        <f t="array" ref="O53">STDEV(G53:M53)</f>
        <v>23.084660130340531</v>
      </c>
      <c r="P53" s="70">
        <f t="array" ref="P53">O53/SQRT(COUNT(G53:M53))</f>
        <v>11.542330065170265</v>
      </c>
    </row>
    <row r="54" spans="1:16" x14ac:dyDescent="0.25">
      <c r="A54" s="63" t="s">
        <v>16</v>
      </c>
      <c r="B54" s="6">
        <v>4</v>
      </c>
      <c r="C54" s="6" t="s">
        <v>22</v>
      </c>
      <c r="D54" s="6" t="s">
        <v>13</v>
      </c>
      <c r="E54" s="64" t="s">
        <v>15</v>
      </c>
      <c r="F54" s="65">
        <v>200</v>
      </c>
      <c r="G54" s="47">
        <v>0</v>
      </c>
      <c r="H54" s="47">
        <v>0</v>
      </c>
      <c r="I54" s="47">
        <v>0</v>
      </c>
      <c r="J54" s="66">
        <v>0</v>
      </c>
      <c r="K54" s="71"/>
      <c r="L54" s="84"/>
      <c r="M54" s="71"/>
      <c r="N54" s="68">
        <f t="shared" si="3"/>
        <v>0</v>
      </c>
      <c r="O54" s="69">
        <f t="array" ref="O54">STDEV(G54:M54)</f>
        <v>0</v>
      </c>
      <c r="P54" s="70">
        <f t="array" ref="P54">O54/SQRT(COUNT(G54:M54))</f>
        <v>0</v>
      </c>
    </row>
    <row r="55" spans="1:16" x14ac:dyDescent="0.25">
      <c r="A55" s="63" t="s">
        <v>16</v>
      </c>
      <c r="B55" s="6">
        <v>4</v>
      </c>
      <c r="C55" s="6" t="s">
        <v>22</v>
      </c>
      <c r="D55" s="6" t="s">
        <v>13</v>
      </c>
      <c r="E55" s="64" t="s">
        <v>15</v>
      </c>
      <c r="F55" s="65">
        <v>2000</v>
      </c>
      <c r="G55" s="47">
        <v>0</v>
      </c>
      <c r="H55" s="47">
        <v>0</v>
      </c>
      <c r="I55" s="47">
        <v>0</v>
      </c>
      <c r="J55" s="66">
        <v>0</v>
      </c>
      <c r="K55" s="71"/>
      <c r="L55" s="72"/>
      <c r="M55" s="71"/>
      <c r="N55" s="68">
        <f t="shared" si="3"/>
        <v>0</v>
      </c>
      <c r="O55" s="69">
        <f t="array" ref="O55">STDEV(G55:M55)</f>
        <v>0</v>
      </c>
      <c r="P55" s="70">
        <f t="array" ref="P55">O55/SQRT(COUNT(G55:M55))</f>
        <v>0</v>
      </c>
    </row>
    <row r="56" spans="1:16" x14ac:dyDescent="0.25">
      <c r="A56" s="63" t="s">
        <v>16</v>
      </c>
      <c r="B56" s="6">
        <v>4</v>
      </c>
      <c r="C56" s="6" t="s">
        <v>22</v>
      </c>
      <c r="D56" s="6" t="s">
        <v>13</v>
      </c>
      <c r="E56" s="64" t="s">
        <v>15</v>
      </c>
      <c r="F56" s="65">
        <v>20000</v>
      </c>
      <c r="G56" s="47">
        <v>0</v>
      </c>
      <c r="H56" s="47">
        <v>0</v>
      </c>
      <c r="I56" s="47">
        <v>0</v>
      </c>
      <c r="J56" s="66">
        <v>0</v>
      </c>
      <c r="L56" s="84"/>
      <c r="N56" s="68">
        <f t="shared" si="3"/>
        <v>0</v>
      </c>
      <c r="O56" s="69">
        <f t="array" ref="O56">STDEV(G56:M56)</f>
        <v>0</v>
      </c>
      <c r="P56" s="70">
        <f t="array" ref="P56">O56/SQRT(COUNT(G56:M56))</f>
        <v>0</v>
      </c>
    </row>
    <row r="57" spans="1:16" x14ac:dyDescent="0.25">
      <c r="A57" s="63" t="s">
        <v>16</v>
      </c>
      <c r="B57" s="6">
        <v>4</v>
      </c>
      <c r="C57" s="6" t="s">
        <v>22</v>
      </c>
      <c r="D57" s="6" t="s">
        <v>13</v>
      </c>
      <c r="E57" s="64" t="s">
        <v>15</v>
      </c>
      <c r="F57" s="65">
        <v>200000</v>
      </c>
      <c r="G57" s="47"/>
      <c r="H57" s="47"/>
      <c r="I57" s="47"/>
      <c r="J57" s="91"/>
      <c r="L57" s="84"/>
      <c r="N57" s="68"/>
      <c r="O57" s="69"/>
      <c r="P57" s="70"/>
    </row>
    <row r="58" spans="1:16" x14ac:dyDescent="0.25">
      <c r="A58" s="63"/>
      <c r="E58" s="64"/>
      <c r="F58" s="65"/>
      <c r="J58" s="84"/>
      <c r="L58" s="84"/>
      <c r="N58" s="92"/>
      <c r="P58" s="94"/>
    </row>
    <row r="59" spans="1:16" ht="31.5" x14ac:dyDescent="0.25">
      <c r="A59" s="51" t="s">
        <v>3</v>
      </c>
      <c r="B59" s="52" t="s">
        <v>4</v>
      </c>
      <c r="C59" s="52" t="s">
        <v>5</v>
      </c>
      <c r="D59" s="52" t="s">
        <v>6</v>
      </c>
      <c r="E59" s="53" t="s">
        <v>7</v>
      </c>
      <c r="F59" s="54" t="s">
        <v>8</v>
      </c>
      <c r="G59" s="95">
        <v>1028</v>
      </c>
      <c r="J59" s="84"/>
      <c r="L59" s="84"/>
      <c r="N59" s="89" t="s">
        <v>9</v>
      </c>
      <c r="O59" s="90" t="s">
        <v>10</v>
      </c>
      <c r="P59" s="62" t="s">
        <v>11</v>
      </c>
    </row>
    <row r="60" spans="1:16" x14ac:dyDescent="0.25">
      <c r="A60" s="63"/>
      <c r="C60" s="6" t="s">
        <v>23</v>
      </c>
      <c r="D60" s="6" t="s">
        <v>13</v>
      </c>
      <c r="E60" s="64" t="s">
        <v>14</v>
      </c>
      <c r="F60" s="65">
        <v>0</v>
      </c>
      <c r="G60" s="71">
        <v>80</v>
      </c>
      <c r="J60" s="84"/>
      <c r="L60" s="84"/>
      <c r="N60" s="68">
        <f>AVERAGE(G60:M60)</f>
        <v>80</v>
      </c>
      <c r="O60" s="69" t="e">
        <f t="array" ref="O60">STDEV(G60:M60)</f>
        <v>#DIV/0!</v>
      </c>
      <c r="P60" s="70" t="e">
        <f t="array" ref="P60">O60/SQRT(COUNT(G60:M60))</f>
        <v>#DIV/0!</v>
      </c>
    </row>
    <row r="61" spans="1:16" x14ac:dyDescent="0.25">
      <c r="A61" s="63"/>
      <c r="C61" s="6" t="s">
        <v>23</v>
      </c>
      <c r="D61" s="6" t="s">
        <v>13</v>
      </c>
      <c r="E61" s="64" t="s">
        <v>15</v>
      </c>
      <c r="F61" s="65">
        <v>2</v>
      </c>
      <c r="G61" s="71">
        <v>60</v>
      </c>
      <c r="J61" s="84"/>
      <c r="L61" s="84"/>
      <c r="N61" s="68">
        <f t="shared" ref="N61:N64" si="4">AVERAGE(G61:M61)</f>
        <v>60</v>
      </c>
      <c r="O61" s="69" t="e">
        <f t="array" ref="O61">STDEV(G61:M61)</f>
        <v>#DIV/0!</v>
      </c>
      <c r="P61" s="70" t="e">
        <f t="array" ref="P61">O61/SQRT(COUNT(G61:M61))</f>
        <v>#DIV/0!</v>
      </c>
    </row>
    <row r="62" spans="1:16" x14ac:dyDescent="0.25">
      <c r="A62" s="63"/>
      <c r="C62" s="6" t="s">
        <v>23</v>
      </c>
      <c r="D62" s="6" t="s">
        <v>13</v>
      </c>
      <c r="E62" s="64" t="s">
        <v>15</v>
      </c>
      <c r="F62" s="65">
        <v>20</v>
      </c>
      <c r="G62" s="71">
        <v>46</v>
      </c>
      <c r="J62" s="84"/>
      <c r="L62" s="84"/>
      <c r="N62" s="68">
        <f t="shared" si="4"/>
        <v>46</v>
      </c>
      <c r="O62" s="69" t="e">
        <f t="array" ref="O62">STDEV(G62:M62)</f>
        <v>#DIV/0!</v>
      </c>
      <c r="P62" s="70" t="e">
        <f t="array" ref="P62">O62/SQRT(COUNT(G62:M62))</f>
        <v>#DIV/0!</v>
      </c>
    </row>
    <row r="63" spans="1:16" x14ac:dyDescent="0.25">
      <c r="A63" s="63"/>
      <c r="C63" s="6" t="s">
        <v>23</v>
      </c>
      <c r="D63" s="6" t="s">
        <v>13</v>
      </c>
      <c r="E63" s="64" t="s">
        <v>15</v>
      </c>
      <c r="F63" s="65">
        <v>200</v>
      </c>
      <c r="G63" s="71">
        <v>12.5</v>
      </c>
      <c r="J63" s="84"/>
      <c r="L63" s="84"/>
      <c r="N63" s="68">
        <f t="shared" si="4"/>
        <v>12.5</v>
      </c>
      <c r="O63" s="69" t="e">
        <f t="array" ref="O63">STDEV(G63:M63)</f>
        <v>#DIV/0!</v>
      </c>
      <c r="P63" s="70" t="e">
        <f t="array" ref="P63">O63/SQRT(COUNT(G63:M63))</f>
        <v>#DIV/0!</v>
      </c>
    </row>
    <row r="64" spans="1:16" x14ac:dyDescent="0.25">
      <c r="A64" s="96"/>
      <c r="B64" s="95"/>
      <c r="C64" s="95" t="s">
        <v>23</v>
      </c>
      <c r="D64" s="95" t="s">
        <v>13</v>
      </c>
      <c r="E64" s="97" t="s">
        <v>15</v>
      </c>
      <c r="F64" s="98">
        <v>2000</v>
      </c>
      <c r="G64" s="95">
        <v>0</v>
      </c>
      <c r="H64" s="95"/>
      <c r="I64" s="95"/>
      <c r="J64" s="99"/>
      <c r="K64" s="95"/>
      <c r="L64" s="99"/>
      <c r="N64" s="100">
        <f t="shared" si="4"/>
        <v>0</v>
      </c>
      <c r="O64" s="101" t="e">
        <f t="array" ref="O64">STDEV(G64:M64)</f>
        <v>#DIV/0!</v>
      </c>
      <c r="P64" s="102" t="e">
        <f t="array" ref="P64">O64/SQRT(COUNT(G64:M64))</f>
        <v>#DIV/0!</v>
      </c>
    </row>
  </sheetData>
  <pageMargins left="0.7" right="0.7" top="0.75" bottom="0.75" header="0.3" footer="0.3"/>
  <pageSetup scale="61" orientation="portrait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A9-86D3-4B0C-8160-D4A23526E2C1}">
  <dimension ref="A1:AB36"/>
  <sheetViews>
    <sheetView workbookViewId="0">
      <selection activeCell="R11" sqref="A1:XFD1048576"/>
    </sheetView>
  </sheetViews>
  <sheetFormatPr defaultColWidth="10.28515625" defaultRowHeight="12.75" x14ac:dyDescent="0.2"/>
  <cols>
    <col min="1" max="1" width="9.5703125" style="23" customWidth="1"/>
    <col min="2" max="2" width="5.140625" style="23" customWidth="1"/>
    <col min="3" max="3" width="4.7109375" style="23" customWidth="1"/>
    <col min="4" max="4" width="7.28515625" style="23" customWidth="1"/>
    <col min="5" max="5" width="10.28515625" style="23"/>
    <col min="6" max="6" width="8.140625" style="24" customWidth="1"/>
    <col min="7" max="12" width="10.28515625" style="23"/>
    <col min="13" max="13" width="4.7109375" style="23" customWidth="1"/>
    <col min="14" max="16" width="10.28515625" style="36"/>
    <col min="17" max="25" width="10.28515625" style="23"/>
    <col min="26" max="29" width="0" style="23" hidden="1" customWidth="1"/>
    <col min="30" max="16384" width="10.28515625" style="23"/>
  </cols>
  <sheetData>
    <row r="1" spans="1:28" s="5" customFormat="1" ht="15.75" x14ac:dyDescent="0.25">
      <c r="B1" s="6"/>
      <c r="C1" s="6"/>
      <c r="D1" s="6"/>
      <c r="F1" s="7"/>
      <c r="G1" s="8" t="s">
        <v>1</v>
      </c>
      <c r="H1" s="9"/>
      <c r="I1" s="9"/>
      <c r="J1" s="10"/>
      <c r="K1" s="9"/>
      <c r="L1" s="11"/>
      <c r="M1" s="6"/>
      <c r="N1" s="12" t="s">
        <v>2</v>
      </c>
      <c r="O1" s="13"/>
      <c r="P1" s="14"/>
    </row>
    <row r="2" spans="1:28" s="22" customFormat="1" ht="25.5" x14ac:dyDescent="0.2">
      <c r="A2" s="15" t="s">
        <v>3</v>
      </c>
      <c r="B2" s="15" t="s">
        <v>4</v>
      </c>
      <c r="C2" s="15" t="s">
        <v>5</v>
      </c>
      <c r="D2" s="15" t="s">
        <v>6</v>
      </c>
      <c r="E2" s="15"/>
      <c r="F2" s="16" t="s">
        <v>8</v>
      </c>
      <c r="G2" s="17">
        <v>908</v>
      </c>
      <c r="H2" s="1">
        <v>1001</v>
      </c>
      <c r="I2" s="3">
        <v>1010</v>
      </c>
      <c r="J2" s="3"/>
      <c r="K2" s="3"/>
      <c r="L2" s="18"/>
      <c r="M2" s="15"/>
      <c r="N2" s="19" t="s">
        <v>9</v>
      </c>
      <c r="O2" s="15" t="s">
        <v>10</v>
      </c>
      <c r="P2" s="20" t="s">
        <v>11</v>
      </c>
      <c r="Q2" s="21"/>
      <c r="R2" s="21"/>
      <c r="S2" s="21"/>
      <c r="T2" s="21"/>
      <c r="U2" s="21"/>
    </row>
    <row r="3" spans="1:28" ht="15" x14ac:dyDescent="0.25">
      <c r="A3" s="23" t="s">
        <v>24</v>
      </c>
      <c r="B3" s="23">
        <v>1</v>
      </c>
      <c r="C3" s="23" t="s">
        <v>25</v>
      </c>
      <c r="D3" s="23" t="s">
        <v>26</v>
      </c>
      <c r="E3" s="23" t="s">
        <v>14</v>
      </c>
      <c r="F3" s="24">
        <v>0</v>
      </c>
      <c r="G3" s="47">
        <v>60</v>
      </c>
      <c r="H3" s="47">
        <v>94.736842105263165</v>
      </c>
      <c r="I3" s="47">
        <v>68.421052631578945</v>
      </c>
      <c r="L3" s="27"/>
      <c r="N3" s="28">
        <f>AVERAGE(G3:L3)</f>
        <v>74.385964912280713</v>
      </c>
      <c r="O3" s="29">
        <f>STDEV(G3:L3)</f>
        <v>18.120352749017922</v>
      </c>
      <c r="P3" s="30">
        <f t="array" ref="P3">O3/SQRT(COUNT(G3:L3))</f>
        <v>10.461790537456473</v>
      </c>
      <c r="Q3" s="26"/>
      <c r="R3" s="26"/>
      <c r="S3" s="26"/>
      <c r="T3" s="26"/>
      <c r="U3" s="26"/>
    </row>
    <row r="4" spans="1:28" ht="15" x14ac:dyDescent="0.25">
      <c r="A4" s="23" t="s">
        <v>24</v>
      </c>
      <c r="B4" s="23">
        <v>1</v>
      </c>
      <c r="C4" s="23" t="s">
        <v>25</v>
      </c>
      <c r="D4" s="23" t="s">
        <v>26</v>
      </c>
      <c r="E4" s="23" t="s">
        <v>15</v>
      </c>
      <c r="F4" s="24">
        <v>2</v>
      </c>
      <c r="G4" s="47"/>
      <c r="H4" s="47"/>
      <c r="I4" s="47">
        <v>65</v>
      </c>
      <c r="L4" s="27"/>
      <c r="N4" s="28"/>
      <c r="O4" s="29"/>
      <c r="P4" s="30"/>
      <c r="Q4" s="26"/>
      <c r="R4" s="26"/>
      <c r="S4" s="26"/>
      <c r="T4" s="26"/>
      <c r="U4" s="26"/>
    </row>
    <row r="5" spans="1:28" ht="15" x14ac:dyDescent="0.25">
      <c r="A5" s="23" t="s">
        <v>24</v>
      </c>
      <c r="B5" s="23">
        <v>1</v>
      </c>
      <c r="C5" s="23" t="s">
        <v>25</v>
      </c>
      <c r="D5" s="23" t="s">
        <v>26</v>
      </c>
      <c r="E5" s="23" t="s">
        <v>15</v>
      </c>
      <c r="F5" s="24">
        <v>20</v>
      </c>
      <c r="G5" s="47"/>
      <c r="H5" s="47"/>
      <c r="I5" s="47">
        <v>100</v>
      </c>
      <c r="L5" s="27"/>
      <c r="N5" s="28"/>
      <c r="O5" s="29"/>
      <c r="P5" s="30"/>
      <c r="Q5" s="26"/>
      <c r="R5" s="26"/>
      <c r="S5" s="26"/>
      <c r="T5" s="26"/>
      <c r="U5" s="26"/>
    </row>
    <row r="6" spans="1:28" ht="15" x14ac:dyDescent="0.25">
      <c r="A6" s="23" t="s">
        <v>24</v>
      </c>
      <c r="B6" s="23">
        <v>1</v>
      </c>
      <c r="C6" s="23" t="s">
        <v>25</v>
      </c>
      <c r="D6" s="23" t="s">
        <v>26</v>
      </c>
      <c r="E6" s="23" t="s">
        <v>15</v>
      </c>
      <c r="F6" s="24">
        <v>200</v>
      </c>
      <c r="G6" s="47"/>
      <c r="H6" s="47">
        <v>78.94736842105263</v>
      </c>
      <c r="I6" s="47">
        <v>84.21052631578948</v>
      </c>
      <c r="L6" s="27"/>
      <c r="N6" s="28">
        <f>AVERAGE(G6:L6)</f>
        <v>81.578947368421055</v>
      </c>
      <c r="O6" s="29">
        <f>STDEV(G6:L6)</f>
        <v>3.7216146378239396</v>
      </c>
      <c r="P6" s="30">
        <f t="array" ref="P6">O6/SQRT(COUNT(G6:L6))</f>
        <v>2.6315789473684248</v>
      </c>
      <c r="Q6" s="26"/>
      <c r="R6" s="26"/>
      <c r="S6" s="26"/>
      <c r="T6" s="26"/>
      <c r="U6" s="26"/>
    </row>
    <row r="7" spans="1:28" ht="15" x14ac:dyDescent="0.25">
      <c r="A7" s="23" t="s">
        <v>24</v>
      </c>
      <c r="B7" s="23">
        <v>1</v>
      </c>
      <c r="C7" s="23" t="s">
        <v>25</v>
      </c>
      <c r="D7" s="23" t="s">
        <v>26</v>
      </c>
      <c r="E7" s="23" t="s">
        <v>15</v>
      </c>
      <c r="F7" s="24">
        <v>2000</v>
      </c>
      <c r="G7" s="47">
        <v>80</v>
      </c>
      <c r="H7" s="47">
        <v>94.117647058823536</v>
      </c>
      <c r="I7" s="47">
        <v>85</v>
      </c>
      <c r="L7" s="27"/>
      <c r="N7" s="28">
        <f>AVERAGE(G7:L7)</f>
        <v>86.372549019607845</v>
      </c>
      <c r="O7" s="29">
        <f>STDEV(G7:L7)</f>
        <v>7.1582056220673795</v>
      </c>
      <c r="P7" s="30">
        <f t="array" ref="P7">O7/SQRT(COUNT(G7:L7))</f>
        <v>4.1327919428152944</v>
      </c>
      <c r="Q7" s="26"/>
      <c r="R7" s="26"/>
      <c r="S7" s="26"/>
      <c r="T7" s="26"/>
      <c r="U7" s="26"/>
    </row>
    <row r="8" spans="1:28" ht="15" x14ac:dyDescent="0.25">
      <c r="A8" s="23" t="s">
        <v>24</v>
      </c>
      <c r="B8" s="23">
        <v>1</v>
      </c>
      <c r="C8" s="23" t="s">
        <v>25</v>
      </c>
      <c r="D8" s="23" t="s">
        <v>26</v>
      </c>
      <c r="E8" s="23" t="s">
        <v>15</v>
      </c>
      <c r="F8" s="24">
        <v>20000</v>
      </c>
      <c r="G8" s="47">
        <v>50</v>
      </c>
      <c r="H8" s="47">
        <v>93.75</v>
      </c>
      <c r="I8" s="47">
        <v>95</v>
      </c>
      <c r="L8" s="27"/>
      <c r="N8" s="28">
        <f>AVERAGE(G8:L8)</f>
        <v>79.583333333333329</v>
      </c>
      <c r="O8" s="29">
        <f>STDEV(G8:L8)</f>
        <v>25.627540524469644</v>
      </c>
      <c r="P8" s="30">
        <f t="array" ref="P8">O8/SQRT(COUNT(G8:L8))</f>
        <v>14.796067420470592</v>
      </c>
      <c r="Q8" s="26"/>
      <c r="R8" s="26"/>
      <c r="S8" s="26"/>
      <c r="T8" s="26"/>
      <c r="U8" s="26"/>
    </row>
    <row r="9" spans="1:28" ht="15" x14ac:dyDescent="0.25">
      <c r="A9" s="23" t="s">
        <v>24</v>
      </c>
      <c r="B9" s="23">
        <v>1</v>
      </c>
      <c r="C9" s="23" t="s">
        <v>25</v>
      </c>
      <c r="D9" s="23" t="s">
        <v>26</v>
      </c>
      <c r="E9" s="23" t="s">
        <v>15</v>
      </c>
      <c r="F9" s="24">
        <v>200000</v>
      </c>
      <c r="G9" s="47">
        <v>0</v>
      </c>
      <c r="H9" s="47">
        <v>65</v>
      </c>
      <c r="I9" s="47">
        <v>85</v>
      </c>
      <c r="L9" s="27"/>
      <c r="N9" s="28">
        <f>AVERAGE(G9:L9)</f>
        <v>50</v>
      </c>
      <c r="O9" s="29">
        <f>STDEV(G9:L9)</f>
        <v>44.440972086577943</v>
      </c>
      <c r="P9" s="30">
        <f t="array" ref="P9">O9/SQRT(COUNT(G9:L9))</f>
        <v>25.658007197234422</v>
      </c>
      <c r="Q9" s="26"/>
      <c r="R9" s="26"/>
      <c r="S9" s="26"/>
      <c r="T9" s="26"/>
      <c r="U9" s="26"/>
    </row>
    <row r="10" spans="1:28" x14ac:dyDescent="0.2">
      <c r="G10" s="25"/>
      <c r="H10" s="26"/>
      <c r="I10" s="26"/>
      <c r="L10" s="27"/>
      <c r="N10" s="28"/>
      <c r="O10" s="29"/>
      <c r="P10" s="30"/>
      <c r="Q10" s="26"/>
      <c r="R10" s="26"/>
      <c r="S10" s="26"/>
      <c r="T10" s="26"/>
      <c r="U10" s="26"/>
      <c r="AA10" s="26"/>
      <c r="AB10" s="26"/>
    </row>
    <row r="11" spans="1:28" s="4" customFormat="1" ht="25.5" x14ac:dyDescent="0.2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16" t="s">
        <v>8</v>
      </c>
      <c r="G11" s="31">
        <v>717</v>
      </c>
      <c r="H11" s="16">
        <v>719</v>
      </c>
      <c r="I11" s="16">
        <v>720</v>
      </c>
      <c r="J11" s="16">
        <v>804</v>
      </c>
      <c r="K11" s="16">
        <v>810</v>
      </c>
      <c r="L11" s="32">
        <v>909</v>
      </c>
      <c r="M11" s="33"/>
      <c r="N11" s="19" t="s">
        <v>9</v>
      </c>
      <c r="O11" s="15" t="s">
        <v>10</v>
      </c>
      <c r="P11" s="20" t="s">
        <v>11</v>
      </c>
      <c r="Q11" s="34"/>
      <c r="R11" s="34"/>
      <c r="S11" s="34"/>
      <c r="T11" s="34"/>
      <c r="U11" s="34"/>
      <c r="AA11" s="15" t="s">
        <v>27</v>
      </c>
      <c r="AB11" s="22" t="s">
        <v>28</v>
      </c>
    </row>
    <row r="12" spans="1:28" ht="15" x14ac:dyDescent="0.25">
      <c r="A12" s="23" t="s">
        <v>24</v>
      </c>
      <c r="B12" s="23">
        <v>2</v>
      </c>
      <c r="C12" s="23" t="s">
        <v>29</v>
      </c>
      <c r="D12" s="23" t="s">
        <v>26</v>
      </c>
      <c r="E12" s="23" t="s">
        <v>14</v>
      </c>
      <c r="F12" s="24">
        <v>0</v>
      </c>
      <c r="G12" s="47">
        <v>88.888888888888886</v>
      </c>
      <c r="H12" s="47">
        <v>80</v>
      </c>
      <c r="I12" s="47">
        <v>90</v>
      </c>
      <c r="J12" s="47">
        <v>100</v>
      </c>
      <c r="K12" s="47">
        <v>84.615384615384613</v>
      </c>
      <c r="L12" s="47">
        <v>92.307692307692307</v>
      </c>
      <c r="M12" s="26"/>
      <c r="N12" s="28">
        <f>AVERAGE(G12:L12)</f>
        <v>89.301994301994299</v>
      </c>
      <c r="O12" s="29">
        <f>STDEV(G12:L12)</f>
        <v>6.8210090573428062</v>
      </c>
      <c r="P12" s="30">
        <f t="array" ref="P12">O12/SQRT(COUNT(G12:L12))</f>
        <v>2.7846652868987265</v>
      </c>
      <c r="Q12" s="26"/>
      <c r="R12" s="26"/>
      <c r="S12" s="26"/>
      <c r="T12" s="26"/>
      <c r="U12" s="26"/>
      <c r="AA12" s="36">
        <v>78.599999999999994</v>
      </c>
      <c r="AB12" s="36">
        <v>62.5</v>
      </c>
    </row>
    <row r="13" spans="1:28" ht="15" x14ac:dyDescent="0.25">
      <c r="A13" s="23" t="s">
        <v>24</v>
      </c>
      <c r="B13" s="23">
        <v>2</v>
      </c>
      <c r="C13" s="23" t="s">
        <v>29</v>
      </c>
      <c r="D13" s="23" t="s">
        <v>26</v>
      </c>
      <c r="E13" s="23" t="s">
        <v>15</v>
      </c>
      <c r="F13" s="24">
        <v>2</v>
      </c>
      <c r="G13" s="47"/>
      <c r="H13" s="47"/>
      <c r="I13" s="47"/>
      <c r="J13" s="47">
        <v>100</v>
      </c>
      <c r="K13" s="47">
        <v>75</v>
      </c>
      <c r="L13" s="47"/>
      <c r="M13" s="26"/>
      <c r="N13" s="28">
        <f t="shared" ref="N13:N18" si="0">AVERAGE(G13:L13)</f>
        <v>87.5</v>
      </c>
      <c r="O13" s="29">
        <f t="shared" ref="O13:O18" si="1">STDEV(G13:L13)</f>
        <v>17.677669529663689</v>
      </c>
      <c r="P13" s="30">
        <f t="array" ref="P13">O13/SQRT(COUNT(G13:L13))</f>
        <v>12.5</v>
      </c>
      <c r="Q13" s="26"/>
      <c r="R13" s="26"/>
      <c r="S13" s="26"/>
      <c r="T13" s="26"/>
      <c r="U13" s="26"/>
      <c r="AA13" s="36">
        <v>87.5</v>
      </c>
      <c r="AB13" s="36"/>
    </row>
    <row r="14" spans="1:28" ht="15" x14ac:dyDescent="0.25">
      <c r="A14" s="23" t="s">
        <v>24</v>
      </c>
      <c r="B14" s="23">
        <v>2</v>
      </c>
      <c r="C14" s="23" t="s">
        <v>29</v>
      </c>
      <c r="D14" s="23" t="s">
        <v>26</v>
      </c>
      <c r="E14" s="23" t="s">
        <v>15</v>
      </c>
      <c r="F14" s="24">
        <v>20</v>
      </c>
      <c r="G14" s="47">
        <v>64.705882352941174</v>
      </c>
      <c r="H14" s="47"/>
      <c r="I14" s="47"/>
      <c r="J14" s="47">
        <v>100</v>
      </c>
      <c r="K14" s="47">
        <v>85.714285714285708</v>
      </c>
      <c r="L14" s="47"/>
      <c r="M14" s="26"/>
      <c r="N14" s="28">
        <f t="shared" si="0"/>
        <v>83.473389355742299</v>
      </c>
      <c r="O14" s="29">
        <f t="shared" si="1"/>
        <v>17.75344748178243</v>
      </c>
      <c r="P14" s="30">
        <f t="array" ref="P14">O14/SQRT(COUNT(G14:L14))</f>
        <v>10.249957682650971</v>
      </c>
      <c r="Q14" s="26"/>
      <c r="R14" s="26"/>
      <c r="S14" s="26"/>
      <c r="T14" s="26"/>
      <c r="U14" s="26"/>
      <c r="AA14" s="36">
        <v>66.7</v>
      </c>
      <c r="AB14" s="36"/>
    </row>
    <row r="15" spans="1:28" ht="15" x14ac:dyDescent="0.25">
      <c r="A15" s="23" t="s">
        <v>24</v>
      </c>
      <c r="B15" s="23">
        <v>2</v>
      </c>
      <c r="C15" s="23" t="s">
        <v>29</v>
      </c>
      <c r="D15" s="23" t="s">
        <v>26</v>
      </c>
      <c r="E15" s="23" t="s">
        <v>15</v>
      </c>
      <c r="F15" s="24">
        <v>200</v>
      </c>
      <c r="G15" s="47">
        <v>50</v>
      </c>
      <c r="H15" s="47">
        <v>76.25</v>
      </c>
      <c r="I15" s="47">
        <v>80</v>
      </c>
      <c r="J15" s="47">
        <v>90</v>
      </c>
      <c r="K15" s="47">
        <v>82.352941176470594</v>
      </c>
      <c r="L15" s="47"/>
      <c r="M15" s="26"/>
      <c r="N15" s="28">
        <f t="shared" si="0"/>
        <v>75.720588235294116</v>
      </c>
      <c r="O15" s="29">
        <f t="shared" si="1"/>
        <v>15.231808879122088</v>
      </c>
      <c r="P15" s="30">
        <f t="array" ref="P15">O15/SQRT(COUNT(G15:L15))</f>
        <v>6.8118720148003726</v>
      </c>
      <c r="Q15" s="26"/>
      <c r="R15" s="26"/>
      <c r="S15" s="26"/>
      <c r="T15" s="26"/>
      <c r="U15" s="26"/>
      <c r="AA15" s="36">
        <v>60</v>
      </c>
      <c r="AB15" s="36">
        <v>77.78</v>
      </c>
    </row>
    <row r="16" spans="1:28" ht="15" x14ac:dyDescent="0.25">
      <c r="A16" s="23" t="s">
        <v>24</v>
      </c>
      <c r="B16" s="23">
        <v>2</v>
      </c>
      <c r="C16" s="23" t="s">
        <v>29</v>
      </c>
      <c r="D16" s="23" t="s">
        <v>26</v>
      </c>
      <c r="E16" s="23" t="s">
        <v>15</v>
      </c>
      <c r="F16" s="24">
        <v>2000</v>
      </c>
      <c r="G16" s="47">
        <v>50</v>
      </c>
      <c r="H16" s="47">
        <v>82.352941176470594</v>
      </c>
      <c r="I16" s="47">
        <v>66.666666666666671</v>
      </c>
      <c r="J16" s="47">
        <v>80</v>
      </c>
      <c r="K16" s="47">
        <v>64.285714285714292</v>
      </c>
      <c r="L16" s="47">
        <v>80</v>
      </c>
      <c r="M16" s="26"/>
      <c r="N16" s="28">
        <f t="shared" si="0"/>
        <v>70.550887021475262</v>
      </c>
      <c r="O16" s="29">
        <f t="shared" si="1"/>
        <v>12.605859502488187</v>
      </c>
      <c r="P16" s="30">
        <f t="array" ref="P16">O16/SQRT(COUNT(G16:L16))</f>
        <v>5.1463205917184451</v>
      </c>
      <c r="Q16" s="26"/>
      <c r="R16" s="26"/>
      <c r="S16" s="26"/>
      <c r="T16" s="26"/>
      <c r="U16" s="26"/>
      <c r="AA16" s="36">
        <v>75</v>
      </c>
      <c r="AB16" s="36">
        <v>57.14</v>
      </c>
    </row>
    <row r="17" spans="1:28" ht="15" x14ac:dyDescent="0.25">
      <c r="A17" s="23" t="s">
        <v>24</v>
      </c>
      <c r="B17" s="23">
        <v>2</v>
      </c>
      <c r="C17" s="23" t="s">
        <v>29</v>
      </c>
      <c r="D17" s="23" t="s">
        <v>26</v>
      </c>
      <c r="E17" s="23" t="s">
        <v>15</v>
      </c>
      <c r="F17" s="24">
        <v>20000</v>
      </c>
      <c r="G17" s="47">
        <v>66.666666666666671</v>
      </c>
      <c r="H17" s="47">
        <v>50</v>
      </c>
      <c r="I17" s="47">
        <v>71.428571428571431</v>
      </c>
      <c r="J17" s="47">
        <v>70</v>
      </c>
      <c r="K17" s="47">
        <v>56.25</v>
      </c>
      <c r="L17" s="47">
        <v>56.25</v>
      </c>
      <c r="M17" s="26"/>
      <c r="N17" s="28">
        <f t="shared" si="0"/>
        <v>61.765873015873012</v>
      </c>
      <c r="O17" s="29">
        <f t="shared" si="1"/>
        <v>8.7689434288662049</v>
      </c>
      <c r="P17" s="30">
        <f t="array" ref="P17">O17/SQRT(COUNT(G17:L17))</f>
        <v>3.5799061640089538</v>
      </c>
      <c r="Q17" s="26"/>
      <c r="R17" s="26"/>
      <c r="S17" s="26"/>
      <c r="T17" s="26"/>
      <c r="U17" s="26"/>
      <c r="AA17" s="36">
        <v>50</v>
      </c>
      <c r="AB17" s="36">
        <v>25</v>
      </c>
    </row>
    <row r="18" spans="1:28" ht="15" x14ac:dyDescent="0.25">
      <c r="A18" s="23" t="s">
        <v>24</v>
      </c>
      <c r="B18" s="23">
        <v>2</v>
      </c>
      <c r="C18" s="23" t="s">
        <v>29</v>
      </c>
      <c r="D18" s="23" t="s">
        <v>26</v>
      </c>
      <c r="E18" s="23" t="s">
        <v>15</v>
      </c>
      <c r="F18" s="24">
        <v>200000</v>
      </c>
      <c r="G18" s="47">
        <v>20</v>
      </c>
      <c r="H18" s="47">
        <v>40</v>
      </c>
      <c r="I18" s="47">
        <v>33.333333333333336</v>
      </c>
      <c r="J18" s="47">
        <v>30</v>
      </c>
      <c r="K18" s="47">
        <v>26.666666666666668</v>
      </c>
      <c r="L18" s="47">
        <v>37.5</v>
      </c>
      <c r="M18" s="26"/>
      <c r="N18" s="28">
        <f t="shared" si="0"/>
        <v>31.25</v>
      </c>
      <c r="O18" s="29">
        <f t="shared" si="1"/>
        <v>7.3361736923579262</v>
      </c>
      <c r="P18" s="30">
        <f t="array" ref="P18">O18/SQRT(COUNT(G18:L18))</f>
        <v>2.9949803684510892</v>
      </c>
      <c r="Q18" s="26"/>
      <c r="R18" s="26"/>
      <c r="S18" s="26"/>
      <c r="T18" s="26"/>
      <c r="U18" s="26"/>
      <c r="AA18" s="36">
        <v>22.2</v>
      </c>
      <c r="AB18" s="36">
        <v>20</v>
      </c>
    </row>
    <row r="19" spans="1:28" x14ac:dyDescent="0.2">
      <c r="G19" s="25"/>
      <c r="H19" s="26"/>
      <c r="I19" s="26"/>
      <c r="J19" s="26"/>
      <c r="K19" s="26"/>
      <c r="L19" s="35"/>
      <c r="M19" s="26"/>
      <c r="N19" s="28"/>
      <c r="O19" s="29"/>
      <c r="P19" s="30"/>
      <c r="Q19" s="26"/>
      <c r="R19" s="26"/>
      <c r="S19" s="26"/>
      <c r="T19" s="26"/>
      <c r="U19" s="26"/>
    </row>
    <row r="20" spans="1:28" s="4" customFormat="1" ht="25.5" x14ac:dyDescent="0.2">
      <c r="A20" s="3"/>
      <c r="B20" s="3"/>
      <c r="C20" s="3"/>
      <c r="D20" s="3"/>
      <c r="E20" s="3" t="s">
        <v>14</v>
      </c>
      <c r="F20" s="16" t="s">
        <v>8</v>
      </c>
      <c r="G20" s="2">
        <v>815</v>
      </c>
      <c r="H20" s="3">
        <v>911</v>
      </c>
      <c r="I20" s="3">
        <v>918</v>
      </c>
      <c r="J20" s="3">
        <v>1015</v>
      </c>
      <c r="L20" s="37"/>
      <c r="M20" s="34"/>
      <c r="N20" s="38" t="s">
        <v>9</v>
      </c>
      <c r="O20" s="39" t="s">
        <v>10</v>
      </c>
      <c r="P20" s="20" t="s">
        <v>11</v>
      </c>
      <c r="Q20" s="34"/>
      <c r="R20" s="34"/>
      <c r="S20" s="34"/>
      <c r="T20" s="34"/>
      <c r="U20" s="34"/>
      <c r="AA20" s="22" t="s">
        <v>30</v>
      </c>
    </row>
    <row r="21" spans="1:28" ht="15" x14ac:dyDescent="0.25">
      <c r="A21" s="23" t="s">
        <v>24</v>
      </c>
      <c r="B21" s="23">
        <v>3</v>
      </c>
      <c r="C21" s="23" t="s">
        <v>31</v>
      </c>
      <c r="D21" s="23" t="s">
        <v>26</v>
      </c>
      <c r="E21" s="23" t="s">
        <v>15</v>
      </c>
      <c r="F21" s="24">
        <v>0</v>
      </c>
      <c r="G21" s="47">
        <v>73.684210526315795</v>
      </c>
      <c r="H21" s="47">
        <v>83.333333333333329</v>
      </c>
      <c r="I21" s="47">
        <v>85.714285714285708</v>
      </c>
      <c r="J21" s="47">
        <v>80</v>
      </c>
      <c r="K21" s="26"/>
      <c r="L21" s="35"/>
      <c r="M21" s="26"/>
      <c r="N21" s="28">
        <f>AVERAGE(G21:L21)</f>
        <v>80.682957393483704</v>
      </c>
      <c r="O21" s="29">
        <f>STDEV(G21:L21)</f>
        <v>5.2213550542059091</v>
      </c>
      <c r="P21" s="30">
        <f t="array" ref="P21">O21/SQRT(COUNT(G21:L21))</f>
        <v>2.6106775271029545</v>
      </c>
      <c r="Q21" s="26"/>
      <c r="R21" s="26"/>
      <c r="S21" s="26"/>
      <c r="T21" s="26"/>
      <c r="U21" s="26"/>
      <c r="AA21" s="36">
        <v>80</v>
      </c>
    </row>
    <row r="22" spans="1:28" ht="15" x14ac:dyDescent="0.25">
      <c r="A22" s="23" t="s">
        <v>24</v>
      </c>
      <c r="B22" s="23">
        <v>3</v>
      </c>
      <c r="C22" s="23" t="s">
        <v>31</v>
      </c>
      <c r="D22" s="23" t="s">
        <v>26</v>
      </c>
      <c r="E22" s="23" t="s">
        <v>15</v>
      </c>
      <c r="F22" s="24">
        <v>2</v>
      </c>
      <c r="G22" s="47">
        <v>60</v>
      </c>
      <c r="H22" s="47"/>
      <c r="I22" s="47"/>
      <c r="J22" s="47"/>
      <c r="K22" s="26"/>
      <c r="L22" s="35"/>
      <c r="M22" s="26"/>
      <c r="N22" s="28"/>
      <c r="O22" s="29"/>
      <c r="P22" s="30"/>
      <c r="Q22" s="26"/>
      <c r="R22" s="26"/>
      <c r="S22" s="26"/>
      <c r="T22" s="26"/>
      <c r="U22" s="26"/>
      <c r="AA22" s="36"/>
    </row>
    <row r="23" spans="1:28" ht="15" x14ac:dyDescent="0.25">
      <c r="A23" s="23" t="s">
        <v>24</v>
      </c>
      <c r="B23" s="23">
        <v>3</v>
      </c>
      <c r="C23" s="23" t="s">
        <v>31</v>
      </c>
      <c r="D23" s="23" t="s">
        <v>26</v>
      </c>
      <c r="E23" s="23" t="s">
        <v>15</v>
      </c>
      <c r="F23" s="24">
        <v>20</v>
      </c>
      <c r="G23" s="47">
        <v>65</v>
      </c>
      <c r="H23" s="47"/>
      <c r="I23" s="47"/>
      <c r="J23" s="47"/>
      <c r="K23" s="26"/>
      <c r="L23" s="35"/>
      <c r="M23" s="26"/>
      <c r="N23" s="28"/>
      <c r="O23" s="29"/>
      <c r="P23" s="30"/>
      <c r="Q23" s="26"/>
      <c r="R23" s="26"/>
      <c r="S23" s="26"/>
      <c r="T23" s="26"/>
      <c r="U23" s="26"/>
      <c r="AA23" s="36"/>
    </row>
    <row r="24" spans="1:28" ht="15" x14ac:dyDescent="0.25">
      <c r="A24" s="23" t="s">
        <v>24</v>
      </c>
      <c r="B24" s="23">
        <v>3</v>
      </c>
      <c r="C24" s="23" t="s">
        <v>31</v>
      </c>
      <c r="D24" s="23" t="s">
        <v>26</v>
      </c>
      <c r="E24" s="23" t="s">
        <v>15</v>
      </c>
      <c r="F24" s="24">
        <v>200</v>
      </c>
      <c r="G24" s="47">
        <v>58.823529411764703</v>
      </c>
      <c r="H24" s="47"/>
      <c r="I24" s="47"/>
      <c r="J24" s="47">
        <v>88.888888888888886</v>
      </c>
      <c r="K24" s="26"/>
      <c r="L24" s="35"/>
      <c r="M24" s="26"/>
      <c r="N24" s="28">
        <f>AVERAGE(G24:L24)</f>
        <v>73.856209150326791</v>
      </c>
      <c r="O24" s="29">
        <f>STDEV(G24:L24)</f>
        <v>21.259419565085778</v>
      </c>
      <c r="P24" s="30">
        <f t="array" ref="P24">O24/SQRT(COUNT(G24:L24))</f>
        <v>15.032679738562116</v>
      </c>
      <c r="Q24" s="26"/>
      <c r="R24" s="26"/>
      <c r="S24" s="26"/>
      <c r="T24" s="26"/>
      <c r="U24" s="26"/>
      <c r="AA24" s="36">
        <v>70</v>
      </c>
    </row>
    <row r="25" spans="1:28" ht="15" x14ac:dyDescent="0.25">
      <c r="A25" s="23" t="s">
        <v>24</v>
      </c>
      <c r="B25" s="23">
        <v>3</v>
      </c>
      <c r="C25" s="23" t="s">
        <v>31</v>
      </c>
      <c r="D25" s="23" t="s">
        <v>26</v>
      </c>
      <c r="E25" s="23" t="s">
        <v>15</v>
      </c>
      <c r="F25" s="24">
        <v>2000</v>
      </c>
      <c r="G25" s="47">
        <v>77.777777777777771</v>
      </c>
      <c r="H25" s="47">
        <v>86.666666666666671</v>
      </c>
      <c r="I25" s="47">
        <v>100</v>
      </c>
      <c r="J25" s="47">
        <v>63.157894736842103</v>
      </c>
      <c r="K25" s="26"/>
      <c r="L25" s="35"/>
      <c r="M25" s="26"/>
      <c r="N25" s="28">
        <f>AVERAGE(G25:L25)</f>
        <v>81.900584795321635</v>
      </c>
      <c r="O25" s="29">
        <f>STDEV(G25:L25)</f>
        <v>15.476760379009626</v>
      </c>
      <c r="P25" s="30">
        <f t="array" ref="P25">O25/SQRT(COUNT(G25:L25))</f>
        <v>7.738380189504813</v>
      </c>
      <c r="Q25" s="26"/>
      <c r="R25" s="26"/>
      <c r="S25" s="26"/>
      <c r="T25" s="26"/>
      <c r="U25" s="26"/>
      <c r="AA25" s="36">
        <v>36.36</v>
      </c>
    </row>
    <row r="26" spans="1:28" ht="15" x14ac:dyDescent="0.25">
      <c r="A26" s="23" t="s">
        <v>24</v>
      </c>
      <c r="B26" s="23">
        <v>3</v>
      </c>
      <c r="C26" s="23" t="s">
        <v>31</v>
      </c>
      <c r="D26" s="23" t="s">
        <v>26</v>
      </c>
      <c r="E26" s="23" t="s">
        <v>15</v>
      </c>
      <c r="F26" s="24">
        <v>20000</v>
      </c>
      <c r="G26" s="47">
        <v>82.352941176470594</v>
      </c>
      <c r="H26" s="47">
        <v>81.818181818181813</v>
      </c>
      <c r="I26" s="47">
        <v>66.666666666666671</v>
      </c>
      <c r="J26" s="47">
        <v>64.705882352941174</v>
      </c>
      <c r="K26" s="26"/>
      <c r="L26" s="35"/>
      <c r="M26" s="26"/>
      <c r="N26" s="28">
        <f>AVERAGE(G26:L26)</f>
        <v>73.885918003565067</v>
      </c>
      <c r="O26" s="29">
        <f>STDEV(G26:L26)</f>
        <v>9.5044188853962748</v>
      </c>
      <c r="P26" s="30">
        <f t="array" ref="P26">O26/SQRT(COUNT(G26:L26))</f>
        <v>4.7522094426981374</v>
      </c>
      <c r="Q26" s="26"/>
      <c r="R26" s="26"/>
      <c r="S26" s="26"/>
      <c r="T26" s="26"/>
      <c r="U26" s="26"/>
      <c r="AA26" s="36">
        <v>40</v>
      </c>
    </row>
    <row r="27" spans="1:28" ht="15" x14ac:dyDescent="0.25">
      <c r="A27" s="23" t="s">
        <v>24</v>
      </c>
      <c r="B27" s="23">
        <v>3</v>
      </c>
      <c r="C27" s="23" t="s">
        <v>31</v>
      </c>
      <c r="D27" s="23" t="s">
        <v>26</v>
      </c>
      <c r="E27" s="23" t="s">
        <v>15</v>
      </c>
      <c r="F27" s="24">
        <v>200000</v>
      </c>
      <c r="G27" s="25">
        <v>0</v>
      </c>
      <c r="H27" s="47">
        <v>33.333333333333336</v>
      </c>
      <c r="I27" s="47">
        <v>61.53846153846154</v>
      </c>
      <c r="J27" s="47">
        <v>38.888888888888886</v>
      </c>
      <c r="K27" s="26"/>
      <c r="L27" s="35"/>
      <c r="M27" s="26"/>
      <c r="N27" s="28">
        <f>AVERAGE(G27:L27)</f>
        <v>33.440170940170944</v>
      </c>
      <c r="O27" s="29">
        <f>STDEV(G27:L27)</f>
        <v>25.412981647265461</v>
      </c>
      <c r="P27" s="30">
        <f t="array" ref="P27">O27/SQRT(COUNT(G27:L27))</f>
        <v>12.706490823632731</v>
      </c>
      <c r="Q27" s="26"/>
      <c r="R27" s="26"/>
      <c r="S27" s="26"/>
      <c r="T27" s="26"/>
      <c r="U27" s="26"/>
      <c r="AA27" s="36">
        <v>33.33</v>
      </c>
    </row>
    <row r="28" spans="1:28" x14ac:dyDescent="0.2">
      <c r="G28" s="25"/>
      <c r="H28" s="26"/>
      <c r="I28" s="26"/>
      <c r="J28" s="26"/>
      <c r="K28" s="26"/>
      <c r="L28" s="35"/>
      <c r="M28" s="26"/>
      <c r="N28" s="28"/>
      <c r="O28" s="29"/>
      <c r="P28" s="30"/>
      <c r="Q28" s="26"/>
      <c r="R28" s="26"/>
      <c r="S28" s="26"/>
      <c r="T28" s="26"/>
      <c r="U28" s="26"/>
    </row>
    <row r="29" spans="1:28" s="4" customFormat="1" ht="25.5" x14ac:dyDescent="0.2">
      <c r="A29" s="3"/>
      <c r="B29" s="3"/>
      <c r="C29" s="3"/>
      <c r="D29" s="3"/>
      <c r="E29" s="3"/>
      <c r="F29" s="16" t="s">
        <v>8</v>
      </c>
      <c r="G29" s="2">
        <v>910</v>
      </c>
      <c r="H29" s="3">
        <v>916</v>
      </c>
      <c r="I29" s="3">
        <v>1014</v>
      </c>
      <c r="J29" s="33">
        <v>1025</v>
      </c>
      <c r="K29" s="33"/>
      <c r="L29" s="40"/>
      <c r="M29" s="33"/>
      <c r="N29" s="38" t="s">
        <v>9</v>
      </c>
      <c r="O29" s="39" t="s">
        <v>10</v>
      </c>
      <c r="P29" s="20" t="s">
        <v>11</v>
      </c>
      <c r="Q29" s="34"/>
      <c r="R29" s="34"/>
      <c r="S29" s="34"/>
      <c r="T29" s="34"/>
      <c r="U29" s="34"/>
      <c r="AA29" s="22" t="s">
        <v>32</v>
      </c>
      <c r="AB29" s="22" t="s">
        <v>33</v>
      </c>
    </row>
    <row r="30" spans="1:28" ht="15" x14ac:dyDescent="0.25">
      <c r="A30" s="23" t="s">
        <v>24</v>
      </c>
      <c r="B30" s="23">
        <v>4</v>
      </c>
      <c r="C30" s="23" t="s">
        <v>34</v>
      </c>
      <c r="D30" s="23" t="s">
        <v>26</v>
      </c>
      <c r="E30" s="23" t="s">
        <v>14</v>
      </c>
      <c r="F30" s="24">
        <v>0</v>
      </c>
      <c r="G30" s="47">
        <v>75</v>
      </c>
      <c r="H30" s="47">
        <v>62.857142857142897</v>
      </c>
      <c r="I30" s="47">
        <v>70.588235294117652</v>
      </c>
      <c r="J30" s="47">
        <v>100</v>
      </c>
      <c r="K30" s="26"/>
      <c r="L30" s="35"/>
      <c r="M30" s="26"/>
      <c r="N30" s="28">
        <f>AVERAGE(G30:L30)</f>
        <v>77.111344537815143</v>
      </c>
      <c r="O30" s="29">
        <f>STDEV(G30:L30)</f>
        <v>16.063224503841624</v>
      </c>
      <c r="P30" s="30">
        <f t="array" ref="P30">O30/SQRT(COUNT(G30:L30))</f>
        <v>8.0316122519208122</v>
      </c>
      <c r="Q30" s="26"/>
      <c r="R30" s="26"/>
      <c r="S30" s="26"/>
      <c r="T30" s="26"/>
      <c r="U30" s="26"/>
      <c r="AA30" s="29">
        <v>68.42</v>
      </c>
      <c r="AB30" s="36">
        <v>70</v>
      </c>
    </row>
    <row r="31" spans="1:28" ht="15" x14ac:dyDescent="0.25">
      <c r="A31" s="23" t="s">
        <v>24</v>
      </c>
      <c r="B31" s="23">
        <v>4</v>
      </c>
      <c r="C31" s="23" t="s">
        <v>34</v>
      </c>
      <c r="D31" s="23" t="s">
        <v>26</v>
      </c>
      <c r="E31" s="23" t="s">
        <v>15</v>
      </c>
      <c r="F31" s="24">
        <v>2</v>
      </c>
      <c r="G31" s="47"/>
      <c r="H31" s="47"/>
      <c r="I31" s="47"/>
      <c r="J31" s="47"/>
      <c r="K31" s="26"/>
      <c r="L31" s="35"/>
      <c r="M31" s="26"/>
      <c r="N31" s="28"/>
      <c r="O31" s="29"/>
      <c r="P31" s="30"/>
      <c r="Q31" s="26"/>
      <c r="R31" s="26"/>
      <c r="S31" s="26"/>
      <c r="T31" s="26"/>
      <c r="U31" s="26"/>
      <c r="AA31" s="29"/>
      <c r="AB31" s="36"/>
    </row>
    <row r="32" spans="1:28" ht="15" x14ac:dyDescent="0.25">
      <c r="A32" s="23" t="s">
        <v>24</v>
      </c>
      <c r="B32" s="23">
        <v>4</v>
      </c>
      <c r="C32" s="23" t="s">
        <v>34</v>
      </c>
      <c r="D32" s="23" t="s">
        <v>26</v>
      </c>
      <c r="E32" s="23" t="s">
        <v>15</v>
      </c>
      <c r="F32" s="24">
        <v>20</v>
      </c>
      <c r="G32" s="47"/>
      <c r="H32" s="47"/>
      <c r="I32" s="47"/>
      <c r="J32" s="47"/>
      <c r="K32" s="26"/>
      <c r="L32" s="35"/>
      <c r="M32" s="26"/>
      <c r="N32" s="28"/>
      <c r="O32" s="29"/>
      <c r="P32" s="30"/>
      <c r="Q32" s="26"/>
      <c r="R32" s="26"/>
      <c r="S32" s="26"/>
      <c r="T32" s="26"/>
      <c r="U32" s="26"/>
      <c r="AA32" s="29">
        <v>83.3</v>
      </c>
      <c r="AB32" s="36"/>
    </row>
    <row r="33" spans="1:28" ht="15" x14ac:dyDescent="0.25">
      <c r="A33" s="23" t="s">
        <v>24</v>
      </c>
      <c r="B33" s="23">
        <v>4</v>
      </c>
      <c r="C33" s="23" t="s">
        <v>34</v>
      </c>
      <c r="D33" s="23" t="s">
        <v>26</v>
      </c>
      <c r="E33" s="23" t="s">
        <v>15</v>
      </c>
      <c r="F33" s="24">
        <v>200</v>
      </c>
      <c r="G33" s="47"/>
      <c r="H33" s="47"/>
      <c r="I33" s="47">
        <v>64.705882352941174</v>
      </c>
      <c r="J33" s="47">
        <v>100</v>
      </c>
      <c r="K33" s="26"/>
      <c r="L33" s="35"/>
      <c r="M33" s="26"/>
      <c r="N33" s="28">
        <f>AVERAGE(G33:L33)</f>
        <v>82.35294117647058</v>
      </c>
      <c r="O33" s="29"/>
      <c r="P33" s="30"/>
      <c r="Q33" s="26"/>
      <c r="R33" s="26"/>
      <c r="S33" s="26"/>
      <c r="T33" s="26"/>
      <c r="U33" s="26"/>
      <c r="AA33" s="29">
        <v>95</v>
      </c>
      <c r="AB33" s="36">
        <v>80</v>
      </c>
    </row>
    <row r="34" spans="1:28" ht="15" x14ac:dyDescent="0.25">
      <c r="A34" s="23" t="s">
        <v>24</v>
      </c>
      <c r="B34" s="23">
        <v>4</v>
      </c>
      <c r="C34" s="23" t="s">
        <v>34</v>
      </c>
      <c r="D34" s="23" t="s">
        <v>26</v>
      </c>
      <c r="E34" s="23" t="s">
        <v>15</v>
      </c>
      <c r="F34" s="24">
        <v>2000</v>
      </c>
      <c r="G34" s="47">
        <v>83.333333333333329</v>
      </c>
      <c r="H34" s="47">
        <v>57.142857142857146</v>
      </c>
      <c r="I34" s="47">
        <v>88.888888888888886</v>
      </c>
      <c r="J34" s="47">
        <v>28.571428571428573</v>
      </c>
      <c r="K34" s="26"/>
      <c r="L34" s="35"/>
      <c r="M34" s="26"/>
      <c r="N34" s="28">
        <f>AVERAGE(G34:L34)</f>
        <v>64.484126984126988</v>
      </c>
      <c r="O34" s="29">
        <f>STDEV(G34:L34)</f>
        <v>27.655627117501453</v>
      </c>
      <c r="P34" s="30">
        <f t="array" ref="P34">O34/SQRT(COUNT(G34:L34))</f>
        <v>13.827813558750726</v>
      </c>
      <c r="Q34" s="26"/>
      <c r="R34" s="26"/>
      <c r="S34" s="26"/>
      <c r="T34" s="26"/>
      <c r="U34" s="26"/>
      <c r="AA34" s="29">
        <v>75</v>
      </c>
      <c r="AB34" s="36">
        <v>60</v>
      </c>
    </row>
    <row r="35" spans="1:28" ht="15" x14ac:dyDescent="0.25">
      <c r="A35" s="23" t="s">
        <v>24</v>
      </c>
      <c r="B35" s="23">
        <v>4</v>
      </c>
      <c r="C35" s="23" t="s">
        <v>34</v>
      </c>
      <c r="D35" s="23" t="s">
        <v>26</v>
      </c>
      <c r="E35" s="23" t="s">
        <v>15</v>
      </c>
      <c r="F35" s="24">
        <v>20000</v>
      </c>
      <c r="G35" s="47">
        <v>70</v>
      </c>
      <c r="H35" s="47">
        <v>80</v>
      </c>
      <c r="I35" s="47">
        <v>81.25</v>
      </c>
      <c r="J35" s="47">
        <v>16.666666666666668</v>
      </c>
      <c r="K35" s="26"/>
      <c r="L35" s="35"/>
      <c r="M35" s="26"/>
      <c r="N35" s="28">
        <f>AVERAGE(G35:L35)</f>
        <v>61.979166666666664</v>
      </c>
      <c r="O35" s="29">
        <f>STDEV(G35:L35)</f>
        <v>30.625</v>
      </c>
      <c r="P35" s="30">
        <f t="array" ref="P35">O35/SQRT(COUNT(G35:L35))</f>
        <v>15.3125</v>
      </c>
      <c r="Q35" s="26"/>
      <c r="R35" s="26"/>
      <c r="S35" s="26"/>
      <c r="T35" s="26"/>
      <c r="U35" s="26"/>
      <c r="AA35" s="29">
        <v>95</v>
      </c>
      <c r="AB35" s="36">
        <v>80</v>
      </c>
    </row>
    <row r="36" spans="1:28" ht="15" x14ac:dyDescent="0.25">
      <c r="A36" s="23" t="s">
        <v>24</v>
      </c>
      <c r="B36" s="23">
        <v>4</v>
      </c>
      <c r="C36" s="23" t="s">
        <v>34</v>
      </c>
      <c r="D36" s="23" t="s">
        <v>26</v>
      </c>
      <c r="E36" s="23" t="s">
        <v>15</v>
      </c>
      <c r="F36" s="24">
        <v>200000</v>
      </c>
      <c r="G36" s="41"/>
      <c r="H36" s="47">
        <v>57.142857142857146</v>
      </c>
      <c r="I36" s="47">
        <v>77.777777777777771</v>
      </c>
      <c r="J36" s="47">
        <v>16.666666666666668</v>
      </c>
      <c r="K36" s="42"/>
      <c r="L36" s="43"/>
      <c r="M36" s="26"/>
      <c r="N36" s="44">
        <f>AVERAGE(G36:L36)</f>
        <v>50.529100529100525</v>
      </c>
      <c r="O36" s="45">
        <f>STDEV(G36:L36)</f>
        <v>31.087751731480182</v>
      </c>
      <c r="P36" s="46">
        <f t="array" ref="P36">O36/SQRT(COUNT(G36:L36))</f>
        <v>17.948521830670337</v>
      </c>
      <c r="Q36" s="26"/>
      <c r="R36" s="26"/>
      <c r="S36" s="26"/>
      <c r="T36" s="26"/>
      <c r="U36" s="26"/>
      <c r="AA36" s="29">
        <v>73.7</v>
      </c>
      <c r="AB36" s="3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B358-53AE-4981-A1DE-0EBA888852D5}">
  <dimension ref="A1:AB36"/>
  <sheetViews>
    <sheetView workbookViewId="0">
      <selection activeCell="W8" sqref="A1:XFD1048576"/>
    </sheetView>
  </sheetViews>
  <sheetFormatPr defaultColWidth="10.28515625" defaultRowHeight="12.75" x14ac:dyDescent="0.2"/>
  <cols>
    <col min="1" max="1" width="9.5703125" style="23" customWidth="1"/>
    <col min="2" max="2" width="5.140625" style="23" customWidth="1"/>
    <col min="3" max="3" width="4.7109375" style="23" customWidth="1"/>
    <col min="4" max="4" width="7.28515625" style="23" customWidth="1"/>
    <col min="5" max="5" width="10.28515625" style="23"/>
    <col min="6" max="6" width="8.140625" style="24" customWidth="1"/>
    <col min="7" max="12" width="10.28515625" style="23"/>
    <col min="13" max="13" width="4.7109375" style="23" customWidth="1"/>
    <col min="14" max="16" width="10.28515625" style="36"/>
    <col min="17" max="25" width="10.28515625" style="23"/>
    <col min="26" max="29" width="0" style="23" hidden="1" customWidth="1"/>
    <col min="30" max="16384" width="10.28515625" style="23"/>
  </cols>
  <sheetData>
    <row r="1" spans="1:28" s="5" customFormat="1" ht="15.75" x14ac:dyDescent="0.25">
      <c r="B1" s="6"/>
      <c r="C1" s="6"/>
      <c r="D1" s="6"/>
      <c r="F1" s="7"/>
      <c r="G1" s="8" t="s">
        <v>1</v>
      </c>
      <c r="H1" s="9"/>
      <c r="I1" s="9"/>
      <c r="J1" s="10"/>
      <c r="K1" s="9"/>
      <c r="L1" s="11"/>
      <c r="M1" s="6"/>
      <c r="N1" s="12" t="s">
        <v>2</v>
      </c>
      <c r="O1" s="13"/>
      <c r="P1" s="14"/>
    </row>
    <row r="2" spans="1:28" s="22" customFormat="1" ht="25.5" x14ac:dyDescent="0.2">
      <c r="A2" s="15" t="s">
        <v>3</v>
      </c>
      <c r="B2" s="15" t="s">
        <v>4</v>
      </c>
      <c r="C2" s="15" t="s">
        <v>5</v>
      </c>
      <c r="D2" s="15" t="s">
        <v>6</v>
      </c>
      <c r="E2" s="15"/>
      <c r="F2" s="16" t="s">
        <v>8</v>
      </c>
      <c r="G2" s="17">
        <v>908</v>
      </c>
      <c r="H2" s="1">
        <v>1001</v>
      </c>
      <c r="I2" s="3">
        <v>1010</v>
      </c>
      <c r="J2" s="3"/>
      <c r="K2" s="3"/>
      <c r="L2" s="18"/>
      <c r="M2" s="15"/>
      <c r="N2" s="19" t="s">
        <v>9</v>
      </c>
      <c r="O2" s="15" t="s">
        <v>10</v>
      </c>
      <c r="P2" s="20" t="s">
        <v>11</v>
      </c>
      <c r="Q2" s="21"/>
      <c r="R2" s="21"/>
      <c r="S2" s="21"/>
      <c r="T2" s="21"/>
      <c r="U2" s="21"/>
    </row>
    <row r="3" spans="1:28" x14ac:dyDescent="0.2">
      <c r="A3" s="23" t="s">
        <v>24</v>
      </c>
      <c r="B3" s="23">
        <v>1</v>
      </c>
      <c r="C3" s="23" t="s">
        <v>25</v>
      </c>
      <c r="D3" s="23" t="s">
        <v>26</v>
      </c>
      <c r="E3" s="23" t="s">
        <v>14</v>
      </c>
      <c r="F3" s="24">
        <v>0</v>
      </c>
      <c r="G3" s="25">
        <v>60</v>
      </c>
      <c r="H3" s="26">
        <v>78.95</v>
      </c>
      <c r="I3" s="26">
        <v>67.89</v>
      </c>
      <c r="L3" s="27"/>
      <c r="N3" s="28">
        <f>AVERAGE(G3:L3)</f>
        <v>68.946666666666658</v>
      </c>
      <c r="O3" s="29">
        <f>STDEV(G3:L3)</f>
        <v>9.5190878414549687</v>
      </c>
      <c r="P3" s="30">
        <f t="array" ref="P3">O3/SQRT(COUNT(G3:L3))</f>
        <v>5.4958479277037204</v>
      </c>
      <c r="Q3" s="26"/>
      <c r="R3" s="26"/>
      <c r="S3" s="26"/>
      <c r="T3" s="26"/>
      <c r="U3" s="26"/>
    </row>
    <row r="4" spans="1:28" x14ac:dyDescent="0.2">
      <c r="A4" s="23" t="s">
        <v>24</v>
      </c>
      <c r="B4" s="23">
        <v>1</v>
      </c>
      <c r="C4" s="23" t="s">
        <v>25</v>
      </c>
      <c r="D4" s="23" t="s">
        <v>26</v>
      </c>
      <c r="E4" s="23" t="s">
        <v>15</v>
      </c>
      <c r="F4" s="24">
        <v>2</v>
      </c>
      <c r="G4" s="25"/>
      <c r="H4" s="26"/>
      <c r="I4" s="26">
        <v>60</v>
      </c>
      <c r="L4" s="27"/>
      <c r="N4" s="28"/>
      <c r="O4" s="29"/>
      <c r="P4" s="30"/>
      <c r="Q4" s="26"/>
      <c r="R4" s="26"/>
      <c r="S4" s="26"/>
      <c r="T4" s="26"/>
      <c r="U4" s="26"/>
    </row>
    <row r="5" spans="1:28" x14ac:dyDescent="0.2">
      <c r="A5" s="23" t="s">
        <v>24</v>
      </c>
      <c r="B5" s="23">
        <v>1</v>
      </c>
      <c r="C5" s="23" t="s">
        <v>25</v>
      </c>
      <c r="D5" s="23" t="s">
        <v>26</v>
      </c>
      <c r="E5" s="23" t="s">
        <v>15</v>
      </c>
      <c r="F5" s="24">
        <v>20</v>
      </c>
      <c r="G5" s="25"/>
      <c r="H5" s="26"/>
      <c r="I5" s="26">
        <v>80</v>
      </c>
      <c r="L5" s="27"/>
      <c r="N5" s="28"/>
      <c r="O5" s="29"/>
      <c r="P5" s="30"/>
      <c r="Q5" s="26"/>
      <c r="R5" s="26"/>
      <c r="S5" s="26"/>
      <c r="T5" s="26"/>
      <c r="U5" s="26"/>
    </row>
    <row r="6" spans="1:28" x14ac:dyDescent="0.2">
      <c r="A6" s="23" t="s">
        <v>24</v>
      </c>
      <c r="B6" s="23">
        <v>1</v>
      </c>
      <c r="C6" s="23" t="s">
        <v>25</v>
      </c>
      <c r="D6" s="23" t="s">
        <v>26</v>
      </c>
      <c r="E6" s="23" t="s">
        <v>15</v>
      </c>
      <c r="F6" s="24">
        <v>200</v>
      </c>
      <c r="G6" s="25"/>
      <c r="H6" s="26">
        <v>78.94736842105263</v>
      </c>
      <c r="I6" s="26">
        <v>78.95</v>
      </c>
      <c r="L6" s="27"/>
      <c r="N6" s="28">
        <f>AVERAGE(G6:L6)</f>
        <v>78.948684210526324</v>
      </c>
      <c r="O6" s="29">
        <f>STDEV(G6:L6)</f>
        <v>1.8608073189150345E-3</v>
      </c>
      <c r="P6" s="30">
        <f t="array" ref="P6">O6/SQRT(COUNT(G6:L6))</f>
        <v>1.3157894736863793E-3</v>
      </c>
      <c r="Q6" s="26"/>
      <c r="R6" s="26"/>
      <c r="S6" s="26"/>
      <c r="T6" s="26"/>
      <c r="U6" s="26"/>
    </row>
    <row r="7" spans="1:28" x14ac:dyDescent="0.2">
      <c r="A7" s="23" t="s">
        <v>24</v>
      </c>
      <c r="B7" s="23">
        <v>1</v>
      </c>
      <c r="C7" s="23" t="s">
        <v>25</v>
      </c>
      <c r="D7" s="23" t="s">
        <v>26</v>
      </c>
      <c r="E7" s="23" t="s">
        <v>15</v>
      </c>
      <c r="F7" s="24">
        <v>2000</v>
      </c>
      <c r="G7" s="25">
        <v>60</v>
      </c>
      <c r="H7" s="26">
        <v>76.47</v>
      </c>
      <c r="I7" s="26">
        <v>80</v>
      </c>
      <c r="L7" s="27"/>
      <c r="N7" s="28">
        <f>AVERAGE(G7:L7)</f>
        <v>72.156666666666666</v>
      </c>
      <c r="O7" s="29">
        <f>STDEV(G7:L7)</f>
        <v>10.674906713097432</v>
      </c>
      <c r="P7" s="30">
        <f t="array" ref="P7">O7/SQRT(COUNT(G7:L7))</f>
        <v>6.163160264380946</v>
      </c>
      <c r="Q7" s="26"/>
      <c r="R7" s="26"/>
      <c r="S7" s="26"/>
      <c r="T7" s="26"/>
      <c r="U7" s="26"/>
    </row>
    <row r="8" spans="1:28" x14ac:dyDescent="0.2">
      <c r="A8" s="23" t="s">
        <v>24</v>
      </c>
      <c r="B8" s="23">
        <v>1</v>
      </c>
      <c r="C8" s="23" t="s">
        <v>25</v>
      </c>
      <c r="D8" s="23" t="s">
        <v>26</v>
      </c>
      <c r="E8" s="23" t="s">
        <v>15</v>
      </c>
      <c r="F8" s="24">
        <v>20000</v>
      </c>
      <c r="G8" s="25">
        <v>50</v>
      </c>
      <c r="H8" s="26">
        <v>93.75</v>
      </c>
      <c r="I8" s="26">
        <v>75</v>
      </c>
      <c r="L8" s="27"/>
      <c r="N8" s="28">
        <f>AVERAGE(G8:L8)</f>
        <v>72.916666666666671</v>
      </c>
      <c r="O8" s="29">
        <f>STDEV(G8:L8)</f>
        <v>21.949278651776531</v>
      </c>
      <c r="P8" s="30">
        <f t="array" ref="P8">O8/SQRT(COUNT(G8:L8))</f>
        <v>12.672421938121287</v>
      </c>
      <c r="Q8" s="26"/>
      <c r="R8" s="26"/>
      <c r="S8" s="26"/>
      <c r="T8" s="26"/>
      <c r="U8" s="26"/>
    </row>
    <row r="9" spans="1:28" x14ac:dyDescent="0.2">
      <c r="A9" s="23" t="s">
        <v>24</v>
      </c>
      <c r="B9" s="23">
        <v>1</v>
      </c>
      <c r="C9" s="23" t="s">
        <v>25</v>
      </c>
      <c r="D9" s="23" t="s">
        <v>26</v>
      </c>
      <c r="E9" s="23" t="s">
        <v>15</v>
      </c>
      <c r="F9" s="24">
        <v>200000</v>
      </c>
      <c r="G9" s="25"/>
      <c r="H9" s="26">
        <v>40</v>
      </c>
      <c r="I9" s="26">
        <v>75</v>
      </c>
      <c r="L9" s="27"/>
      <c r="N9" s="28">
        <f>AVERAGE(G9:L9)</f>
        <v>57.5</v>
      </c>
      <c r="O9" s="29">
        <f>STDEV(G9:L9)</f>
        <v>24.748737341529164</v>
      </c>
      <c r="P9" s="30">
        <f t="array" ref="P9">O9/SQRT(COUNT(G9:L9))</f>
        <v>17.5</v>
      </c>
      <c r="Q9" s="26"/>
      <c r="R9" s="26"/>
      <c r="S9" s="26"/>
      <c r="T9" s="26"/>
      <c r="U9" s="26"/>
    </row>
    <row r="10" spans="1:28" x14ac:dyDescent="0.2">
      <c r="G10" s="25"/>
      <c r="H10" s="26"/>
      <c r="I10" s="26"/>
      <c r="L10" s="27"/>
      <c r="N10" s="28"/>
      <c r="O10" s="29"/>
      <c r="P10" s="30"/>
      <c r="Q10" s="26"/>
      <c r="R10" s="26"/>
      <c r="S10" s="26"/>
      <c r="T10" s="26"/>
      <c r="U10" s="26"/>
      <c r="AA10" s="26"/>
      <c r="AB10" s="26"/>
    </row>
    <row r="11" spans="1:28" s="4" customFormat="1" ht="25.5" x14ac:dyDescent="0.2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16" t="s">
        <v>8</v>
      </c>
      <c r="G11" s="31">
        <v>717</v>
      </c>
      <c r="H11" s="16">
        <v>719</v>
      </c>
      <c r="I11" s="16">
        <v>720</v>
      </c>
      <c r="J11" s="16">
        <v>804</v>
      </c>
      <c r="K11" s="16">
        <v>810</v>
      </c>
      <c r="L11" s="32">
        <v>909</v>
      </c>
      <c r="M11" s="33"/>
      <c r="N11" s="19" t="s">
        <v>9</v>
      </c>
      <c r="O11" s="15" t="s">
        <v>10</v>
      </c>
      <c r="P11" s="20" t="s">
        <v>11</v>
      </c>
      <c r="Q11" s="34"/>
      <c r="R11" s="34"/>
      <c r="S11" s="34"/>
      <c r="T11" s="34"/>
      <c r="U11" s="34"/>
      <c r="AA11" s="15" t="s">
        <v>27</v>
      </c>
      <c r="AB11" s="22" t="s">
        <v>28</v>
      </c>
    </row>
    <row r="12" spans="1:28" x14ac:dyDescent="0.2">
      <c r="A12" s="23" t="s">
        <v>24</v>
      </c>
      <c r="B12" s="23">
        <v>2</v>
      </c>
      <c r="C12" s="23" t="s">
        <v>29</v>
      </c>
      <c r="D12" s="23" t="s">
        <v>26</v>
      </c>
      <c r="E12" s="23" t="s">
        <v>14</v>
      </c>
      <c r="F12" s="24">
        <v>0</v>
      </c>
      <c r="G12" s="25">
        <v>77.78</v>
      </c>
      <c r="H12" s="26">
        <v>66.67</v>
      </c>
      <c r="I12" s="26">
        <v>60</v>
      </c>
      <c r="J12" s="26">
        <v>100</v>
      </c>
      <c r="K12" s="26">
        <v>76.900000000000006</v>
      </c>
      <c r="L12" s="35">
        <v>76.92</v>
      </c>
      <c r="M12" s="26"/>
      <c r="N12" s="28">
        <f>AVERAGE(G12:L12)</f>
        <v>76.378333333333345</v>
      </c>
      <c r="O12" s="29">
        <f>STDEV(G12:L12)</f>
        <v>13.586867801913156</v>
      </c>
      <c r="P12" s="30">
        <f t="array" ref="P12">O12/SQRT(COUNT(G12:L12))</f>
        <v>5.5468155528895506</v>
      </c>
      <c r="Q12" s="26"/>
      <c r="R12" s="26"/>
      <c r="S12" s="26"/>
      <c r="T12" s="26"/>
      <c r="U12" s="26"/>
      <c r="AA12" s="36">
        <v>78.599999999999994</v>
      </c>
      <c r="AB12" s="36">
        <v>62.5</v>
      </c>
    </row>
    <row r="13" spans="1:28" x14ac:dyDescent="0.2">
      <c r="A13" s="23" t="s">
        <v>24</v>
      </c>
      <c r="B13" s="23">
        <v>2</v>
      </c>
      <c r="C13" s="23" t="s">
        <v>29</v>
      </c>
      <c r="D13" s="23" t="s">
        <v>26</v>
      </c>
      <c r="E13" s="23" t="s">
        <v>15</v>
      </c>
      <c r="F13" s="24">
        <v>2</v>
      </c>
      <c r="G13" s="25"/>
      <c r="H13" s="26"/>
      <c r="I13" s="26"/>
      <c r="J13" s="26">
        <v>90</v>
      </c>
      <c r="K13" s="26">
        <v>72.7</v>
      </c>
      <c r="L13" s="35"/>
      <c r="M13" s="26"/>
      <c r="N13" s="28">
        <f t="shared" ref="N13:N18" si="0">AVERAGE(G13:L13)</f>
        <v>81.349999999999994</v>
      </c>
      <c r="O13" s="29">
        <f t="shared" ref="O13:O18" si="1">STDEV(G13:L13)</f>
        <v>12.232947314527364</v>
      </c>
      <c r="P13" s="30">
        <f t="array" ref="P13">O13/SQRT(COUNT(G13:L13))</f>
        <v>8.6500000000000643</v>
      </c>
      <c r="Q13" s="26"/>
      <c r="R13" s="26"/>
      <c r="S13" s="26"/>
      <c r="T13" s="26"/>
      <c r="U13" s="26"/>
      <c r="AA13" s="36">
        <v>87.5</v>
      </c>
      <c r="AB13" s="36"/>
    </row>
    <row r="14" spans="1:28" x14ac:dyDescent="0.2">
      <c r="A14" s="23" t="s">
        <v>24</v>
      </c>
      <c r="B14" s="23">
        <v>2</v>
      </c>
      <c r="C14" s="23" t="s">
        <v>29</v>
      </c>
      <c r="D14" s="23" t="s">
        <v>26</v>
      </c>
      <c r="E14" s="23" t="s">
        <v>15</v>
      </c>
      <c r="F14" s="24">
        <v>20</v>
      </c>
      <c r="G14" s="25">
        <v>58.82</v>
      </c>
      <c r="H14" s="26"/>
      <c r="I14" s="26"/>
      <c r="J14" s="26">
        <v>100</v>
      </c>
      <c r="K14" s="26">
        <v>78.599999999999994</v>
      </c>
      <c r="L14" s="35"/>
      <c r="M14" s="26"/>
      <c r="N14" s="28">
        <f t="shared" si="0"/>
        <v>79.14</v>
      </c>
      <c r="O14" s="29">
        <f t="shared" si="1"/>
        <v>20.595310145758933</v>
      </c>
      <c r="P14" s="30">
        <f t="array" ref="P14">O14/SQRT(COUNT(G14:L14))</f>
        <v>11.890707856697752</v>
      </c>
      <c r="Q14" s="26"/>
      <c r="R14" s="26"/>
      <c r="S14" s="26"/>
      <c r="T14" s="26"/>
      <c r="U14" s="26"/>
      <c r="AA14" s="36">
        <v>66.7</v>
      </c>
      <c r="AB14" s="36"/>
    </row>
    <row r="15" spans="1:28" x14ac:dyDescent="0.2">
      <c r="A15" s="23" t="s">
        <v>24</v>
      </c>
      <c r="B15" s="23">
        <v>2</v>
      </c>
      <c r="C15" s="23" t="s">
        <v>29</v>
      </c>
      <c r="D15" s="23" t="s">
        <v>26</v>
      </c>
      <c r="E15" s="23" t="s">
        <v>15</v>
      </c>
      <c r="F15" s="24">
        <v>200</v>
      </c>
      <c r="G15" s="25">
        <v>33.33</v>
      </c>
      <c r="H15" s="26">
        <v>63.75</v>
      </c>
      <c r="I15" s="26">
        <v>60</v>
      </c>
      <c r="J15" s="26">
        <v>80</v>
      </c>
      <c r="K15" s="26">
        <v>76.5</v>
      </c>
      <c r="L15" s="35"/>
      <c r="M15" s="26"/>
      <c r="N15" s="28">
        <f t="shared" si="0"/>
        <v>62.715999999999994</v>
      </c>
      <c r="O15" s="29">
        <f t="shared" si="1"/>
        <v>18.443956462754958</v>
      </c>
      <c r="P15" s="30">
        <f t="array" ref="P15">O15/SQRT(COUNT(G15:L15))</f>
        <v>8.24838808495333</v>
      </c>
      <c r="Q15" s="26"/>
      <c r="R15" s="26"/>
      <c r="S15" s="26"/>
      <c r="T15" s="26"/>
      <c r="U15" s="26"/>
      <c r="AA15" s="36">
        <v>60</v>
      </c>
      <c r="AB15" s="36">
        <v>77.78</v>
      </c>
    </row>
    <row r="16" spans="1:28" x14ac:dyDescent="0.2">
      <c r="A16" s="23" t="s">
        <v>24</v>
      </c>
      <c r="B16" s="23">
        <v>2</v>
      </c>
      <c r="C16" s="23" t="s">
        <v>29</v>
      </c>
      <c r="D16" s="23" t="s">
        <v>26</v>
      </c>
      <c r="E16" s="23" t="s">
        <v>15</v>
      </c>
      <c r="F16" s="24">
        <v>2000</v>
      </c>
      <c r="G16" s="25">
        <v>42.86</v>
      </c>
      <c r="H16" s="26">
        <v>70.59</v>
      </c>
      <c r="I16" s="26">
        <v>66.67</v>
      </c>
      <c r="J16" s="26">
        <v>80</v>
      </c>
      <c r="K16" s="26">
        <v>88.8</v>
      </c>
      <c r="L16" s="35">
        <v>60</v>
      </c>
      <c r="M16" s="26"/>
      <c r="N16" s="28">
        <f t="shared" si="0"/>
        <v>68.153333333333336</v>
      </c>
      <c r="O16" s="29">
        <f t="shared" si="1"/>
        <v>16.006220873981011</v>
      </c>
      <c r="P16" s="30">
        <f t="array" ref="P16">O16/SQRT(COUNT(G16:L16))</f>
        <v>6.5345123085897479</v>
      </c>
      <c r="Q16" s="26"/>
      <c r="R16" s="26"/>
      <c r="S16" s="26"/>
      <c r="T16" s="26"/>
      <c r="U16" s="26"/>
      <c r="AA16" s="36">
        <v>75</v>
      </c>
      <c r="AB16" s="36">
        <v>57.14</v>
      </c>
    </row>
    <row r="17" spans="1:28" x14ac:dyDescent="0.2">
      <c r="A17" s="23" t="s">
        <v>24</v>
      </c>
      <c r="B17" s="23">
        <v>2</v>
      </c>
      <c r="C17" s="23" t="s">
        <v>29</v>
      </c>
      <c r="D17" s="23" t="s">
        <v>26</v>
      </c>
      <c r="E17" s="23" t="s">
        <v>15</v>
      </c>
      <c r="F17" s="24">
        <v>20000</v>
      </c>
      <c r="G17" s="25">
        <v>33.33</v>
      </c>
      <c r="H17" s="26">
        <v>11.11</v>
      </c>
      <c r="I17" s="26">
        <v>42.82</v>
      </c>
      <c r="J17" s="26">
        <v>30</v>
      </c>
      <c r="K17" s="26">
        <v>25</v>
      </c>
      <c r="L17" s="35">
        <v>43.75</v>
      </c>
      <c r="M17" s="26"/>
      <c r="N17" s="28">
        <f t="shared" si="0"/>
        <v>31.001666666666665</v>
      </c>
      <c r="O17" s="29">
        <f t="shared" si="1"/>
        <v>12.168121328564517</v>
      </c>
      <c r="P17" s="30">
        <f t="array" ref="P17">O17/SQRT(COUNT(G17:L17))</f>
        <v>4.9676147305433345</v>
      </c>
      <c r="Q17" s="26"/>
      <c r="R17" s="26"/>
      <c r="S17" s="26"/>
      <c r="T17" s="26"/>
      <c r="U17" s="26"/>
      <c r="AA17" s="36">
        <v>50</v>
      </c>
      <c r="AB17" s="36">
        <v>25</v>
      </c>
    </row>
    <row r="18" spans="1:28" x14ac:dyDescent="0.2">
      <c r="A18" s="23" t="s">
        <v>24</v>
      </c>
      <c r="B18" s="23">
        <v>2</v>
      </c>
      <c r="C18" s="23" t="s">
        <v>29</v>
      </c>
      <c r="D18" s="23" t="s">
        <v>26</v>
      </c>
      <c r="E18" s="23" t="s">
        <v>15</v>
      </c>
      <c r="F18" s="24">
        <v>200000</v>
      </c>
      <c r="G18" s="25">
        <v>10</v>
      </c>
      <c r="H18" s="26">
        <v>0</v>
      </c>
      <c r="I18" s="26">
        <v>0</v>
      </c>
      <c r="J18" s="26">
        <v>0</v>
      </c>
      <c r="K18" s="26">
        <v>6.7</v>
      </c>
      <c r="L18" s="35">
        <v>0</v>
      </c>
      <c r="M18" s="26"/>
      <c r="N18" s="28">
        <f t="shared" si="0"/>
        <v>2.7833333333333332</v>
      </c>
      <c r="O18" s="29">
        <f t="shared" si="1"/>
        <v>4.4364024464273601</v>
      </c>
      <c r="P18" s="30">
        <f t="array" ref="P18">O18/SQRT(COUNT(G18:L18))</f>
        <v>1.8111537145636696</v>
      </c>
      <c r="Q18" s="26"/>
      <c r="R18" s="26"/>
      <c r="S18" s="26"/>
      <c r="T18" s="26"/>
      <c r="U18" s="26"/>
      <c r="AA18" s="36">
        <v>22.2</v>
      </c>
      <c r="AB18" s="36">
        <v>20</v>
      </c>
    </row>
    <row r="19" spans="1:28" x14ac:dyDescent="0.2">
      <c r="G19" s="25"/>
      <c r="H19" s="26"/>
      <c r="I19" s="26"/>
      <c r="J19" s="26"/>
      <c r="K19" s="26"/>
      <c r="L19" s="35"/>
      <c r="M19" s="26"/>
      <c r="N19" s="28"/>
      <c r="O19" s="29"/>
      <c r="P19" s="30"/>
      <c r="Q19" s="26"/>
      <c r="R19" s="26"/>
      <c r="S19" s="26"/>
      <c r="T19" s="26"/>
      <c r="U19" s="26"/>
    </row>
    <row r="20" spans="1:28" s="4" customFormat="1" ht="25.5" x14ac:dyDescent="0.2">
      <c r="A20" s="3"/>
      <c r="B20" s="3"/>
      <c r="C20" s="3"/>
      <c r="D20" s="3"/>
      <c r="E20" s="3" t="s">
        <v>14</v>
      </c>
      <c r="F20" s="16" t="s">
        <v>8</v>
      </c>
      <c r="G20" s="2">
        <v>815</v>
      </c>
      <c r="H20" s="3">
        <v>911</v>
      </c>
      <c r="I20" s="3">
        <v>918</v>
      </c>
      <c r="J20" s="3">
        <v>1015</v>
      </c>
      <c r="L20" s="37"/>
      <c r="M20" s="34"/>
      <c r="N20" s="38" t="s">
        <v>9</v>
      </c>
      <c r="O20" s="39" t="s">
        <v>10</v>
      </c>
      <c r="P20" s="20" t="s">
        <v>11</v>
      </c>
      <c r="Q20" s="34"/>
      <c r="R20" s="34"/>
      <c r="S20" s="34"/>
      <c r="T20" s="34"/>
      <c r="U20" s="34"/>
      <c r="AA20" s="22" t="s">
        <v>30</v>
      </c>
    </row>
    <row r="21" spans="1:28" x14ac:dyDescent="0.2">
      <c r="A21" s="23" t="s">
        <v>24</v>
      </c>
      <c r="B21" s="23">
        <v>3</v>
      </c>
      <c r="C21" s="23" t="s">
        <v>31</v>
      </c>
      <c r="D21" s="23" t="s">
        <v>26</v>
      </c>
      <c r="E21" s="23" t="s">
        <v>15</v>
      </c>
      <c r="F21" s="24">
        <v>0</v>
      </c>
      <c r="G21" s="25">
        <v>63.2</v>
      </c>
      <c r="H21" s="26">
        <v>83.3</v>
      </c>
      <c r="I21" s="26">
        <v>85.71</v>
      </c>
      <c r="J21" s="26">
        <v>66.67</v>
      </c>
      <c r="K21" s="26"/>
      <c r="L21" s="35"/>
      <c r="M21" s="26"/>
      <c r="N21" s="28">
        <f>AVERAGE(G21:L21)</f>
        <v>74.72</v>
      </c>
      <c r="O21" s="29">
        <f>STDEV(G21:L21)</f>
        <v>11.429631081827043</v>
      </c>
      <c r="P21" s="30">
        <f t="array" ref="P21">O21/SQRT(COUNT(G21:L21))</f>
        <v>5.7148155409135217</v>
      </c>
      <c r="Q21" s="26"/>
      <c r="R21" s="26"/>
      <c r="S21" s="26"/>
      <c r="T21" s="26"/>
      <c r="U21" s="26"/>
      <c r="AA21" s="36">
        <v>80</v>
      </c>
    </row>
    <row r="22" spans="1:28" x14ac:dyDescent="0.2">
      <c r="A22" s="23" t="s">
        <v>24</v>
      </c>
      <c r="B22" s="23">
        <v>3</v>
      </c>
      <c r="C22" s="23" t="s">
        <v>31</v>
      </c>
      <c r="D22" s="23" t="s">
        <v>26</v>
      </c>
      <c r="E22" s="23" t="s">
        <v>15</v>
      </c>
      <c r="F22" s="24">
        <v>2</v>
      </c>
      <c r="G22" s="25">
        <v>46.7</v>
      </c>
      <c r="H22" s="26"/>
      <c r="I22" s="26"/>
      <c r="J22" s="26"/>
      <c r="K22" s="26"/>
      <c r="L22" s="35"/>
      <c r="M22" s="26"/>
      <c r="N22" s="28"/>
      <c r="O22" s="29"/>
      <c r="P22" s="30"/>
      <c r="Q22" s="26"/>
      <c r="R22" s="26"/>
      <c r="S22" s="26"/>
      <c r="T22" s="26"/>
      <c r="U22" s="26"/>
      <c r="AA22" s="36"/>
    </row>
    <row r="23" spans="1:28" x14ac:dyDescent="0.2">
      <c r="A23" s="23" t="s">
        <v>24</v>
      </c>
      <c r="B23" s="23">
        <v>3</v>
      </c>
      <c r="C23" s="23" t="s">
        <v>31</v>
      </c>
      <c r="D23" s="23" t="s">
        <v>26</v>
      </c>
      <c r="E23" s="23" t="s">
        <v>15</v>
      </c>
      <c r="F23" s="24">
        <v>20</v>
      </c>
      <c r="G23" s="25">
        <v>50</v>
      </c>
      <c r="H23" s="26"/>
      <c r="I23" s="26"/>
      <c r="J23" s="26"/>
      <c r="K23" s="26"/>
      <c r="L23" s="35"/>
      <c r="M23" s="26"/>
      <c r="N23" s="28"/>
      <c r="O23" s="29"/>
      <c r="P23" s="30"/>
      <c r="Q23" s="26"/>
      <c r="R23" s="26"/>
      <c r="S23" s="26"/>
      <c r="T23" s="26"/>
      <c r="U23" s="26"/>
      <c r="AA23" s="36"/>
    </row>
    <row r="24" spans="1:28" x14ac:dyDescent="0.2">
      <c r="A24" s="23" t="s">
        <v>24</v>
      </c>
      <c r="B24" s="23">
        <v>3</v>
      </c>
      <c r="C24" s="23" t="s">
        <v>31</v>
      </c>
      <c r="D24" s="23" t="s">
        <v>26</v>
      </c>
      <c r="E24" s="23" t="s">
        <v>15</v>
      </c>
      <c r="F24" s="24">
        <v>200</v>
      </c>
      <c r="G24" s="25">
        <v>35.299999999999997</v>
      </c>
      <c r="H24" s="26"/>
      <c r="I24" s="26"/>
      <c r="J24" s="26">
        <v>77.78</v>
      </c>
      <c r="K24" s="26"/>
      <c r="L24" s="35"/>
      <c r="M24" s="26"/>
      <c r="N24" s="28">
        <f>AVERAGE(G24:L24)</f>
        <v>56.54</v>
      </c>
      <c r="O24" s="29">
        <f>STDEV(G24:L24)</f>
        <v>30.037896064804539</v>
      </c>
      <c r="P24" s="30">
        <f t="array" ref="P24">O24/SQRT(COUNT(G24:L24))</f>
        <v>21.24</v>
      </c>
      <c r="Q24" s="26"/>
      <c r="R24" s="26"/>
      <c r="S24" s="26"/>
      <c r="T24" s="26"/>
      <c r="U24" s="26"/>
      <c r="AA24" s="36">
        <v>70</v>
      </c>
    </row>
    <row r="25" spans="1:28" x14ac:dyDescent="0.2">
      <c r="A25" s="23" t="s">
        <v>24</v>
      </c>
      <c r="B25" s="23">
        <v>3</v>
      </c>
      <c r="C25" s="23" t="s">
        <v>31</v>
      </c>
      <c r="D25" s="23" t="s">
        <v>26</v>
      </c>
      <c r="E25" s="23" t="s">
        <v>15</v>
      </c>
      <c r="F25" s="24">
        <v>2000</v>
      </c>
      <c r="G25" s="25">
        <v>66.7</v>
      </c>
      <c r="H25" s="26">
        <v>86.67</v>
      </c>
      <c r="I25" s="26">
        <v>100</v>
      </c>
      <c r="J25" s="26">
        <v>57.89</v>
      </c>
      <c r="K25" s="26"/>
      <c r="L25" s="35"/>
      <c r="M25" s="26"/>
      <c r="N25" s="28">
        <f>AVERAGE(G25:L25)</f>
        <v>77.814999999999998</v>
      </c>
      <c r="O25" s="29">
        <f>STDEV(G25:L25)</f>
        <v>19.071218279561158</v>
      </c>
      <c r="P25" s="30">
        <f t="array" ref="P25">O25/SQRT(COUNT(G25:L25))</f>
        <v>9.5356091397805791</v>
      </c>
      <c r="Q25" s="26"/>
      <c r="R25" s="26"/>
      <c r="S25" s="26"/>
      <c r="T25" s="26"/>
      <c r="U25" s="26"/>
      <c r="AA25" s="36">
        <v>36.36</v>
      </c>
    </row>
    <row r="26" spans="1:28" x14ac:dyDescent="0.2">
      <c r="A26" s="23" t="s">
        <v>24</v>
      </c>
      <c r="B26" s="23">
        <v>3</v>
      </c>
      <c r="C26" s="23" t="s">
        <v>31</v>
      </c>
      <c r="D26" s="23" t="s">
        <v>26</v>
      </c>
      <c r="E26" s="23" t="s">
        <v>15</v>
      </c>
      <c r="F26" s="24">
        <v>20000</v>
      </c>
      <c r="G26" s="25">
        <v>47.1</v>
      </c>
      <c r="H26" s="26">
        <v>63.64</v>
      </c>
      <c r="I26" s="26">
        <v>26.67</v>
      </c>
      <c r="J26" s="26">
        <v>29.41</v>
      </c>
      <c r="K26" s="26"/>
      <c r="L26" s="35"/>
      <c r="M26" s="26"/>
      <c r="N26" s="28">
        <f>AVERAGE(G26:L26)</f>
        <v>41.705000000000005</v>
      </c>
      <c r="O26" s="29">
        <f>STDEV(G26:L26)</f>
        <v>17.199500961752719</v>
      </c>
      <c r="P26" s="30">
        <f t="array" ref="P26">O26/SQRT(COUNT(G26:L26))</f>
        <v>8.5997504808763594</v>
      </c>
      <c r="Q26" s="26"/>
      <c r="R26" s="26"/>
      <c r="S26" s="26"/>
      <c r="T26" s="26"/>
      <c r="U26" s="26"/>
      <c r="AA26" s="36">
        <v>40</v>
      </c>
    </row>
    <row r="27" spans="1:28" x14ac:dyDescent="0.2">
      <c r="A27" s="23" t="s">
        <v>24</v>
      </c>
      <c r="B27" s="23">
        <v>3</v>
      </c>
      <c r="C27" s="23" t="s">
        <v>31</v>
      </c>
      <c r="D27" s="23" t="s">
        <v>26</v>
      </c>
      <c r="E27" s="23" t="s">
        <v>15</v>
      </c>
      <c r="F27" s="24">
        <v>200000</v>
      </c>
      <c r="G27" s="25">
        <v>0</v>
      </c>
      <c r="H27" s="26">
        <v>0</v>
      </c>
      <c r="I27" s="26">
        <v>0</v>
      </c>
      <c r="J27" s="26">
        <v>5.56</v>
      </c>
      <c r="K27" s="26"/>
      <c r="L27" s="35"/>
      <c r="M27" s="26"/>
      <c r="N27" s="28">
        <f>AVERAGE(G27:L27)</f>
        <v>1.39</v>
      </c>
      <c r="O27" s="29">
        <f>STDEV(G27:L27)</f>
        <v>2.78</v>
      </c>
      <c r="P27" s="30">
        <f t="array" ref="P27">O27/SQRT(COUNT(G27:L27))</f>
        <v>1.39</v>
      </c>
      <c r="Q27" s="26"/>
      <c r="R27" s="26"/>
      <c r="S27" s="26"/>
      <c r="T27" s="26"/>
      <c r="U27" s="26"/>
      <c r="AA27" s="36">
        <v>33.33</v>
      </c>
    </row>
    <row r="28" spans="1:28" x14ac:dyDescent="0.2">
      <c r="G28" s="25"/>
      <c r="H28" s="26"/>
      <c r="I28" s="26"/>
      <c r="J28" s="26"/>
      <c r="K28" s="26"/>
      <c r="L28" s="35"/>
      <c r="M28" s="26"/>
      <c r="N28" s="28"/>
      <c r="O28" s="29"/>
      <c r="P28" s="30"/>
      <c r="Q28" s="26"/>
      <c r="R28" s="26"/>
      <c r="S28" s="26"/>
      <c r="T28" s="26"/>
      <c r="U28" s="26"/>
    </row>
    <row r="29" spans="1:28" s="4" customFormat="1" ht="25.5" x14ac:dyDescent="0.2">
      <c r="A29" s="3"/>
      <c r="B29" s="3"/>
      <c r="C29" s="3"/>
      <c r="D29" s="3"/>
      <c r="E29" s="3"/>
      <c r="F29" s="16" t="s">
        <v>8</v>
      </c>
      <c r="G29" s="2">
        <v>910</v>
      </c>
      <c r="H29" s="3">
        <v>916</v>
      </c>
      <c r="I29" s="3">
        <v>1014</v>
      </c>
      <c r="J29" s="33">
        <v>1025</v>
      </c>
      <c r="K29" s="33"/>
      <c r="L29" s="40"/>
      <c r="M29" s="33"/>
      <c r="N29" s="38" t="s">
        <v>9</v>
      </c>
      <c r="O29" s="39" t="s">
        <v>10</v>
      </c>
      <c r="P29" s="20" t="s">
        <v>11</v>
      </c>
      <c r="Q29" s="34"/>
      <c r="R29" s="34"/>
      <c r="S29" s="34"/>
      <c r="T29" s="34"/>
      <c r="U29" s="34"/>
      <c r="AA29" s="22" t="s">
        <v>32</v>
      </c>
      <c r="AB29" s="22" t="s">
        <v>33</v>
      </c>
    </row>
    <row r="30" spans="1:28" x14ac:dyDescent="0.2">
      <c r="A30" s="23" t="s">
        <v>24</v>
      </c>
      <c r="B30" s="23">
        <v>4</v>
      </c>
      <c r="C30" s="23" t="s">
        <v>34</v>
      </c>
      <c r="D30" s="23" t="s">
        <v>26</v>
      </c>
      <c r="E30" s="23" t="s">
        <v>14</v>
      </c>
      <c r="F30" s="24">
        <v>0</v>
      </c>
      <c r="G30" s="25">
        <v>70</v>
      </c>
      <c r="H30" s="26">
        <v>62.86</v>
      </c>
      <c r="I30" s="26">
        <v>70.59</v>
      </c>
      <c r="J30" s="26">
        <v>100</v>
      </c>
      <c r="K30" s="26"/>
      <c r="L30" s="35"/>
      <c r="M30" s="26"/>
      <c r="N30" s="28">
        <f>AVERAGE(G30:L30)</f>
        <v>75.862500000000011</v>
      </c>
      <c r="O30" s="29">
        <f>STDEV(G30:L30)</f>
        <v>16.470702019039699</v>
      </c>
      <c r="P30" s="30">
        <f t="array" ref="P30">O30/SQRT(COUNT(G30:L30))</f>
        <v>8.2353510095198494</v>
      </c>
      <c r="Q30" s="26"/>
      <c r="R30" s="26"/>
      <c r="S30" s="26"/>
      <c r="T30" s="26"/>
      <c r="U30" s="26"/>
      <c r="AA30" s="29">
        <v>68.42</v>
      </c>
      <c r="AB30" s="36">
        <v>70</v>
      </c>
    </row>
    <row r="31" spans="1:28" x14ac:dyDescent="0.2">
      <c r="A31" s="23" t="s">
        <v>24</v>
      </c>
      <c r="B31" s="23">
        <v>4</v>
      </c>
      <c r="C31" s="23" t="s">
        <v>34</v>
      </c>
      <c r="D31" s="23" t="s">
        <v>26</v>
      </c>
      <c r="E31" s="23" t="s">
        <v>15</v>
      </c>
      <c r="F31" s="24">
        <v>2</v>
      </c>
      <c r="G31" s="25"/>
      <c r="H31" s="26"/>
      <c r="I31" s="26"/>
      <c r="J31" s="26"/>
      <c r="K31" s="26"/>
      <c r="L31" s="35"/>
      <c r="M31" s="26"/>
      <c r="N31" s="28"/>
      <c r="O31" s="29"/>
      <c r="P31" s="30"/>
      <c r="Q31" s="26"/>
      <c r="R31" s="26"/>
      <c r="S31" s="26"/>
      <c r="T31" s="26"/>
      <c r="U31" s="26"/>
      <c r="AA31" s="29"/>
      <c r="AB31" s="36"/>
    </row>
    <row r="32" spans="1:28" x14ac:dyDescent="0.2">
      <c r="A32" s="23" t="s">
        <v>24</v>
      </c>
      <c r="B32" s="23">
        <v>4</v>
      </c>
      <c r="C32" s="23" t="s">
        <v>34</v>
      </c>
      <c r="D32" s="23" t="s">
        <v>26</v>
      </c>
      <c r="E32" s="23" t="s">
        <v>15</v>
      </c>
      <c r="F32" s="24">
        <v>20</v>
      </c>
      <c r="G32" s="25"/>
      <c r="H32" s="26"/>
      <c r="I32" s="26"/>
      <c r="J32" s="26"/>
      <c r="K32" s="26"/>
      <c r="L32" s="35"/>
      <c r="M32" s="26"/>
      <c r="N32" s="28"/>
      <c r="O32" s="29"/>
      <c r="P32" s="30"/>
      <c r="Q32" s="26"/>
      <c r="R32" s="26"/>
      <c r="S32" s="26"/>
      <c r="T32" s="26"/>
      <c r="U32" s="26"/>
      <c r="AA32" s="29">
        <v>83.3</v>
      </c>
      <c r="AB32" s="36"/>
    </row>
    <row r="33" spans="1:28" x14ac:dyDescent="0.2">
      <c r="A33" s="23" t="s">
        <v>24</v>
      </c>
      <c r="B33" s="23">
        <v>4</v>
      </c>
      <c r="C33" s="23" t="s">
        <v>34</v>
      </c>
      <c r="D33" s="23" t="s">
        <v>26</v>
      </c>
      <c r="E33" s="23" t="s">
        <v>15</v>
      </c>
      <c r="F33" s="24">
        <v>200</v>
      </c>
      <c r="G33" s="25"/>
      <c r="H33" s="26"/>
      <c r="I33" s="26">
        <v>64.709999999999994</v>
      </c>
      <c r="J33" s="26">
        <v>71.430000000000007</v>
      </c>
      <c r="K33" s="26"/>
      <c r="L33" s="35"/>
      <c r="M33" s="26"/>
      <c r="N33" s="28">
        <f>AVERAGE(G33:L33)</f>
        <v>68.069999999999993</v>
      </c>
      <c r="O33" s="29"/>
      <c r="P33" s="30"/>
      <c r="Q33" s="26"/>
      <c r="R33" s="26"/>
      <c r="S33" s="26"/>
      <c r="T33" s="26"/>
      <c r="U33" s="26"/>
      <c r="AA33" s="29">
        <v>95</v>
      </c>
      <c r="AB33" s="36">
        <v>80</v>
      </c>
    </row>
    <row r="34" spans="1:28" x14ac:dyDescent="0.2">
      <c r="A34" s="23" t="s">
        <v>24</v>
      </c>
      <c r="B34" s="23">
        <v>4</v>
      </c>
      <c r="C34" s="23" t="s">
        <v>34</v>
      </c>
      <c r="D34" s="23" t="s">
        <v>26</v>
      </c>
      <c r="E34" s="23" t="s">
        <v>15</v>
      </c>
      <c r="F34" s="24">
        <v>2000</v>
      </c>
      <c r="G34" s="25">
        <v>83.3</v>
      </c>
      <c r="H34" s="26">
        <v>57.14</v>
      </c>
      <c r="I34" s="26">
        <v>83.33</v>
      </c>
      <c r="J34" s="26">
        <v>28.57</v>
      </c>
      <c r="K34" s="26"/>
      <c r="L34" s="35"/>
      <c r="M34" s="26"/>
      <c r="N34" s="28">
        <f>AVERAGE(G34:L34)</f>
        <v>63.084999999999994</v>
      </c>
      <c r="O34" s="29">
        <f>STDEV(G34:L34)</f>
        <v>26.109605512148232</v>
      </c>
      <c r="P34" s="30">
        <f t="array" ref="P34">O34/SQRT(COUNT(G34:L34))</f>
        <v>13.054802756074116</v>
      </c>
      <c r="Q34" s="26"/>
      <c r="R34" s="26"/>
      <c r="S34" s="26"/>
      <c r="T34" s="26"/>
      <c r="U34" s="26"/>
      <c r="AA34" s="29">
        <v>75</v>
      </c>
      <c r="AB34" s="36">
        <v>60</v>
      </c>
    </row>
    <row r="35" spans="1:28" x14ac:dyDescent="0.2">
      <c r="A35" s="23" t="s">
        <v>24</v>
      </c>
      <c r="B35" s="23">
        <v>4</v>
      </c>
      <c r="C35" s="23" t="s">
        <v>34</v>
      </c>
      <c r="D35" s="23" t="s">
        <v>26</v>
      </c>
      <c r="E35" s="23" t="s">
        <v>15</v>
      </c>
      <c r="F35" s="24">
        <v>20000</v>
      </c>
      <c r="G35" s="25">
        <v>70</v>
      </c>
      <c r="H35" s="26">
        <v>60</v>
      </c>
      <c r="I35" s="26">
        <v>81.25</v>
      </c>
      <c r="J35" s="26">
        <v>16.670000000000002</v>
      </c>
      <c r="K35" s="26"/>
      <c r="L35" s="35"/>
      <c r="M35" s="26"/>
      <c r="N35" s="28">
        <f>AVERAGE(G35:L35)</f>
        <v>56.980000000000004</v>
      </c>
      <c r="O35" s="29">
        <f>STDEV(G35:L35)</f>
        <v>28.240454434492833</v>
      </c>
      <c r="P35" s="30">
        <f t="array" ref="P35">O35/SQRT(COUNT(G35:L35))</f>
        <v>14.120227217246416</v>
      </c>
      <c r="Q35" s="26"/>
      <c r="R35" s="26"/>
      <c r="S35" s="26"/>
      <c r="T35" s="26"/>
      <c r="U35" s="26"/>
      <c r="AA35" s="29">
        <v>95</v>
      </c>
      <c r="AB35" s="36">
        <v>80</v>
      </c>
    </row>
    <row r="36" spans="1:28" x14ac:dyDescent="0.2">
      <c r="A36" s="23" t="s">
        <v>24</v>
      </c>
      <c r="B36" s="23">
        <v>4</v>
      </c>
      <c r="C36" s="23" t="s">
        <v>34</v>
      </c>
      <c r="D36" s="23" t="s">
        <v>26</v>
      </c>
      <c r="E36" s="23" t="s">
        <v>15</v>
      </c>
      <c r="F36" s="24">
        <v>200000</v>
      </c>
      <c r="G36" s="41"/>
      <c r="H36" s="42">
        <v>57.14</v>
      </c>
      <c r="I36" s="42">
        <v>77.78</v>
      </c>
      <c r="J36" s="42">
        <v>16.670000000000002</v>
      </c>
      <c r="K36" s="42"/>
      <c r="L36" s="43"/>
      <c r="M36" s="26"/>
      <c r="N36" s="44">
        <f>AVERAGE(G36:L36)</f>
        <v>50.530000000000008</v>
      </c>
      <c r="O36" s="45">
        <f>STDEV(G36:L36)</f>
        <v>31.08660644071653</v>
      </c>
      <c r="P36" s="46">
        <f t="array" ref="P36">O36/SQRT(COUNT(G36:L36))</f>
        <v>17.947860596739645</v>
      </c>
      <c r="Q36" s="26"/>
      <c r="R36" s="26"/>
      <c r="S36" s="26"/>
      <c r="T36" s="26"/>
      <c r="U36" s="26"/>
      <c r="AA36" s="29">
        <v>73.7</v>
      </c>
      <c r="AB36" s="3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info</vt:lpstr>
      <vt:lpstr>Sensitive Embryo Survival</vt:lpstr>
      <vt:lpstr>Sensitive Larval Survival</vt:lpstr>
      <vt:lpstr>Tolerant Embryo Survival</vt:lpstr>
      <vt:lpstr>Tolerant Larval 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Louise</dc:creator>
  <cp:lastModifiedBy>Stevenson, Louise</cp:lastModifiedBy>
  <dcterms:created xsi:type="dcterms:W3CDTF">2023-05-17T14:22:05Z</dcterms:created>
  <dcterms:modified xsi:type="dcterms:W3CDTF">2023-05-17T14:30:26Z</dcterms:modified>
</cp:coreProperties>
</file>