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oot\Documents\GitHub\Water Chemistry\Input\"/>
    </mc:Choice>
  </mc:AlternateContent>
  <xr:revisionPtr revIDLastSave="0" documentId="13_ncr:40009_{EA192B50-2E7C-45E0-B4F9-C4C1982C6FA1}" xr6:coauthVersionLast="47" xr6:coauthVersionMax="47" xr10:uidLastSave="{00000000-0000-0000-0000-000000000000}"/>
  <bookViews>
    <workbookView xWindow="-108" yWindow="-108" windowWidth="23256" windowHeight="12576" activeTab="1"/>
  </bookViews>
  <sheets>
    <sheet name="Location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9" i="2" l="1"/>
  <c r="B15" i="2"/>
  <c r="B14" i="2"/>
  <c r="B13" i="2"/>
  <c r="B12" i="2"/>
  <c r="B10" i="2"/>
  <c r="B6" i="2"/>
  <c r="B7" i="2" s="1"/>
  <c r="B5" i="2"/>
  <c r="B4" i="2"/>
  <c r="B3" i="2"/>
  <c r="B2" i="2"/>
  <c r="E24" i="1"/>
  <c r="E23" i="1"/>
  <c r="E22" i="1"/>
  <c r="E21" i="1"/>
  <c r="E20" i="1"/>
  <c r="E27" i="1"/>
  <c r="E32" i="1"/>
  <c r="E19" i="1"/>
  <c r="E74" i="1"/>
  <c r="E15" i="1"/>
  <c r="E66" i="1"/>
  <c r="E36" i="1"/>
  <c r="E14" i="1"/>
  <c r="E41" i="1"/>
  <c r="E62" i="1"/>
  <c r="E18" i="1"/>
  <c r="E63" i="1"/>
</calcChain>
</file>

<file path=xl/sharedStrings.xml><?xml version="1.0" encoding="utf-8"?>
<sst xmlns="http://schemas.openxmlformats.org/spreadsheetml/2006/main" count="212" uniqueCount="91">
  <si>
    <t>Site</t>
  </si>
  <si>
    <t>Zone</t>
  </si>
  <si>
    <t>Long</t>
  </si>
  <si>
    <t>Lat</t>
  </si>
  <si>
    <t>Aberfoyle A</t>
  </si>
  <si>
    <t>Mann - Nymboida - Boyd</t>
  </si>
  <si>
    <t>Aberfoyle B</t>
  </si>
  <si>
    <t>Bielsdown B</t>
  </si>
  <si>
    <t>Bielsdown A</t>
  </si>
  <si>
    <t>Blicks A</t>
  </si>
  <si>
    <t>Blicks B</t>
  </si>
  <si>
    <t>Bobo A</t>
  </si>
  <si>
    <t>Bobo B</t>
  </si>
  <si>
    <t>Boonoo Boonoo A</t>
  </si>
  <si>
    <t>Northern tributaries</t>
  </si>
  <si>
    <t>Boonoo Boonoo B</t>
  </si>
  <si>
    <t>Boyd A</t>
  </si>
  <si>
    <t>Boyd B</t>
  </si>
  <si>
    <t>Broadwater Creek</t>
  </si>
  <si>
    <t>Estuary - Lower Clarence</t>
  </si>
  <si>
    <t>Brushgrove/South Arm</t>
  </si>
  <si>
    <t>Cataract B</t>
  </si>
  <si>
    <t>Cataract D</t>
  </si>
  <si>
    <t>Clarence A</t>
  </si>
  <si>
    <t>Clarence B</t>
  </si>
  <si>
    <t>Clarence C</t>
  </si>
  <si>
    <t>Clarence main stem</t>
  </si>
  <si>
    <t>Clarence D</t>
  </si>
  <si>
    <t>Clarence E</t>
  </si>
  <si>
    <t>Clarence F</t>
  </si>
  <si>
    <t>Clarence G</t>
  </si>
  <si>
    <t>Coldstream A</t>
  </si>
  <si>
    <t>Coldstream B</t>
  </si>
  <si>
    <t>Copmanhurst</t>
  </si>
  <si>
    <t>Esk A</t>
  </si>
  <si>
    <t>Guy Fawkes A</t>
  </si>
  <si>
    <t>Guy Fawkes B</t>
  </si>
  <si>
    <t>Henry A</t>
  </si>
  <si>
    <t>Junction Hill</t>
  </si>
  <si>
    <t>Koreelah A</t>
  </si>
  <si>
    <t>Koreelah C</t>
  </si>
  <si>
    <t>Koreelah D</t>
  </si>
  <si>
    <t>Lawrence</t>
  </si>
  <si>
    <t>Little Murray A</t>
  </si>
  <si>
    <t>Little Murray B</t>
  </si>
  <si>
    <t>Little Murray C</t>
  </si>
  <si>
    <t>Little Nymboida B</t>
  </si>
  <si>
    <t>Maclean</t>
  </si>
  <si>
    <t>Mann A</t>
  </si>
  <si>
    <t>Mann B</t>
  </si>
  <si>
    <t>Mann D</t>
  </si>
  <si>
    <t>Mann F</t>
  </si>
  <si>
    <t>Mann G</t>
  </si>
  <si>
    <t>Maryland A</t>
  </si>
  <si>
    <t>Maryland B</t>
  </si>
  <si>
    <t>Maryland C</t>
  </si>
  <si>
    <t>Maryland D</t>
  </si>
  <si>
    <t xml:space="preserve">North Arm </t>
  </si>
  <si>
    <t>Nymboida B</t>
  </si>
  <si>
    <t>Nymboida C</t>
  </si>
  <si>
    <t>Nymboida D</t>
  </si>
  <si>
    <t>Nymboida E</t>
  </si>
  <si>
    <t>Old Ferry Crossing</t>
  </si>
  <si>
    <t>Orara A</t>
  </si>
  <si>
    <t>Orara</t>
  </si>
  <si>
    <t>Orara B</t>
  </si>
  <si>
    <t>Orara D</t>
  </si>
  <si>
    <t>Orara E</t>
  </si>
  <si>
    <t>Oyster Channel</t>
  </si>
  <si>
    <t>Palmers Channel</t>
  </si>
  <si>
    <t>Palmers Island</t>
  </si>
  <si>
    <t>Sara A</t>
  </si>
  <si>
    <t>Sara B</t>
  </si>
  <si>
    <t>Sportsmans A</t>
  </si>
  <si>
    <t>Sportsmans B</t>
  </si>
  <si>
    <t>Timbarra A</t>
  </si>
  <si>
    <t>Timbarra B</t>
  </si>
  <si>
    <t>Timbarra C</t>
  </si>
  <si>
    <t>Tooloom A</t>
  </si>
  <si>
    <t>Tooloom B</t>
  </si>
  <si>
    <t>Tooloom C</t>
  </si>
  <si>
    <t>Ulmarra</t>
  </si>
  <si>
    <t>Wooloweyah Lake</t>
  </si>
  <si>
    <t>Yamba Breakwater</t>
  </si>
  <si>
    <t>Yamba/Oyster Channel</t>
  </si>
  <si>
    <t>Yarrow A</t>
  </si>
  <si>
    <t>Yarrow B</t>
  </si>
  <si>
    <t>Distance</t>
  </si>
  <si>
    <t>""</t>
  </si>
  <si>
    <t>Sr87.86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</si>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</sst>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Locations!$E$1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Locations!$A$3:$A$79</c:f>
              <c:strCache>
                <c:ptCount val="77"/>
                <c:pt idx="0">
                  <c:v>Aberfoyle B</c:v>
                </c:pt>
                <c:pt idx="1">
                  <c:v>Bielsdown B</c:v>
                </c:pt>
                <c:pt idx="2">
                  <c:v>Bielsdown A</c:v>
                </c:pt>
                <c:pt idx="3">
                  <c:v>Blicks A</c:v>
                </c:pt>
                <c:pt idx="4">
                  <c:v>Blicks B</c:v>
                </c:pt>
                <c:pt idx="5">
                  <c:v>Bobo A</c:v>
                </c:pt>
                <c:pt idx="6">
                  <c:v>Bobo B</c:v>
                </c:pt>
                <c:pt idx="7">
                  <c:v>Boonoo Boonoo A</c:v>
                </c:pt>
                <c:pt idx="8">
                  <c:v>Boonoo Boonoo B</c:v>
                </c:pt>
                <c:pt idx="9">
                  <c:v>Boyd A</c:v>
                </c:pt>
                <c:pt idx="10">
                  <c:v>Boyd B</c:v>
                </c:pt>
                <c:pt idx="11">
                  <c:v>Broadwater Creek</c:v>
                </c:pt>
                <c:pt idx="12">
                  <c:v>Brushgrove/South Arm</c:v>
                </c:pt>
                <c:pt idx="13">
                  <c:v>Cataract B</c:v>
                </c:pt>
                <c:pt idx="14">
                  <c:v>Cataract D</c:v>
                </c:pt>
                <c:pt idx="15">
                  <c:v>Clarence A</c:v>
                </c:pt>
                <c:pt idx="16">
                  <c:v>Clarence B</c:v>
                </c:pt>
                <c:pt idx="17">
                  <c:v>Clarence C</c:v>
                </c:pt>
                <c:pt idx="18">
                  <c:v>Clarence D</c:v>
                </c:pt>
                <c:pt idx="19">
                  <c:v>Clarence E</c:v>
                </c:pt>
                <c:pt idx="20">
                  <c:v>Clarence F</c:v>
                </c:pt>
                <c:pt idx="21">
                  <c:v>Clarence G</c:v>
                </c:pt>
                <c:pt idx="22">
                  <c:v>Coldstream A</c:v>
                </c:pt>
                <c:pt idx="23">
                  <c:v>Coldstream B</c:v>
                </c:pt>
                <c:pt idx="24">
                  <c:v>Copmanhurst</c:v>
                </c:pt>
                <c:pt idx="25">
                  <c:v>Esk A</c:v>
                </c:pt>
                <c:pt idx="26">
                  <c:v>Guy Fawkes A</c:v>
                </c:pt>
                <c:pt idx="27">
                  <c:v>Guy Fawkes B</c:v>
                </c:pt>
                <c:pt idx="28">
                  <c:v>Henry A</c:v>
                </c:pt>
                <c:pt idx="29">
                  <c:v>Junction Hill</c:v>
                </c:pt>
                <c:pt idx="30">
                  <c:v>Koreelah A</c:v>
                </c:pt>
                <c:pt idx="31">
                  <c:v>Koreelah C</c:v>
                </c:pt>
                <c:pt idx="32">
                  <c:v>Koreelah D</c:v>
                </c:pt>
                <c:pt idx="33">
                  <c:v>Lawrence</c:v>
                </c:pt>
                <c:pt idx="34">
                  <c:v>Little Murray A</c:v>
                </c:pt>
                <c:pt idx="35">
                  <c:v>Little Murray B</c:v>
                </c:pt>
                <c:pt idx="36">
                  <c:v>Little Murray C</c:v>
                </c:pt>
                <c:pt idx="37">
                  <c:v>Little Nymboida B</c:v>
                </c:pt>
                <c:pt idx="38">
                  <c:v>Maclean</c:v>
                </c:pt>
                <c:pt idx="39">
                  <c:v>Mann A</c:v>
                </c:pt>
                <c:pt idx="40">
                  <c:v>Mann B</c:v>
                </c:pt>
                <c:pt idx="41">
                  <c:v>Mann D</c:v>
                </c:pt>
                <c:pt idx="42">
                  <c:v>Mann F</c:v>
                </c:pt>
                <c:pt idx="43">
                  <c:v>Mann G</c:v>
                </c:pt>
                <c:pt idx="44">
                  <c:v>Maryland A</c:v>
                </c:pt>
                <c:pt idx="45">
                  <c:v>Maryland B</c:v>
                </c:pt>
                <c:pt idx="46">
                  <c:v>Maryland C</c:v>
                </c:pt>
                <c:pt idx="47">
                  <c:v>Maryland D</c:v>
                </c:pt>
                <c:pt idx="48">
                  <c:v>North Arm </c:v>
                </c:pt>
                <c:pt idx="49">
                  <c:v>Nymboida B</c:v>
                </c:pt>
                <c:pt idx="50">
                  <c:v>Nymboida C</c:v>
                </c:pt>
                <c:pt idx="51">
                  <c:v>Nymboida D</c:v>
                </c:pt>
                <c:pt idx="52">
                  <c:v>Nymboida E</c:v>
                </c:pt>
                <c:pt idx="53">
                  <c:v>Old Ferry Crossing</c:v>
                </c:pt>
                <c:pt idx="54">
                  <c:v>Orara A</c:v>
                </c:pt>
                <c:pt idx="55">
                  <c:v>Orara B</c:v>
                </c:pt>
                <c:pt idx="56">
                  <c:v>Orara D</c:v>
                </c:pt>
                <c:pt idx="57">
                  <c:v>Orara E</c:v>
                </c:pt>
                <c:pt idx="58">
                  <c:v>Oyster Channel</c:v>
                </c:pt>
                <c:pt idx="59">
                  <c:v>Palmers Channel</c:v>
                </c:pt>
                <c:pt idx="60">
                  <c:v>Palmers Island</c:v>
                </c:pt>
                <c:pt idx="61">
                  <c:v>Sara A</c:v>
                </c:pt>
                <c:pt idx="62">
                  <c:v>Sara B</c:v>
                </c:pt>
                <c:pt idx="63">
                  <c:v>Sportsmans A</c:v>
                </c:pt>
                <c:pt idx="64">
                  <c:v>Sportsmans B</c:v>
                </c:pt>
                <c:pt idx="65">
                  <c:v>Timbarra A</c:v>
                </c:pt>
                <c:pt idx="66">
                  <c:v>Timbarra B</c:v>
                </c:pt>
                <c:pt idx="67">
                  <c:v>Timbarra C</c:v>
                </c:pt>
                <c:pt idx="68">
                  <c:v>Tooloom A</c:v>
                </c:pt>
                <c:pt idx="69">
                  <c:v>Tooloom B</c:v>
                </c:pt>
                <c:pt idx="70">
                  <c:v>Tooloom C</c:v>
                </c:pt>
                <c:pt idx="71">
                  <c:v>Ulmarra</c:v>
                </c:pt>
                <c:pt idx="72">
                  <c:v>Wooloweyah Lake</c:v>
                </c:pt>
                <c:pt idx="73">
                  <c:v>Yamba Breakwater</c:v>
                </c:pt>
                <c:pt idx="74">
                  <c:v>Yamba/Oyster Channel</c:v>
                </c:pt>
                <c:pt idx="75">
                  <c:v>Yarrow A</c:v>
                </c:pt>
                <c:pt idx="76">
                  <c:v>Yarrow B</c:v>
                </c:pt>
              </c:strCache>
            </c:strRef>
          </c:xVal>
          <c:yVal>
            <c:numRef>
              <c:f>Locations!$E$3:$E$79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47.5</c:v>
                </c:pt>
                <c:pt idx="12">
                  <c:v>58</c:v>
                </c:pt>
                <c:pt idx="15">
                  <c:v>26.099999999999998</c:v>
                </c:pt>
                <c:pt idx="16">
                  <c:v>77.899999999999991</c:v>
                </c:pt>
                <c:pt idx="17">
                  <c:v>139.9</c:v>
                </c:pt>
                <c:pt idx="18">
                  <c:v>178.60000000000002</c:v>
                </c:pt>
                <c:pt idx="19">
                  <c:v>235.20000000000002</c:v>
                </c:pt>
                <c:pt idx="20">
                  <c:v>268.10000000000002</c:v>
                </c:pt>
                <c:pt idx="21">
                  <c:v>314.10000000000002</c:v>
                </c:pt>
                <c:pt idx="24">
                  <c:v>119.80000000000001</c:v>
                </c:pt>
                <c:pt idx="25">
                  <c:v>22.6</c:v>
                </c:pt>
                <c:pt idx="29">
                  <c:v>87.7</c:v>
                </c:pt>
                <c:pt idx="33">
                  <c:v>49.099999999999994</c:v>
                </c:pt>
                <c:pt idx="38">
                  <c:v>31.900000000000002</c:v>
                </c:pt>
                <c:pt idx="53">
                  <c:v>8.3000000000000007</c:v>
                </c:pt>
                <c:pt idx="59">
                  <c:v>26.999999999999996</c:v>
                </c:pt>
                <c:pt idx="60">
                  <c:v>18.899999999999999</c:v>
                </c:pt>
                <c:pt idx="63">
                  <c:v>46.6</c:v>
                </c:pt>
                <c:pt idx="71">
                  <c:v>66.3</c:v>
                </c:pt>
                <c:pt idx="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D2CF-413A-BDF2-F9046409BEE5}"/>
            </c:ext>
          </c:extLst>
        </c:ser>
        <c:ser>
          <c:idx val="2"/>
          <c:order val="1"/>
          <c:tx>
            <c:strRef>
              <c:f>Locations!$F$1</c:f>
              <c:strCache>
                <c:ptCount val="1"/>
                <c:pt idx="0">
                  <c:v>Sr87.86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Locations!$A$3:$A$79</c:f>
              <c:strCache>
                <c:ptCount val="77"/>
                <c:pt idx="0">
                  <c:v>Aberfoyle B</c:v>
                </c:pt>
                <c:pt idx="1">
                  <c:v>Bielsdown B</c:v>
                </c:pt>
                <c:pt idx="2">
                  <c:v>Bielsdown A</c:v>
                </c:pt>
                <c:pt idx="3">
                  <c:v>Blicks A</c:v>
                </c:pt>
                <c:pt idx="4">
                  <c:v>Blicks B</c:v>
                </c:pt>
                <c:pt idx="5">
                  <c:v>Bobo A</c:v>
                </c:pt>
                <c:pt idx="6">
                  <c:v>Bobo B</c:v>
                </c:pt>
                <c:pt idx="7">
                  <c:v>Boonoo Boonoo A</c:v>
                </c:pt>
                <c:pt idx="8">
                  <c:v>Boonoo Boonoo B</c:v>
                </c:pt>
                <c:pt idx="9">
                  <c:v>Boyd A</c:v>
                </c:pt>
                <c:pt idx="10">
                  <c:v>Boyd B</c:v>
                </c:pt>
                <c:pt idx="11">
                  <c:v>Broadwater Creek</c:v>
                </c:pt>
                <c:pt idx="12">
                  <c:v>Brushgrove/South Arm</c:v>
                </c:pt>
                <c:pt idx="13">
                  <c:v>Cataract B</c:v>
                </c:pt>
                <c:pt idx="14">
                  <c:v>Cataract D</c:v>
                </c:pt>
                <c:pt idx="15">
                  <c:v>Clarence A</c:v>
                </c:pt>
                <c:pt idx="16">
                  <c:v>Clarence B</c:v>
                </c:pt>
                <c:pt idx="17">
                  <c:v>Clarence C</c:v>
                </c:pt>
                <c:pt idx="18">
                  <c:v>Clarence D</c:v>
                </c:pt>
                <c:pt idx="19">
                  <c:v>Clarence E</c:v>
                </c:pt>
                <c:pt idx="20">
                  <c:v>Clarence F</c:v>
                </c:pt>
                <c:pt idx="21">
                  <c:v>Clarence G</c:v>
                </c:pt>
                <c:pt idx="22">
                  <c:v>Coldstream A</c:v>
                </c:pt>
                <c:pt idx="23">
                  <c:v>Coldstream B</c:v>
                </c:pt>
                <c:pt idx="24">
                  <c:v>Copmanhurst</c:v>
                </c:pt>
                <c:pt idx="25">
                  <c:v>Esk A</c:v>
                </c:pt>
                <c:pt idx="26">
                  <c:v>Guy Fawkes A</c:v>
                </c:pt>
                <c:pt idx="27">
                  <c:v>Guy Fawkes B</c:v>
                </c:pt>
                <c:pt idx="28">
                  <c:v>Henry A</c:v>
                </c:pt>
                <c:pt idx="29">
                  <c:v>Junction Hill</c:v>
                </c:pt>
                <c:pt idx="30">
                  <c:v>Koreelah A</c:v>
                </c:pt>
                <c:pt idx="31">
                  <c:v>Koreelah C</c:v>
                </c:pt>
                <c:pt idx="32">
                  <c:v>Koreelah D</c:v>
                </c:pt>
                <c:pt idx="33">
                  <c:v>Lawrence</c:v>
                </c:pt>
                <c:pt idx="34">
                  <c:v>Little Murray A</c:v>
                </c:pt>
                <c:pt idx="35">
                  <c:v>Little Murray B</c:v>
                </c:pt>
                <c:pt idx="36">
                  <c:v>Little Murray C</c:v>
                </c:pt>
                <c:pt idx="37">
                  <c:v>Little Nymboida B</c:v>
                </c:pt>
                <c:pt idx="38">
                  <c:v>Maclean</c:v>
                </c:pt>
                <c:pt idx="39">
                  <c:v>Mann A</c:v>
                </c:pt>
                <c:pt idx="40">
                  <c:v>Mann B</c:v>
                </c:pt>
                <c:pt idx="41">
                  <c:v>Mann D</c:v>
                </c:pt>
                <c:pt idx="42">
                  <c:v>Mann F</c:v>
                </c:pt>
                <c:pt idx="43">
                  <c:v>Mann G</c:v>
                </c:pt>
                <c:pt idx="44">
                  <c:v>Maryland A</c:v>
                </c:pt>
                <c:pt idx="45">
                  <c:v>Maryland B</c:v>
                </c:pt>
                <c:pt idx="46">
                  <c:v>Maryland C</c:v>
                </c:pt>
                <c:pt idx="47">
                  <c:v>Maryland D</c:v>
                </c:pt>
                <c:pt idx="48">
                  <c:v>North Arm </c:v>
                </c:pt>
                <c:pt idx="49">
                  <c:v>Nymboida B</c:v>
                </c:pt>
                <c:pt idx="50">
                  <c:v>Nymboida C</c:v>
                </c:pt>
                <c:pt idx="51">
                  <c:v>Nymboida D</c:v>
                </c:pt>
                <c:pt idx="52">
                  <c:v>Nymboida E</c:v>
                </c:pt>
                <c:pt idx="53">
                  <c:v>Old Ferry Crossing</c:v>
                </c:pt>
                <c:pt idx="54">
                  <c:v>Orara A</c:v>
                </c:pt>
                <c:pt idx="55">
                  <c:v>Orara B</c:v>
                </c:pt>
                <c:pt idx="56">
                  <c:v>Orara D</c:v>
                </c:pt>
                <c:pt idx="57">
                  <c:v>Orara E</c:v>
                </c:pt>
                <c:pt idx="58">
                  <c:v>Oyster Channel</c:v>
                </c:pt>
                <c:pt idx="59">
                  <c:v>Palmers Channel</c:v>
                </c:pt>
                <c:pt idx="60">
                  <c:v>Palmers Island</c:v>
                </c:pt>
                <c:pt idx="61">
                  <c:v>Sara A</c:v>
                </c:pt>
                <c:pt idx="62">
                  <c:v>Sara B</c:v>
                </c:pt>
                <c:pt idx="63">
                  <c:v>Sportsmans A</c:v>
                </c:pt>
                <c:pt idx="64">
                  <c:v>Sportsmans B</c:v>
                </c:pt>
                <c:pt idx="65">
                  <c:v>Timbarra A</c:v>
                </c:pt>
                <c:pt idx="66">
                  <c:v>Timbarra B</c:v>
                </c:pt>
                <c:pt idx="67">
                  <c:v>Timbarra C</c:v>
                </c:pt>
                <c:pt idx="68">
                  <c:v>Tooloom A</c:v>
                </c:pt>
                <c:pt idx="69">
                  <c:v>Tooloom B</c:v>
                </c:pt>
                <c:pt idx="70">
                  <c:v>Tooloom C</c:v>
                </c:pt>
                <c:pt idx="71">
                  <c:v>Ulmarra</c:v>
                </c:pt>
                <c:pt idx="72">
                  <c:v>Wooloweyah Lake</c:v>
                </c:pt>
                <c:pt idx="73">
                  <c:v>Yamba Breakwater</c:v>
                </c:pt>
                <c:pt idx="74">
                  <c:v>Yamba/Oyster Channel</c:v>
                </c:pt>
                <c:pt idx="75">
                  <c:v>Yarrow A</c:v>
                </c:pt>
                <c:pt idx="76">
                  <c:v>Yarrow B</c:v>
                </c:pt>
              </c:strCache>
            </c:strRef>
          </c:xVal>
          <c:yVal>
            <c:numRef>
              <c:f>Locations!$F$3:$F$79</c:f>
              <c:numCache>
                <c:formatCode>General</c:formatCode>
                <c:ptCount val="77"/>
                <c:pt idx="0">
                  <c:v>0.69986629899999997</c:v>
                </c:pt>
                <c:pt idx="1">
                  <c:v>0.70140383100000003</c:v>
                </c:pt>
                <c:pt idx="2">
                  <c:v>0.70818542600000001</c:v>
                </c:pt>
                <c:pt idx="3">
                  <c:v>0.70329464699999999</c:v>
                </c:pt>
                <c:pt idx="4">
                  <c:v>0.69931724100000003</c:v>
                </c:pt>
                <c:pt idx="5">
                  <c:v>0.71020878099999996</c:v>
                </c:pt>
                <c:pt idx="6">
                  <c:v>0</c:v>
                </c:pt>
                <c:pt idx="7">
                  <c:v>0</c:v>
                </c:pt>
                <c:pt idx="8">
                  <c:v>0.72164407100000005</c:v>
                </c:pt>
                <c:pt idx="9">
                  <c:v>0.70721617999999997</c:v>
                </c:pt>
                <c:pt idx="10">
                  <c:v>0.70705742199999999</c:v>
                </c:pt>
                <c:pt idx="11">
                  <c:v>0.707965081</c:v>
                </c:pt>
                <c:pt idx="12">
                  <c:v>0.70814834299999996</c:v>
                </c:pt>
                <c:pt idx="13">
                  <c:v>0.71000105800000002</c:v>
                </c:pt>
                <c:pt idx="14">
                  <c:v>0</c:v>
                </c:pt>
                <c:pt idx="15">
                  <c:v>0.70825571300000001</c:v>
                </c:pt>
                <c:pt idx="16">
                  <c:v>0.70803191799999998</c:v>
                </c:pt>
                <c:pt idx="17">
                  <c:v>0.70280984499999999</c:v>
                </c:pt>
                <c:pt idx="18">
                  <c:v>0.70301627899999997</c:v>
                </c:pt>
                <c:pt idx="19">
                  <c:v>0</c:v>
                </c:pt>
                <c:pt idx="20">
                  <c:v>0</c:v>
                </c:pt>
                <c:pt idx="21">
                  <c:v>0.70447456500000005</c:v>
                </c:pt>
                <c:pt idx="22">
                  <c:v>0.73025738399999995</c:v>
                </c:pt>
                <c:pt idx="23">
                  <c:v>0.70567682099999995</c:v>
                </c:pt>
                <c:pt idx="24">
                  <c:v>0.70632115600000001</c:v>
                </c:pt>
                <c:pt idx="25">
                  <c:v>0.70825589499999997</c:v>
                </c:pt>
                <c:pt idx="26">
                  <c:v>0.698802225</c:v>
                </c:pt>
                <c:pt idx="27">
                  <c:v>0.69906762600000005</c:v>
                </c:pt>
                <c:pt idx="28">
                  <c:v>0.71039935700000001</c:v>
                </c:pt>
                <c:pt idx="29">
                  <c:v>0.70772823900000004</c:v>
                </c:pt>
                <c:pt idx="30">
                  <c:v>0</c:v>
                </c:pt>
                <c:pt idx="31">
                  <c:v>0.69857455800000001</c:v>
                </c:pt>
                <c:pt idx="32">
                  <c:v>0</c:v>
                </c:pt>
                <c:pt idx="33">
                  <c:v>0</c:v>
                </c:pt>
                <c:pt idx="34">
                  <c:v>0.70501210199999997</c:v>
                </c:pt>
                <c:pt idx="35">
                  <c:v>0</c:v>
                </c:pt>
                <c:pt idx="36">
                  <c:v>0.70492755799999995</c:v>
                </c:pt>
                <c:pt idx="37">
                  <c:v>0.71142492400000001</c:v>
                </c:pt>
                <c:pt idx="38">
                  <c:v>0</c:v>
                </c:pt>
                <c:pt idx="39">
                  <c:v>0.70763896500000001</c:v>
                </c:pt>
                <c:pt idx="40">
                  <c:v>0.70770633699999996</c:v>
                </c:pt>
                <c:pt idx="41">
                  <c:v>0.705805444</c:v>
                </c:pt>
                <c:pt idx="42">
                  <c:v>0.70131854100000002</c:v>
                </c:pt>
                <c:pt idx="43">
                  <c:v>0.69941628700000003</c:v>
                </c:pt>
                <c:pt idx="44">
                  <c:v>0.70614401299999996</c:v>
                </c:pt>
                <c:pt idx="45">
                  <c:v>0</c:v>
                </c:pt>
                <c:pt idx="46">
                  <c:v>0.71141902400000001</c:v>
                </c:pt>
                <c:pt idx="47">
                  <c:v>0</c:v>
                </c:pt>
                <c:pt idx="48">
                  <c:v>0.708232211</c:v>
                </c:pt>
                <c:pt idx="49">
                  <c:v>0.70740374699999997</c:v>
                </c:pt>
                <c:pt idx="50">
                  <c:v>0.70769322800000001</c:v>
                </c:pt>
                <c:pt idx="51">
                  <c:v>0.703499184</c:v>
                </c:pt>
                <c:pt idx="52">
                  <c:v>0.69945361299999997</c:v>
                </c:pt>
                <c:pt idx="53">
                  <c:v>0</c:v>
                </c:pt>
                <c:pt idx="54">
                  <c:v>0.70724114299999996</c:v>
                </c:pt>
                <c:pt idx="55">
                  <c:v>0.70792261300000003</c:v>
                </c:pt>
                <c:pt idx="56">
                  <c:v>0.711820483</c:v>
                </c:pt>
                <c:pt idx="57">
                  <c:v>0.70975624299999995</c:v>
                </c:pt>
                <c:pt idx="58">
                  <c:v>0</c:v>
                </c:pt>
                <c:pt idx="59">
                  <c:v>0.70823350399999996</c:v>
                </c:pt>
                <c:pt idx="60">
                  <c:v>0.70825359700000001</c:v>
                </c:pt>
                <c:pt idx="61">
                  <c:v>0.71512920099999999</c:v>
                </c:pt>
                <c:pt idx="62">
                  <c:v>0.70855120999999999</c:v>
                </c:pt>
                <c:pt idx="63">
                  <c:v>0.70818647999999995</c:v>
                </c:pt>
                <c:pt idx="64">
                  <c:v>0</c:v>
                </c:pt>
                <c:pt idx="65">
                  <c:v>0.708239744</c:v>
                </c:pt>
                <c:pt idx="66">
                  <c:v>0.70815899199999999</c:v>
                </c:pt>
                <c:pt idx="67">
                  <c:v>0.71083827300000002</c:v>
                </c:pt>
                <c:pt idx="68">
                  <c:v>0</c:v>
                </c:pt>
                <c:pt idx="69">
                  <c:v>0.69926491800000001</c:v>
                </c:pt>
                <c:pt idx="70">
                  <c:v>0</c:v>
                </c:pt>
                <c:pt idx="71">
                  <c:v>0</c:v>
                </c:pt>
                <c:pt idx="72">
                  <c:v>0.70825611700000002</c:v>
                </c:pt>
                <c:pt idx="73">
                  <c:v>0.70825721699999999</c:v>
                </c:pt>
                <c:pt idx="74">
                  <c:v>0</c:v>
                </c:pt>
                <c:pt idx="75">
                  <c:v>0.71024478099999999</c:v>
                </c:pt>
                <c:pt idx="76">
                  <c:v>0.705599368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D2CF-413A-BDF2-F9046409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07128"/>
        <c:axId val="824306800"/>
      </c:scatterChart>
      <c:valAx>
        <c:axId val="8243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6800"/>
        <c:crosses val="autoZero"/>
        <c:crossBetween val="midCat"/>
      </c:valAx>
      <c:valAx>
        <c:axId val="8243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7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Broadwater Creek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Sheet1!$B$2</c:f>
              <c:numCache>
                <c:formatCode>General</c:formatCode>
                <c:ptCount val="1"/>
                <c:pt idx="0">
                  <c:v>47.5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0.707965081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4-42AA-B439-D12D9ADB7D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Brushgrove/South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</c:f>
              <c:numCache>
                <c:formatCode>General</c:formatCode>
                <c:ptCount val="1"/>
                <c:pt idx="0">
                  <c:v>58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0.70814834299999996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4-42AA-B439-D12D9ADB7D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Clarence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26.099999999999998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0.70825571300000001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4-42AA-B439-D12D9ADB7D8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Clarence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77.899999999999991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0.70803191799999998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4-42AA-B439-D12D9ADB7D8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Clarence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139.9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0.70280984499999999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4-42AA-B439-D12D9ADB7D8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Clarence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178.60000000000002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0.70301627899999997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44-42AA-B439-D12D9ADB7D8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Clarence 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314.10000000000002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0.70447456500000005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44-42AA-B439-D12D9ADB7D8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Coldstream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84.6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0.73025738399999995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44-42AA-B439-D12D9ADB7D8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Copmanhurst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119.80000000000001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0.70632115600000001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44-42AA-B439-D12D9ADB7D8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Esk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22.6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0.70825589499999997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44-42AA-B439-D12D9ADB7D8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Junction 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87.7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0.70772823900000004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44-42AA-B439-D12D9ADB7D8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Palmers Channel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Sheet1!$B$13</c:f>
              <c:numCache>
                <c:formatCode>General</c:formatCode>
                <c:ptCount val="1"/>
                <c:pt idx="0">
                  <c:v>26.999999999999996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0.70823350399999996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44-42AA-B439-D12D9ADB7D8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Palmers Island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18.899999999999999</c:v>
                </c:pt>
              </c:numCache>
            </c:numRef>
          </c:xVal>
          <c:yVal>
            <c:numRef>
              <c:f>Sheet1!$C$14</c:f>
              <c:numCache>
                <c:formatCode>General</c:formatCode>
                <c:ptCount val="1"/>
                <c:pt idx="0">
                  <c:v>0.70825359700000001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44-42AA-B439-D12D9ADB7D8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Sportsmans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Sheet1!$B$15</c:f>
              <c:numCache>
                <c:formatCode>General</c:formatCode>
                <c:ptCount val="1"/>
                <c:pt idx="0">
                  <c:v>46.6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0.70818647999999995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44-42AA-B439-D12D9ADB7D8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Wooloweyah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18.3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0.70825611700000002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44-42AA-B439-D12D9ADB7D8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Yamba Breakwater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0.70825721699999999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44-42AA-B439-D12D9ADB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84096"/>
        <c:axId val="601184424"/>
      </c:scatterChart>
      <c:valAx>
        <c:axId val="6011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4424"/>
        <c:crosses val="autoZero"/>
        <c:crossBetween val="midCat"/>
      </c:valAx>
      <c:valAx>
        <c:axId val="601184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179070</xdr:rowOff>
    </xdr:from>
    <xdr:to>
      <xdr:col>14</xdr:col>
      <xdr:colOff>518160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645B1-AA5F-A758-4FB6-9063AD0D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179070</xdr:rowOff>
    </xdr:from>
    <xdr:to>
      <xdr:col>14</xdr:col>
      <xdr:colOff>518160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A855-1887-DF13-FF6A-05976C02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sqref="A1:F1048576"/>
    </sheetView>
  </sheetViews>
  <sheetFormatPr defaultRowHeight="14.4" x14ac:dyDescent="0.3"/>
  <cols>
    <col min="1" max="1" width="13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89</v>
      </c>
    </row>
    <row r="2" spans="1:6" x14ac:dyDescent="0.3">
      <c r="A2" t="s">
        <v>4</v>
      </c>
      <c r="B2" t="s">
        <v>5</v>
      </c>
      <c r="C2">
        <v>152.01533599999999</v>
      </c>
      <c r="D2">
        <v>-30.252901999999999</v>
      </c>
      <c r="E2" t="s">
        <v>90</v>
      </c>
      <c r="F2">
        <v>0.70306024300000003</v>
      </c>
    </row>
    <row r="3" spans="1:6" x14ac:dyDescent="0.3">
      <c r="A3" t="s">
        <v>6</v>
      </c>
      <c r="B3" t="s">
        <v>5</v>
      </c>
      <c r="C3">
        <v>151.77693600000001</v>
      </c>
      <c r="D3">
        <v>-30.190166999999999</v>
      </c>
      <c r="E3" t="s">
        <v>90</v>
      </c>
      <c r="F3">
        <v>0.69986629899999997</v>
      </c>
    </row>
    <row r="4" spans="1:6" x14ac:dyDescent="0.3">
      <c r="A4" t="s">
        <v>7</v>
      </c>
      <c r="B4" t="s">
        <v>5</v>
      </c>
      <c r="C4">
        <v>152.657556</v>
      </c>
      <c r="D4">
        <v>-30.357375000000001</v>
      </c>
      <c r="E4" t="s">
        <v>90</v>
      </c>
      <c r="F4">
        <v>0.70140383100000003</v>
      </c>
    </row>
    <row r="5" spans="1:6" x14ac:dyDescent="0.3">
      <c r="A5" t="s">
        <v>8</v>
      </c>
      <c r="B5" t="s">
        <v>5</v>
      </c>
      <c r="C5">
        <v>152.701043</v>
      </c>
      <c r="D5">
        <v>-30.295359999999999</v>
      </c>
      <c r="E5" t="s">
        <v>90</v>
      </c>
      <c r="F5">
        <v>0.70818542600000001</v>
      </c>
    </row>
    <row r="6" spans="1:6" x14ac:dyDescent="0.3">
      <c r="A6" t="s">
        <v>9</v>
      </c>
      <c r="B6" t="s">
        <v>5</v>
      </c>
      <c r="C6">
        <v>152.54504800000001</v>
      </c>
      <c r="D6">
        <v>-30.194102999999998</v>
      </c>
      <c r="E6" t="s">
        <v>90</v>
      </c>
      <c r="F6">
        <v>0.70329464699999999</v>
      </c>
    </row>
    <row r="7" spans="1:6" x14ac:dyDescent="0.3">
      <c r="A7" t="s">
        <v>10</v>
      </c>
      <c r="B7" t="s">
        <v>5</v>
      </c>
      <c r="C7">
        <v>152.37562199999999</v>
      </c>
      <c r="D7">
        <v>-30.289411999999999</v>
      </c>
      <c r="E7" t="s">
        <v>90</v>
      </c>
      <c r="F7">
        <v>0.69931724100000003</v>
      </c>
    </row>
    <row r="8" spans="1:6" x14ac:dyDescent="0.3">
      <c r="A8" t="s">
        <v>11</v>
      </c>
      <c r="B8" t="s">
        <v>5</v>
      </c>
      <c r="C8">
        <v>152.83061699999999</v>
      </c>
      <c r="D8">
        <v>-30.222619000000002</v>
      </c>
      <c r="E8" t="s">
        <v>90</v>
      </c>
      <c r="F8">
        <v>0.71020878099999996</v>
      </c>
    </row>
    <row r="9" spans="1:6" x14ac:dyDescent="0.3">
      <c r="A9" t="s">
        <v>12</v>
      </c>
      <c r="B9" t="s">
        <v>5</v>
      </c>
      <c r="C9">
        <v>152.84870100000001</v>
      </c>
      <c r="D9">
        <v>30.247581</v>
      </c>
      <c r="E9" t="s">
        <v>90</v>
      </c>
      <c r="F9" t="s">
        <v>88</v>
      </c>
    </row>
    <row r="10" spans="1:6" x14ac:dyDescent="0.3">
      <c r="A10" t="s">
        <v>13</v>
      </c>
      <c r="B10" t="s">
        <v>14</v>
      </c>
      <c r="C10">
        <v>152.25443100000001</v>
      </c>
      <c r="D10">
        <v>-28.66067</v>
      </c>
      <c r="E10" t="s">
        <v>90</v>
      </c>
      <c r="F10" t="s">
        <v>88</v>
      </c>
    </row>
    <row r="11" spans="1:6" x14ac:dyDescent="0.3">
      <c r="A11" t="s">
        <v>15</v>
      </c>
      <c r="B11" t="s">
        <v>14</v>
      </c>
      <c r="C11">
        <v>152.10386399999999</v>
      </c>
      <c r="D11">
        <v>-28.87931</v>
      </c>
      <c r="E11" t="s">
        <v>90</v>
      </c>
      <c r="F11">
        <v>0.72164407100000005</v>
      </c>
    </row>
    <row r="12" spans="1:6" x14ac:dyDescent="0.3">
      <c r="A12" t="s">
        <v>16</v>
      </c>
      <c r="B12" t="s">
        <v>5</v>
      </c>
      <c r="C12">
        <v>152.55510899999999</v>
      </c>
      <c r="D12">
        <v>-29.852557000000001</v>
      </c>
      <c r="E12" t="s">
        <v>90</v>
      </c>
      <c r="F12">
        <v>0.70721617999999997</v>
      </c>
    </row>
    <row r="13" spans="1:6" x14ac:dyDescent="0.3">
      <c r="A13" t="s">
        <v>17</v>
      </c>
      <c r="B13" t="s">
        <v>5</v>
      </c>
      <c r="C13">
        <v>152.455454</v>
      </c>
      <c r="D13">
        <v>-29.866097</v>
      </c>
      <c r="E13" t="s">
        <v>90</v>
      </c>
      <c r="F13">
        <v>0.70705742199999999</v>
      </c>
    </row>
    <row r="14" spans="1:6" x14ac:dyDescent="0.3">
      <c r="A14" t="s">
        <v>18</v>
      </c>
      <c r="B14" t="s">
        <v>19</v>
      </c>
      <c r="C14">
        <v>153.08515199999999</v>
      </c>
      <c r="D14">
        <v>-29.427061999999999</v>
      </c>
      <c r="E14">
        <f>31.9+4.5+11.1</f>
        <v>47.5</v>
      </c>
      <c r="F14">
        <v>0.707965081</v>
      </c>
    </row>
    <row r="15" spans="1:6" x14ac:dyDescent="0.3">
      <c r="A15" t="s">
        <v>20</v>
      </c>
      <c r="B15" t="s">
        <v>19</v>
      </c>
      <c r="C15">
        <v>153.07733300000001</v>
      </c>
      <c r="D15">
        <v>-29.567678999999998</v>
      </c>
      <c r="E15">
        <f>49.1+8.5+0.4</f>
        <v>58</v>
      </c>
      <c r="F15">
        <v>0.70814834299999996</v>
      </c>
    </row>
    <row r="16" spans="1:6" x14ac:dyDescent="0.3">
      <c r="A16" t="s">
        <v>21</v>
      </c>
      <c r="B16" t="s">
        <v>14</v>
      </c>
      <c r="C16">
        <v>152.24472299999999</v>
      </c>
      <c r="D16">
        <v>-28.918119000000001</v>
      </c>
      <c r="F16">
        <v>0.71000105800000002</v>
      </c>
    </row>
    <row r="17" spans="1:6" x14ac:dyDescent="0.3">
      <c r="A17" t="s">
        <v>22</v>
      </c>
      <c r="B17" t="s">
        <v>14</v>
      </c>
      <c r="C17">
        <v>152.123054</v>
      </c>
      <c r="D17">
        <v>-29.094619999999999</v>
      </c>
      <c r="F17" t="s">
        <v>88</v>
      </c>
    </row>
    <row r="18" spans="1:6" x14ac:dyDescent="0.3">
      <c r="A18" t="s">
        <v>23</v>
      </c>
      <c r="B18" t="s">
        <v>19</v>
      </c>
      <c r="C18">
        <v>153.24099899999999</v>
      </c>
      <c r="D18">
        <v>-29.430173</v>
      </c>
      <c r="E18">
        <f>18.9+4.9+2.3</f>
        <v>26.099999999999998</v>
      </c>
      <c r="F18">
        <v>0.70825571300000001</v>
      </c>
    </row>
    <row r="19" spans="1:6" x14ac:dyDescent="0.3">
      <c r="A19" t="s">
        <v>24</v>
      </c>
      <c r="B19" t="s">
        <v>19</v>
      </c>
      <c r="C19">
        <v>152.94212099999999</v>
      </c>
      <c r="D19">
        <v>-29.697749999999999</v>
      </c>
      <c r="E19">
        <f>66.3+11.6</f>
        <v>77.899999999999991</v>
      </c>
      <c r="F19">
        <v>0.70803191799999998</v>
      </c>
    </row>
    <row r="20" spans="1:6" x14ac:dyDescent="0.3">
      <c r="A20" t="s">
        <v>25</v>
      </c>
      <c r="B20" t="s">
        <v>26</v>
      </c>
      <c r="C20">
        <v>152.67146399999999</v>
      </c>
      <c r="D20">
        <v>-29.544833000000001</v>
      </c>
      <c r="E20">
        <f>119.8+20.1</f>
        <v>139.9</v>
      </c>
      <c r="F20">
        <v>0.70280984499999999</v>
      </c>
    </row>
    <row r="21" spans="1:6" x14ac:dyDescent="0.3">
      <c r="A21" t="s">
        <v>27</v>
      </c>
      <c r="B21" t="s">
        <v>26</v>
      </c>
      <c r="C21">
        <v>152.53632400000001</v>
      </c>
      <c r="D21">
        <v>-29.332591000000001</v>
      </c>
      <c r="E21">
        <f>E20+38.7</f>
        <v>178.60000000000002</v>
      </c>
      <c r="F21">
        <v>0.70301627899999997</v>
      </c>
    </row>
    <row r="22" spans="1:6" x14ac:dyDescent="0.3">
      <c r="A22" t="s">
        <v>28</v>
      </c>
      <c r="B22" t="s">
        <v>26</v>
      </c>
      <c r="C22">
        <v>152.577125</v>
      </c>
      <c r="D22">
        <v>-29.040908000000002</v>
      </c>
      <c r="E22">
        <f>E21+56.6</f>
        <v>235.20000000000002</v>
      </c>
      <c r="F22" t="s">
        <v>88</v>
      </c>
    </row>
    <row r="23" spans="1:6" x14ac:dyDescent="0.3">
      <c r="A23" t="s">
        <v>29</v>
      </c>
      <c r="B23" t="s">
        <v>14</v>
      </c>
      <c r="C23">
        <v>152.56531799999999</v>
      </c>
      <c r="D23">
        <v>-28.885619999999999</v>
      </c>
      <c r="E23">
        <f>E22+32.9</f>
        <v>268.10000000000002</v>
      </c>
      <c r="F23" t="s">
        <v>88</v>
      </c>
    </row>
    <row r="24" spans="1:6" x14ac:dyDescent="0.3">
      <c r="A24" t="s">
        <v>30</v>
      </c>
      <c r="B24" t="s">
        <v>14</v>
      </c>
      <c r="C24">
        <v>152.40752599999999</v>
      </c>
      <c r="D24">
        <v>-28.721900999999999</v>
      </c>
      <c r="E24">
        <f>E23+46</f>
        <v>314.10000000000002</v>
      </c>
      <c r="F24">
        <v>0.70447456500000005</v>
      </c>
    </row>
    <row r="25" spans="1:6" x14ac:dyDescent="0.3">
      <c r="A25" t="s">
        <v>31</v>
      </c>
      <c r="B25" t="s">
        <v>19</v>
      </c>
      <c r="C25">
        <v>153.0925</v>
      </c>
      <c r="D25">
        <v>-29.653500000000001</v>
      </c>
      <c r="F25">
        <v>0.73025738399999995</v>
      </c>
    </row>
    <row r="26" spans="1:6" x14ac:dyDescent="0.3">
      <c r="A26" t="s">
        <v>32</v>
      </c>
      <c r="B26" t="s">
        <v>19</v>
      </c>
      <c r="C26">
        <v>153.09370000000001</v>
      </c>
      <c r="D26">
        <v>-29.765799999999999</v>
      </c>
      <c r="F26">
        <v>0.70567682099999995</v>
      </c>
    </row>
    <row r="27" spans="1:6" x14ac:dyDescent="0.3">
      <c r="A27" t="s">
        <v>33</v>
      </c>
      <c r="B27" t="s">
        <v>19</v>
      </c>
      <c r="C27">
        <v>152.783456</v>
      </c>
      <c r="D27">
        <v>-29.591085</v>
      </c>
      <c r="E27">
        <f>87.7+32.1</f>
        <v>119.80000000000001</v>
      </c>
      <c r="F27">
        <v>0.70632115600000001</v>
      </c>
    </row>
    <row r="28" spans="1:6" x14ac:dyDescent="0.3">
      <c r="A28" t="s">
        <v>34</v>
      </c>
      <c r="B28" t="s">
        <v>19</v>
      </c>
      <c r="C28">
        <v>153.317894</v>
      </c>
      <c r="D28">
        <v>-29.353558</v>
      </c>
      <c r="E28">
        <v>22.6</v>
      </c>
      <c r="F28">
        <v>0.70825589499999997</v>
      </c>
    </row>
    <row r="29" spans="1:6" x14ac:dyDescent="0.3">
      <c r="A29" t="s">
        <v>35</v>
      </c>
      <c r="B29" t="s">
        <v>5</v>
      </c>
      <c r="C29">
        <v>152.34752499999999</v>
      </c>
      <c r="D29">
        <v>-30.404070000000001</v>
      </c>
      <c r="F29">
        <v>0.698802225</v>
      </c>
    </row>
    <row r="30" spans="1:6" x14ac:dyDescent="0.3">
      <c r="A30" t="s">
        <v>36</v>
      </c>
      <c r="B30" t="s">
        <v>5</v>
      </c>
      <c r="C30">
        <v>152.37325000000001</v>
      </c>
      <c r="D30">
        <v>-30.396705000000001</v>
      </c>
      <c r="F30">
        <v>0.69906762600000005</v>
      </c>
    </row>
    <row r="31" spans="1:6" x14ac:dyDescent="0.3">
      <c r="A31" t="s">
        <v>37</v>
      </c>
      <c r="B31" t="s">
        <v>5</v>
      </c>
      <c r="C31">
        <v>152.251914</v>
      </c>
      <c r="D31">
        <v>-29.75338</v>
      </c>
      <c r="F31">
        <v>0.71039935700000001</v>
      </c>
    </row>
    <row r="32" spans="1:6" x14ac:dyDescent="0.3">
      <c r="A32" t="s">
        <v>38</v>
      </c>
      <c r="B32" t="s">
        <v>19</v>
      </c>
      <c r="C32">
        <v>152.913476</v>
      </c>
      <c r="D32">
        <v>-29.633697000000002</v>
      </c>
      <c r="E32">
        <f>77.9+9.8</f>
        <v>87.7</v>
      </c>
      <c r="F32">
        <v>0.70772823900000004</v>
      </c>
    </row>
    <row r="33" spans="1:6" x14ac:dyDescent="0.3">
      <c r="A33" t="s">
        <v>39</v>
      </c>
      <c r="B33" t="s">
        <v>14</v>
      </c>
      <c r="C33">
        <v>152.28245200000001</v>
      </c>
      <c r="D33">
        <v>-28.628377</v>
      </c>
      <c r="F33" t="s">
        <v>88</v>
      </c>
    </row>
    <row r="34" spans="1:6" x14ac:dyDescent="0.3">
      <c r="A34" t="s">
        <v>40</v>
      </c>
      <c r="B34" t="s">
        <v>14</v>
      </c>
      <c r="C34">
        <v>152.38367199999999</v>
      </c>
      <c r="D34">
        <v>-28.435010999999999</v>
      </c>
      <c r="F34">
        <v>0.69857455800000001</v>
      </c>
    </row>
    <row r="35" spans="1:6" x14ac:dyDescent="0.3">
      <c r="A35" t="s">
        <v>41</v>
      </c>
      <c r="B35" t="s">
        <v>14</v>
      </c>
      <c r="C35">
        <v>152.451536</v>
      </c>
      <c r="D35">
        <v>-28.343489000000002</v>
      </c>
      <c r="F35" t="s">
        <v>88</v>
      </c>
    </row>
    <row r="36" spans="1:6" x14ac:dyDescent="0.3">
      <c r="A36" t="s">
        <v>42</v>
      </c>
      <c r="B36" t="s">
        <v>19</v>
      </c>
      <c r="C36">
        <v>153.10097099999999</v>
      </c>
      <c r="D36">
        <v>-29.501663000000001</v>
      </c>
      <c r="E36">
        <f>31.9+16.9+0.3</f>
        <v>49.099999999999994</v>
      </c>
      <c r="F36" t="s">
        <v>88</v>
      </c>
    </row>
    <row r="37" spans="1:6" x14ac:dyDescent="0.3">
      <c r="A37" t="s">
        <v>43</v>
      </c>
      <c r="B37" t="s">
        <v>5</v>
      </c>
      <c r="C37">
        <v>152.6497</v>
      </c>
      <c r="D37">
        <v>-30.270499999999998</v>
      </c>
      <c r="F37">
        <v>0.70501210199999997</v>
      </c>
    </row>
    <row r="38" spans="1:6" x14ac:dyDescent="0.3">
      <c r="A38" t="s">
        <v>44</v>
      </c>
      <c r="B38" t="s">
        <v>5</v>
      </c>
      <c r="C38">
        <v>152.63521800000001</v>
      </c>
      <c r="D38">
        <v>-30.324812999999999</v>
      </c>
      <c r="F38" t="s">
        <v>88</v>
      </c>
    </row>
    <row r="39" spans="1:6" x14ac:dyDescent="0.3">
      <c r="A39" t="s">
        <v>45</v>
      </c>
      <c r="B39" t="s">
        <v>5</v>
      </c>
      <c r="C39">
        <v>152.565023</v>
      </c>
      <c r="D39">
        <v>-30.383357</v>
      </c>
      <c r="F39">
        <v>0.70492755799999995</v>
      </c>
    </row>
    <row r="40" spans="1:6" x14ac:dyDescent="0.3">
      <c r="A40" t="s">
        <v>46</v>
      </c>
      <c r="B40" t="s">
        <v>5</v>
      </c>
      <c r="C40">
        <v>152.90194700000001</v>
      </c>
      <c r="D40">
        <v>-30.212723</v>
      </c>
      <c r="F40">
        <v>0.71142492400000001</v>
      </c>
    </row>
    <row r="41" spans="1:6" x14ac:dyDescent="0.3">
      <c r="A41" t="s">
        <v>47</v>
      </c>
      <c r="B41" t="s">
        <v>19</v>
      </c>
      <c r="C41">
        <v>153.19598199999999</v>
      </c>
      <c r="D41">
        <v>-29.457874</v>
      </c>
      <c r="E41">
        <f>26.1+5.8</f>
        <v>31.900000000000002</v>
      </c>
      <c r="F41" t="s">
        <v>88</v>
      </c>
    </row>
    <row r="42" spans="1:6" x14ac:dyDescent="0.3">
      <c r="A42" t="s">
        <v>48</v>
      </c>
      <c r="B42" t="s">
        <v>5</v>
      </c>
      <c r="C42">
        <v>152.49331699999999</v>
      </c>
      <c r="D42">
        <v>-29.450876999999998</v>
      </c>
      <c r="F42">
        <v>0.70763896500000001</v>
      </c>
    </row>
    <row r="43" spans="1:6" x14ac:dyDescent="0.3">
      <c r="A43" t="s">
        <v>49</v>
      </c>
      <c r="B43" t="s">
        <v>5</v>
      </c>
      <c r="C43">
        <v>152.55476100000001</v>
      </c>
      <c r="D43">
        <v>-29.577126</v>
      </c>
      <c r="F43">
        <v>0.70770633699999996</v>
      </c>
    </row>
    <row r="44" spans="1:6" x14ac:dyDescent="0.3">
      <c r="A44" t="s">
        <v>50</v>
      </c>
      <c r="B44" t="s">
        <v>5</v>
      </c>
      <c r="C44">
        <v>152.10844399999999</v>
      </c>
      <c r="D44">
        <v>-29.693453999999999</v>
      </c>
      <c r="F44">
        <v>0.705805444</v>
      </c>
    </row>
    <row r="45" spans="1:6" x14ac:dyDescent="0.3">
      <c r="A45" t="s">
        <v>51</v>
      </c>
      <c r="B45" t="s">
        <v>5</v>
      </c>
      <c r="C45">
        <v>151.827257</v>
      </c>
      <c r="D45">
        <v>-29.760704</v>
      </c>
      <c r="F45">
        <v>0.70131854100000002</v>
      </c>
    </row>
    <row r="46" spans="1:6" x14ac:dyDescent="0.3">
      <c r="A46" t="s">
        <v>52</v>
      </c>
      <c r="B46" t="s">
        <v>5</v>
      </c>
      <c r="C46">
        <v>151.78125700000001</v>
      </c>
      <c r="D46">
        <v>-29.929580999999999</v>
      </c>
      <c r="F46">
        <v>0.69941628700000003</v>
      </c>
    </row>
    <row r="47" spans="1:6" x14ac:dyDescent="0.3">
      <c r="A47" t="s">
        <v>53</v>
      </c>
      <c r="B47" t="s">
        <v>14</v>
      </c>
      <c r="C47">
        <v>152.28558899999999</v>
      </c>
      <c r="D47">
        <v>-28.632567000000002</v>
      </c>
      <c r="F47">
        <v>0.70614401299999996</v>
      </c>
    </row>
    <row r="48" spans="1:6" x14ac:dyDescent="0.3">
      <c r="A48" t="s">
        <v>54</v>
      </c>
      <c r="B48" t="s">
        <v>14</v>
      </c>
      <c r="C48">
        <v>152.25443000000001</v>
      </c>
      <c r="D48">
        <v>-28.640972000000001</v>
      </c>
      <c r="F48" t="s">
        <v>88</v>
      </c>
    </row>
    <row r="49" spans="1:6" x14ac:dyDescent="0.3">
      <c r="A49" t="s">
        <v>55</v>
      </c>
      <c r="B49" t="s">
        <v>14</v>
      </c>
      <c r="C49">
        <v>152.19883899999999</v>
      </c>
      <c r="D49">
        <v>-28.466159999999999</v>
      </c>
      <c r="F49">
        <v>0.71141902400000001</v>
      </c>
    </row>
    <row r="50" spans="1:6" x14ac:dyDescent="0.3">
      <c r="A50" t="s">
        <v>56</v>
      </c>
      <c r="B50" t="s">
        <v>14</v>
      </c>
      <c r="C50">
        <v>152.11463900000001</v>
      </c>
      <c r="D50">
        <v>-28.549479999999999</v>
      </c>
      <c r="F50" t="s">
        <v>88</v>
      </c>
    </row>
    <row r="51" spans="1:6" x14ac:dyDescent="0.3">
      <c r="A51" t="s">
        <v>57</v>
      </c>
      <c r="B51" t="s">
        <v>19</v>
      </c>
      <c r="C51">
        <v>153.235299</v>
      </c>
      <c r="D51">
        <v>-29.378077000000001</v>
      </c>
      <c r="F51">
        <v>0.708232211</v>
      </c>
    </row>
    <row r="52" spans="1:6" x14ac:dyDescent="0.3">
      <c r="A52" t="s">
        <v>58</v>
      </c>
      <c r="B52" t="s">
        <v>5</v>
      </c>
      <c r="C52">
        <v>152.58849000000001</v>
      </c>
      <c r="D52">
        <v>-29.834201</v>
      </c>
      <c r="F52">
        <v>0.70740374699999997</v>
      </c>
    </row>
    <row r="53" spans="1:6" x14ac:dyDescent="0.3">
      <c r="A53" t="s">
        <v>59</v>
      </c>
      <c r="B53" t="s">
        <v>5</v>
      </c>
      <c r="C53">
        <v>152.72493600000001</v>
      </c>
      <c r="D53">
        <v>-29.979139</v>
      </c>
      <c r="F53">
        <v>0.70769322800000001</v>
      </c>
    </row>
    <row r="54" spans="1:6" x14ac:dyDescent="0.3">
      <c r="A54" t="s">
        <v>60</v>
      </c>
      <c r="B54" t="s">
        <v>5</v>
      </c>
      <c r="C54">
        <v>152.63759999999999</v>
      </c>
      <c r="D54">
        <v>-30.251999999999999</v>
      </c>
      <c r="F54">
        <v>0.703499184</v>
      </c>
    </row>
    <row r="55" spans="1:6" x14ac:dyDescent="0.3">
      <c r="A55" t="s">
        <v>61</v>
      </c>
      <c r="B55" t="s">
        <v>5</v>
      </c>
      <c r="C55">
        <v>152.47701799999999</v>
      </c>
      <c r="D55">
        <v>-30.349253000000001</v>
      </c>
      <c r="F55">
        <v>0.69945361299999997</v>
      </c>
    </row>
    <row r="56" spans="1:6" x14ac:dyDescent="0.3">
      <c r="A56" t="s">
        <v>62</v>
      </c>
      <c r="B56" t="s">
        <v>19</v>
      </c>
      <c r="C56">
        <v>153.34544500000001</v>
      </c>
      <c r="D56">
        <v>-29.382930000000002</v>
      </c>
      <c r="E56">
        <v>8.3000000000000007</v>
      </c>
      <c r="F56" t="s">
        <v>88</v>
      </c>
    </row>
    <row r="57" spans="1:6" x14ac:dyDescent="0.3">
      <c r="A57" t="s">
        <v>63</v>
      </c>
      <c r="B57" t="s">
        <v>64</v>
      </c>
      <c r="C57">
        <v>152.798543</v>
      </c>
      <c r="D57">
        <v>-29.649540999999999</v>
      </c>
      <c r="E57" s="1"/>
      <c r="F57">
        <v>0.70724114299999996</v>
      </c>
    </row>
    <row r="58" spans="1:6" x14ac:dyDescent="0.3">
      <c r="A58" t="s">
        <v>65</v>
      </c>
      <c r="B58" t="s">
        <v>64</v>
      </c>
      <c r="C58">
        <v>152.9153</v>
      </c>
      <c r="D58">
        <v>-29.8156</v>
      </c>
      <c r="F58">
        <v>0.70792261300000003</v>
      </c>
    </row>
    <row r="59" spans="1:6" x14ac:dyDescent="0.3">
      <c r="A59" t="s">
        <v>66</v>
      </c>
      <c r="B59" t="s">
        <v>64</v>
      </c>
      <c r="C59">
        <v>153.0078</v>
      </c>
      <c r="D59">
        <v>-30.132899999999999</v>
      </c>
      <c r="F59">
        <v>0.711820483</v>
      </c>
    </row>
    <row r="60" spans="1:6" x14ac:dyDescent="0.3">
      <c r="A60" t="s">
        <v>67</v>
      </c>
      <c r="B60" t="s">
        <v>64</v>
      </c>
      <c r="C60">
        <v>153.01609999999999</v>
      </c>
      <c r="D60">
        <v>-30.221</v>
      </c>
      <c r="F60">
        <v>0.70975624299999995</v>
      </c>
    </row>
    <row r="61" spans="1:6" x14ac:dyDescent="0.3">
      <c r="A61" t="s">
        <v>68</v>
      </c>
      <c r="B61" t="s">
        <v>19</v>
      </c>
      <c r="C61">
        <v>153.32973899999999</v>
      </c>
      <c r="D61">
        <v>-29.453042</v>
      </c>
      <c r="E61" s="1"/>
      <c r="F61" t="s">
        <v>88</v>
      </c>
    </row>
    <row r="62" spans="1:6" x14ac:dyDescent="0.3">
      <c r="A62" t="s">
        <v>69</v>
      </c>
      <c r="B62" t="s">
        <v>19</v>
      </c>
      <c r="C62">
        <v>153.268598</v>
      </c>
      <c r="D62">
        <v>-29.44943</v>
      </c>
      <c r="E62">
        <f>18.9+4.9+3.2</f>
        <v>26.999999999999996</v>
      </c>
      <c r="F62">
        <v>0.70823350399999996</v>
      </c>
    </row>
    <row r="63" spans="1:6" x14ac:dyDescent="0.3">
      <c r="A63" t="s">
        <v>70</v>
      </c>
      <c r="B63" t="s">
        <v>19</v>
      </c>
      <c r="C63">
        <v>153.28435300000001</v>
      </c>
      <c r="D63">
        <v>-29.390118000000001</v>
      </c>
      <c r="E63">
        <f>2.4+3.9+12.6</f>
        <v>18.899999999999999</v>
      </c>
      <c r="F63">
        <v>0.70825359700000001</v>
      </c>
    </row>
    <row r="64" spans="1:6" x14ac:dyDescent="0.3">
      <c r="A64" t="s">
        <v>71</v>
      </c>
      <c r="B64" t="s">
        <v>5</v>
      </c>
      <c r="C64">
        <v>152.02454499999999</v>
      </c>
      <c r="D64">
        <v>-30.006753</v>
      </c>
      <c r="F64">
        <v>0.71512920099999999</v>
      </c>
    </row>
    <row r="65" spans="1:6" x14ac:dyDescent="0.3">
      <c r="A65" t="s">
        <v>72</v>
      </c>
      <c r="B65" t="s">
        <v>5</v>
      </c>
      <c r="C65">
        <v>151.85306600000001</v>
      </c>
      <c r="D65">
        <v>-30.012103</v>
      </c>
      <c r="F65">
        <v>0.70855120999999999</v>
      </c>
    </row>
    <row r="66" spans="1:6" x14ac:dyDescent="0.3">
      <c r="A66" t="s">
        <v>73</v>
      </c>
      <c r="B66" t="s">
        <v>19</v>
      </c>
      <c r="C66">
        <v>153.07600099999999</v>
      </c>
      <c r="D66">
        <v>-29.492538</v>
      </c>
      <c r="E66">
        <f>41.9+4.7</f>
        <v>46.6</v>
      </c>
      <c r="F66">
        <v>0.70818647999999995</v>
      </c>
    </row>
    <row r="67" spans="1:6" x14ac:dyDescent="0.3">
      <c r="A67" t="s">
        <v>74</v>
      </c>
      <c r="B67" t="s">
        <v>19</v>
      </c>
      <c r="C67">
        <v>152.982268</v>
      </c>
      <c r="D67">
        <v>-29.465672999999999</v>
      </c>
      <c r="F67" t="s">
        <v>88</v>
      </c>
    </row>
    <row r="68" spans="1:6" x14ac:dyDescent="0.3">
      <c r="A68" t="s">
        <v>75</v>
      </c>
      <c r="B68" t="s">
        <v>14</v>
      </c>
      <c r="C68">
        <v>152.53287800000001</v>
      </c>
      <c r="D68">
        <v>-28.899025000000002</v>
      </c>
      <c r="F68">
        <v>0.708239744</v>
      </c>
    </row>
    <row r="69" spans="1:6" x14ac:dyDescent="0.3">
      <c r="A69" t="s">
        <v>76</v>
      </c>
      <c r="B69" t="s">
        <v>14</v>
      </c>
      <c r="C69">
        <v>152.330152</v>
      </c>
      <c r="D69">
        <v>-29.186602000000001</v>
      </c>
      <c r="F69">
        <v>0.70815899199999999</v>
      </c>
    </row>
    <row r="70" spans="1:6" x14ac:dyDescent="0.3">
      <c r="A70" t="s">
        <v>77</v>
      </c>
      <c r="B70" t="s">
        <v>14</v>
      </c>
      <c r="C70">
        <v>152.13297399999999</v>
      </c>
      <c r="D70">
        <v>-29.553804</v>
      </c>
      <c r="F70">
        <v>0.71083827300000002</v>
      </c>
    </row>
    <row r="71" spans="1:6" x14ac:dyDescent="0.3">
      <c r="A71" t="s">
        <v>78</v>
      </c>
      <c r="B71" t="s">
        <v>14</v>
      </c>
      <c r="C71">
        <v>152.421333</v>
      </c>
      <c r="D71">
        <v>-28.621462000000001</v>
      </c>
      <c r="F71" t="s">
        <v>88</v>
      </c>
    </row>
    <row r="72" spans="1:6" x14ac:dyDescent="0.3">
      <c r="A72" t="s">
        <v>79</v>
      </c>
      <c r="B72" t="s">
        <v>14</v>
      </c>
      <c r="C72">
        <v>152.47133600000001</v>
      </c>
      <c r="D72">
        <v>-28.519635999999998</v>
      </c>
      <c r="F72">
        <v>0.69926491800000001</v>
      </c>
    </row>
    <row r="73" spans="1:6" x14ac:dyDescent="0.3">
      <c r="A73" t="s">
        <v>80</v>
      </c>
      <c r="B73" t="s">
        <v>14</v>
      </c>
      <c r="C73">
        <v>152.60612499999999</v>
      </c>
      <c r="D73">
        <v>-28.388162999999999</v>
      </c>
      <c r="F73" t="s">
        <v>88</v>
      </c>
    </row>
    <row r="74" spans="1:6" x14ac:dyDescent="0.3">
      <c r="A74" t="s">
        <v>81</v>
      </c>
      <c r="B74" t="s">
        <v>19</v>
      </c>
      <c r="C74">
        <v>153.02768800000001</v>
      </c>
      <c r="D74">
        <v>-29.630354000000001</v>
      </c>
      <c r="E74">
        <f>58-0.4+8.7</f>
        <v>66.3</v>
      </c>
      <c r="F74" t="s">
        <v>88</v>
      </c>
    </row>
    <row r="75" spans="1:6" x14ac:dyDescent="0.3">
      <c r="A75" t="s">
        <v>82</v>
      </c>
      <c r="B75" t="s">
        <v>19</v>
      </c>
      <c r="C75">
        <v>153.33952600000001</v>
      </c>
      <c r="D75">
        <v>-29.480377000000001</v>
      </c>
      <c r="E75" s="1"/>
      <c r="F75">
        <v>0.70825611700000002</v>
      </c>
    </row>
    <row r="76" spans="1:6" x14ac:dyDescent="0.3">
      <c r="A76" t="s">
        <v>83</v>
      </c>
      <c r="B76" t="s">
        <v>19</v>
      </c>
      <c r="C76">
        <v>153.365419</v>
      </c>
      <c r="D76">
        <v>-29.427983999999999</v>
      </c>
      <c r="E76">
        <v>0</v>
      </c>
      <c r="F76">
        <v>0.70825721699999999</v>
      </c>
    </row>
    <row r="77" spans="1:6" x14ac:dyDescent="0.3">
      <c r="A77" t="s">
        <v>84</v>
      </c>
      <c r="B77" t="s">
        <v>19</v>
      </c>
      <c r="C77">
        <v>153.31894</v>
      </c>
      <c r="D77">
        <v>-29.421983000000001</v>
      </c>
      <c r="E77" s="1"/>
      <c r="F77" t="s">
        <v>88</v>
      </c>
    </row>
    <row r="78" spans="1:6" x14ac:dyDescent="0.3">
      <c r="A78" t="s">
        <v>85</v>
      </c>
      <c r="B78" t="s">
        <v>5</v>
      </c>
      <c r="C78">
        <v>151.99035000000001</v>
      </c>
      <c r="D78">
        <v>-29.801386000000001</v>
      </c>
      <c r="F78">
        <v>0.71024478099999999</v>
      </c>
    </row>
    <row r="79" spans="1:6" x14ac:dyDescent="0.3">
      <c r="A79" t="s">
        <v>86</v>
      </c>
      <c r="B79" t="s">
        <v>5</v>
      </c>
      <c r="C79">
        <v>151.87365700000001</v>
      </c>
      <c r="D79">
        <v>-29.922998</v>
      </c>
      <c r="F79">
        <v>0.705599368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23" sqref="E23"/>
    </sheetView>
  </sheetViews>
  <sheetFormatPr defaultRowHeight="14.4" x14ac:dyDescent="0.3"/>
  <cols>
    <col min="1" max="1" width="13.5546875" customWidth="1"/>
  </cols>
  <sheetData>
    <row r="1" spans="1:3" x14ac:dyDescent="0.3">
      <c r="A1" t="s">
        <v>0</v>
      </c>
      <c r="B1" t="s">
        <v>87</v>
      </c>
      <c r="C1" t="s">
        <v>89</v>
      </c>
    </row>
    <row r="2" spans="1:3" x14ac:dyDescent="0.3">
      <c r="A2" t="s">
        <v>18</v>
      </c>
      <c r="B2">
        <f>31.9+4.5+11.1</f>
        <v>47.5</v>
      </c>
      <c r="C2">
        <v>0.707965081</v>
      </c>
    </row>
    <row r="3" spans="1:3" x14ac:dyDescent="0.3">
      <c r="A3" t="s">
        <v>20</v>
      </c>
      <c r="B3">
        <f>49.1+8.5+0.4</f>
        <v>58</v>
      </c>
      <c r="C3">
        <v>0.70814834299999996</v>
      </c>
    </row>
    <row r="4" spans="1:3" x14ac:dyDescent="0.3">
      <c r="A4" t="s">
        <v>23</v>
      </c>
      <c r="B4">
        <f>18.9+4.9+2.3</f>
        <v>26.099999999999998</v>
      </c>
      <c r="C4">
        <v>0.70825571300000001</v>
      </c>
    </row>
    <row r="5" spans="1:3" x14ac:dyDescent="0.3">
      <c r="A5" t="s">
        <v>24</v>
      </c>
      <c r="B5">
        <f>66.3+11.6</f>
        <v>77.899999999999991</v>
      </c>
      <c r="C5">
        <v>0.70803191799999998</v>
      </c>
    </row>
    <row r="6" spans="1:3" x14ac:dyDescent="0.3">
      <c r="A6" t="s">
        <v>25</v>
      </c>
      <c r="B6">
        <f>119.8+20.1</f>
        <v>139.9</v>
      </c>
      <c r="C6">
        <v>0.70280984499999999</v>
      </c>
    </row>
    <row r="7" spans="1:3" x14ac:dyDescent="0.3">
      <c r="A7" t="s">
        <v>27</v>
      </c>
      <c r="B7">
        <f>B6+38.7</f>
        <v>178.60000000000002</v>
      </c>
      <c r="C7">
        <v>0.70301627899999997</v>
      </c>
    </row>
    <row r="8" spans="1:3" x14ac:dyDescent="0.3">
      <c r="A8" t="s">
        <v>30</v>
      </c>
      <c r="B8">
        <v>314.10000000000002</v>
      </c>
      <c r="C8">
        <v>0.70447456500000005</v>
      </c>
    </row>
    <row r="9" spans="1:3" x14ac:dyDescent="0.3">
      <c r="A9" t="s">
        <v>31</v>
      </c>
      <c r="B9">
        <f>58+26.6</f>
        <v>84.6</v>
      </c>
      <c r="C9">
        <v>0.73025738399999995</v>
      </c>
    </row>
    <row r="10" spans="1:3" x14ac:dyDescent="0.3">
      <c r="A10" t="s">
        <v>33</v>
      </c>
      <c r="B10">
        <f>87.7+32.1</f>
        <v>119.80000000000001</v>
      </c>
      <c r="C10">
        <v>0.70632115600000001</v>
      </c>
    </row>
    <row r="11" spans="1:3" x14ac:dyDescent="0.3">
      <c r="A11" t="s">
        <v>34</v>
      </c>
      <c r="B11">
        <v>22.6</v>
      </c>
      <c r="C11">
        <v>0.70825589499999997</v>
      </c>
    </row>
    <row r="12" spans="1:3" x14ac:dyDescent="0.3">
      <c r="A12" t="s">
        <v>38</v>
      </c>
      <c r="B12">
        <f>77.9+9.8</f>
        <v>87.7</v>
      </c>
      <c r="C12">
        <v>0.70772823900000004</v>
      </c>
    </row>
    <row r="13" spans="1:3" x14ac:dyDescent="0.3">
      <c r="A13" t="s">
        <v>69</v>
      </c>
      <c r="B13">
        <f>18.9+4.9+3.2</f>
        <v>26.999999999999996</v>
      </c>
      <c r="C13">
        <v>0.70823350399999996</v>
      </c>
    </row>
    <row r="14" spans="1:3" x14ac:dyDescent="0.3">
      <c r="A14" t="s">
        <v>70</v>
      </c>
      <c r="B14">
        <f>2.4+3.9+12.6</f>
        <v>18.899999999999999</v>
      </c>
      <c r="C14">
        <v>0.70825359700000001</v>
      </c>
    </row>
    <row r="15" spans="1:3" x14ac:dyDescent="0.3">
      <c r="A15" t="s">
        <v>73</v>
      </c>
      <c r="B15">
        <f>41.9+4.7</f>
        <v>46.6</v>
      </c>
      <c r="C15">
        <v>0.70818647999999995</v>
      </c>
    </row>
    <row r="16" spans="1:3" x14ac:dyDescent="0.3">
      <c r="A16" t="s">
        <v>82</v>
      </c>
      <c r="B16" s="1">
        <v>18.3</v>
      </c>
      <c r="C16">
        <v>0.70825611700000002</v>
      </c>
    </row>
    <row r="17" spans="1:3" x14ac:dyDescent="0.3">
      <c r="A17" t="s">
        <v>83</v>
      </c>
      <c r="B17">
        <v>0</v>
      </c>
      <c r="C17">
        <v>0.70825721699999999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Stoot, Lauren</cp:lastModifiedBy>
  <dcterms:created xsi:type="dcterms:W3CDTF">2023-04-13T07:31:37Z</dcterms:created>
  <dcterms:modified xsi:type="dcterms:W3CDTF">2023-04-13T07:55:50Z</dcterms:modified>
</cp:coreProperties>
</file>