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<sst xmlns="http://schemas.openxmlformats.org/spreadsheetml/2006/main" count="105" uniqueCount="69">
  <si>
    <t>Company</t>
  </si>
  <si>
    <t>Motor Name</t>
  </si>
  <si>
    <t>kV (RPM/V)</t>
  </si>
  <si>
    <t>Series [S]</t>
  </si>
  <si>
    <t>Max Voltage (V)</t>
  </si>
  <si>
    <t>Max RPM</t>
  </si>
  <si>
    <t>85% RPM</t>
  </si>
  <si>
    <t>Max Power (W)</t>
  </si>
  <si>
    <t>Max Current (A)</t>
  </si>
  <si>
    <t>Optimal Current (A)</t>
  </si>
  <si>
    <t>Io (A)</t>
  </si>
  <si>
    <t>Rm (ohm)</t>
  </si>
  <si>
    <t>Mass (g)</t>
  </si>
  <si>
    <t>Cost</t>
  </si>
  <si>
    <t>Link</t>
  </si>
  <si>
    <t>Data Sheet</t>
  </si>
  <si>
    <t>Legend:</t>
  </si>
  <si>
    <t>HackerMotor</t>
  </si>
  <si>
    <t>A60-5XS V4 28-Pole kv420</t>
  </si>
  <si>
    <t>https://hackermotors.us/product/a60-5xs-v4-28-pole-kv420/</t>
  </si>
  <si>
    <t>Calculated Input</t>
  </si>
  <si>
    <t>A60-6XS V4 28-Pole kv370</t>
  </si>
  <si>
    <t>https://hackermotors.us/product/a60-6xs-v4-28-pole-kv370/</t>
  </si>
  <si>
    <t>Optional Input</t>
  </si>
  <si>
    <t>A60-7XS V4 28-Pole kv330</t>
  </si>
  <si>
    <t>https://hackermotors.us/product/a60-7xs-v4-28-pole-kv330/</t>
  </si>
  <si>
    <t>WARNING HIGH S</t>
  </si>
  <si>
    <t>A60-5S V4 28-Pole kv295</t>
  </si>
  <si>
    <t>https://hackermotors.us/product/a60-5s-v4-28-pole-kv295/</t>
  </si>
  <si>
    <t>WARNING HIGH A</t>
  </si>
  <si>
    <t>A60-7S V4 28-Pole kv215</t>
  </si>
  <si>
    <t>https://hackermotors.us/product/a60-7s-v4-28-pole-kv215/</t>
  </si>
  <si>
    <t>WARNING HIGH W</t>
  </si>
  <si>
    <t>A60-8S V4 28-Pole kv188</t>
  </si>
  <si>
    <t>https://hackermotors.us/product/a60-8s-v4-28-pole-kv188/</t>
  </si>
  <si>
    <t>Available / Free</t>
  </si>
  <si>
    <t>A60-14 L V4 kv192</t>
  </si>
  <si>
    <t>https://hackermotors.us/product/a60-14-l-v4-kv192/</t>
  </si>
  <si>
    <t>Dualsky</t>
  </si>
  <si>
    <t>XM6350DA</t>
  </si>
  <si>
    <t>http://shop.dualsky.com/xm6350da-series-version-3-for-f3a_p0289.html</t>
  </si>
  <si>
    <t>XM6360EA</t>
  </si>
  <si>
    <t>http://shop.dualsky.com/xm6360ea-v3-series-brushless-outrunners-for-air_p0353.html</t>
  </si>
  <si>
    <t>Additional Notes</t>
  </si>
  <si>
    <t>ECO5330C-V2</t>
  </si>
  <si>
    <t>http://shop.dualsky.com/eco5330c-v2-series-brushless-outrunners_p0285.html</t>
  </si>
  <si>
    <t>85 % is a Typical Safety Margin for a Motor, based on Current [A]</t>
  </si>
  <si>
    <t>ECO4120C-V2</t>
  </si>
  <si>
    <t>http://shop.dualsky.com/eco4120c-v2-series-brushless-outrunners_p0282.html</t>
  </si>
  <si>
    <t>85% RPM should be the highest, Target RPM</t>
  </si>
  <si>
    <t>Propdrive</t>
  </si>
  <si>
    <t>v2 5060 380KV</t>
  </si>
  <si>
    <t>https://hobbyking.com/en_us/propdrive-v2-5060-380kv-brushless-outrunner-motor.html</t>
  </si>
  <si>
    <t>v2 5060 270KV</t>
  </si>
  <si>
    <t>https://hobbyking.com/en_us/propdrive-v2-5060-270kv-brushless-outrunner-motor.html</t>
  </si>
  <si>
    <t>Max Current is BURST [Non-Continuous]</t>
  </si>
  <si>
    <t>Spektrum</t>
  </si>
  <si>
    <t>Avian 5065-450Kv</t>
  </si>
  <si>
    <t>https://www.spektrumrc.com/product/avian-5065-450kv-outrunner-brushless-motor/SPMXAM4770.html</t>
  </si>
  <si>
    <t>https://www.spektrumrc.com/on/demandware.static/-/Sites-horizon-master/default/dwd35727be/Manuals/Spektrum-Avian-Brushless-Motor-Spec-Chart.pdf</t>
  </si>
  <si>
    <t>Avian 6362-250Kv</t>
  </si>
  <si>
    <t>https://www.spektrumrc.com/product/avian-6362-250kv-outrunner-brushless-motor/SPMXAM4795.html</t>
  </si>
  <si>
    <t>Avian 6362-200Kv</t>
  </si>
  <si>
    <t>https://www.spektrumrc.com/product/avian-6362-200kv-outrunner-brushless-motor/SPMXAM4796.html</t>
  </si>
  <si>
    <t>SunnySky</t>
  </si>
  <si>
    <t xml:space="preserve">V3 X4130 V3 </t>
  </si>
  <si>
    <t>https://sunnyskyusa.com/collections/x-v3-motors/products/sunnysky-x-series-v3-x4130-v3-brushless-motors</t>
  </si>
  <si>
    <t>V3 X4125 V3</t>
  </si>
  <si>
    <t>https://sunnyskyusa.com/collections/x-v3-motors/products/sunnysky-x4125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</si>
</sst>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434343"/>
      </left>
      <right style="thick">
        <color rgb="FF434343"/>
      </right>
      <top style="thick">
        <color rgb="FF434343"/>
      </top>
      <bottom style="thick">
        <color rgb="FF434343"/>
      </bottom>
    </border>
    <border>
      <left style="thick">
        <color rgb="FF434343"/>
      </left>
      <right style="thick">
        <color rgb="FF434343"/>
      </right>
      <top style="thick">
        <color rgb="FF434343"/>
      </top>
    </border>
    <border>
      <left style="thick">
        <color rgb="FF434343"/>
      </left>
      <right style="thick">
        <color rgb="FF434343"/>
      </right>
    </border>
    <border>
      <left style="thick">
        <color rgb="FF434343"/>
      </left>
      <right style="thick">
        <color rgb="FF434343"/>
      </right>
      <bottom style="thick">
        <color rgb="FF434343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3" fontId="1" numFmtId="0" xfId="0" applyAlignment="1" applyBorder="1" applyFill="1" applyFont="1">
      <alignment readingOrder="0"/>
    </xf>
    <xf borderId="3" fillId="3" fontId="1" numFmtId="1" xfId="0" applyAlignment="1" applyBorder="1" applyFont="1" applyNumberFormat="1">
      <alignment readingOrder="0"/>
    </xf>
    <xf borderId="3" fillId="4" fontId="1" numFmtId="0" xfId="0" applyAlignment="1" applyBorder="1" applyFill="1" applyFont="1">
      <alignment readingOrder="0"/>
    </xf>
    <xf borderId="3" fillId="2" fontId="1" numFmtId="164" xfId="0" applyAlignment="1" applyBorder="1" applyFont="1" applyNumberFormat="1">
      <alignment readingOrder="0"/>
    </xf>
    <xf borderId="4" fillId="2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3" fillId="0" fontId="2" numFmtId="1" xfId="0" applyBorder="1" applyFont="1" applyNumberFormat="1"/>
    <xf borderId="3" fillId="0" fontId="2" numFmtId="2" xfId="0" applyBorder="1" applyFont="1" applyNumberFormat="1"/>
    <xf borderId="3" fillId="0" fontId="2" numFmtId="164" xfId="0" applyAlignment="1" applyBorder="1" applyFont="1" applyNumberFormat="1">
      <alignment readingOrder="0" shrinkToFit="0" wrapText="0"/>
    </xf>
    <xf borderId="4" fillId="0" fontId="3" numFmtId="0" xfId="0" applyAlignment="1" applyBorder="1" applyFont="1">
      <alignment readingOrder="0" shrinkToFit="0" wrapText="0"/>
    </xf>
    <xf borderId="1" fillId="0" fontId="2" numFmtId="0" xfId="0" applyBorder="1" applyFont="1"/>
    <xf borderId="5" fillId="3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5" fontId="4" numFmtId="0" xfId="0" applyAlignment="1" applyBorder="1" applyFill="1" applyFont="1">
      <alignment readingOrder="0"/>
    </xf>
    <xf borderId="5" fillId="6" fontId="4" numFmtId="0" xfId="0" applyAlignment="1" applyBorder="1" applyFill="1" applyFont="1">
      <alignment readingOrder="0"/>
    </xf>
    <xf borderId="1" fillId="5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3" fillId="5" fontId="2" numFmtId="0" xfId="0" applyAlignment="1" applyBorder="1" applyFont="1">
      <alignment readingOrder="0"/>
    </xf>
    <xf borderId="3" fillId="5" fontId="2" numFmtId="0" xfId="0" applyBorder="1" applyFont="1"/>
    <xf borderId="3" fillId="5" fontId="2" numFmtId="1" xfId="0" applyBorder="1" applyFont="1" applyNumberFormat="1"/>
    <xf borderId="3" fillId="5" fontId="2" numFmtId="2" xfId="0" applyBorder="1" applyFont="1" applyNumberFormat="1"/>
    <xf borderId="3" fillId="5" fontId="2" numFmtId="164" xfId="0" applyAlignment="1" applyBorder="1" applyFont="1" applyNumberFormat="1">
      <alignment readingOrder="0" shrinkToFit="0" wrapText="0"/>
    </xf>
    <xf borderId="4" fillId="5" fontId="5" numFmtId="0" xfId="0" applyAlignment="1" applyBorder="1" applyFont="1">
      <alignment readingOrder="0" shrinkToFit="0" wrapText="0"/>
    </xf>
    <xf borderId="5" fillId="7" fontId="4" numFmtId="0" xfId="0" applyAlignment="1" applyBorder="1" applyFill="1" applyFont="1">
      <alignment readingOrder="0"/>
    </xf>
    <xf borderId="5" fillId="8" fontId="2" numFmtId="0" xfId="0" applyAlignment="1" applyBorder="1" applyFill="1" applyFont="1">
      <alignment readingOrder="0"/>
    </xf>
    <xf borderId="1" fillId="7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3" fillId="7" fontId="2" numFmtId="0" xfId="0" applyAlignment="1" applyBorder="1" applyFont="1">
      <alignment readingOrder="0"/>
    </xf>
    <xf borderId="3" fillId="7" fontId="2" numFmtId="0" xfId="0" applyBorder="1" applyFont="1"/>
    <xf borderId="3" fillId="7" fontId="2" numFmtId="1" xfId="0" applyBorder="1" applyFont="1" applyNumberFormat="1"/>
    <xf borderId="3" fillId="7" fontId="2" numFmtId="2" xfId="0" applyBorder="1" applyFont="1" applyNumberFormat="1"/>
    <xf borderId="3" fillId="7" fontId="2" numFmtId="164" xfId="0" applyAlignment="1" applyBorder="1" applyFont="1" applyNumberFormat="1">
      <alignment readingOrder="0" shrinkToFit="0" wrapText="0"/>
    </xf>
    <xf borderId="4" fillId="7" fontId="6" numFmtId="0" xfId="0" applyAlignment="1" applyBorder="1" applyFont="1">
      <alignment readingOrder="0" shrinkToFit="0" wrapText="0"/>
    </xf>
    <xf borderId="1" fillId="6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3" fillId="6" fontId="2" numFmtId="0" xfId="0" applyAlignment="1" applyBorder="1" applyFont="1">
      <alignment readingOrder="0"/>
    </xf>
    <xf borderId="3" fillId="6" fontId="2" numFmtId="0" xfId="0" applyBorder="1" applyFont="1"/>
    <xf borderId="3" fillId="6" fontId="2" numFmtId="1" xfId="0" applyBorder="1" applyFont="1" applyNumberFormat="1"/>
    <xf borderId="3" fillId="6" fontId="2" numFmtId="2" xfId="0" applyBorder="1" applyFont="1" applyNumberFormat="1"/>
    <xf borderId="3" fillId="6" fontId="2" numFmtId="164" xfId="0" applyAlignment="1" applyBorder="1" applyFont="1" applyNumberFormat="1">
      <alignment readingOrder="0" shrinkToFit="0" wrapText="0"/>
    </xf>
    <xf borderId="4" fillId="6" fontId="7" numFmtId="0" xfId="0" applyAlignment="1" applyBorder="1" applyFont="1">
      <alignment readingOrder="0" shrinkToFit="0" wrapText="0"/>
    </xf>
    <xf borderId="6" fillId="4" fontId="1" numFmtId="0" xfId="0" applyAlignment="1" applyBorder="1" applyFont="1">
      <alignment readingOrder="0" shrinkToFit="0" wrapText="1"/>
    </xf>
    <xf borderId="7" fillId="0" fontId="8" numFmtId="0" xfId="0" applyBorder="1" applyFont="1"/>
    <xf borderId="1" fillId="9" fontId="2" numFmtId="0" xfId="0" applyAlignment="1" applyBorder="1" applyFill="1" applyFont="1">
      <alignment readingOrder="0"/>
    </xf>
    <xf borderId="8" fillId="0" fontId="8" numFmtId="0" xfId="0" applyBorder="1" applyFont="1"/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0" xfId="0" applyBorder="1" applyFont="1"/>
    <xf borderId="10" fillId="0" fontId="2" numFmtId="1" xfId="0" applyBorder="1" applyFont="1" applyNumberFormat="1"/>
    <xf borderId="10" fillId="0" fontId="2" numFmtId="2" xfId="0" applyBorder="1" applyFont="1" applyNumberFormat="1"/>
    <xf borderId="10" fillId="0" fontId="2" numFmtId="164" xfId="0" applyAlignment="1" applyBorder="1" applyFont="1" applyNumberFormat="1">
      <alignment readingOrder="0" shrinkToFit="0" wrapText="0"/>
    </xf>
    <xf borderId="11" fillId="0" fontId="9" numFmtId="0" xfId="0" applyAlignment="1" applyBorder="1" applyFont="1">
      <alignment readingOrder="0" shrinkToFit="0" wrapText="0"/>
    </xf>
    <xf borderId="1" fillId="0" fontId="2" numFmtId="1" xfId="0" applyBorder="1" applyFont="1" applyNumberFormat="1"/>
    <xf borderId="1" fillId="0" fontId="2" numFmtId="2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 shrinkToFit="0" wrapText="0"/>
    </xf>
    <xf borderId="12" fillId="0" fontId="10" numFmtId="0" xfId="0" applyAlignment="1" applyBorder="1" applyFont="1">
      <alignment readingOrder="0" shrinkToFit="0" wrapText="0"/>
    </xf>
    <xf borderId="13" fillId="0" fontId="2" numFmtId="0" xfId="0" applyAlignment="1" applyBorder="1" applyFont="1">
      <alignment readingOrder="0"/>
    </xf>
    <xf borderId="13" fillId="0" fontId="2" numFmtId="0" xfId="0" applyBorder="1" applyFont="1"/>
    <xf borderId="13" fillId="0" fontId="2" numFmtId="1" xfId="0" applyBorder="1" applyFont="1" applyNumberFormat="1"/>
    <xf borderId="13" fillId="0" fontId="2" numFmtId="2" xfId="0" applyBorder="1" applyFont="1" applyNumberFormat="1"/>
    <xf borderId="13" fillId="0" fontId="4" numFmtId="0" xfId="0" applyAlignment="1" applyBorder="1" applyFont="1">
      <alignment readingOrder="0"/>
    </xf>
    <xf borderId="13" fillId="8" fontId="2" numFmtId="164" xfId="0" applyAlignment="1" applyBorder="1" applyFont="1" applyNumberFormat="1">
      <alignment readingOrder="0" shrinkToFit="0" wrapText="0"/>
    </xf>
    <xf borderId="14" fillId="0" fontId="11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readingOrder="0" shrinkToFit="0" wrapText="0"/>
    </xf>
    <xf borderId="3" fillId="5" fontId="2" numFmtId="2" xfId="0" applyAlignment="1" applyBorder="1" applyFont="1" applyNumberFormat="1">
      <alignment readingOrder="0"/>
    </xf>
    <xf borderId="3" fillId="5" fontId="4" numFmtId="0" xfId="0" applyAlignment="1" applyBorder="1" applyFont="1">
      <alignment readingOrder="0"/>
    </xf>
    <xf borderId="3" fillId="0" fontId="2" numFmtId="164" xfId="0" applyAlignment="1" applyBorder="1" applyFont="1" applyNumberFormat="1">
      <alignment shrinkToFit="0" wrapText="0"/>
    </xf>
    <xf borderId="3" fillId="8" fontId="2" numFmtId="164" xfId="0" applyAlignment="1" applyBorder="1" applyFont="1" applyNumberFormat="1">
      <alignment readingOrder="0" shrinkToFit="0" wrapText="0"/>
    </xf>
    <xf borderId="2" fillId="0" fontId="2" numFmtId="0" xfId="0" applyBorder="1" applyFont="1"/>
    <xf borderId="4" fillId="0" fontId="2" numFmtId="0" xfId="0" applyAlignment="1" applyBorder="1" applyFont="1">
      <alignment shrinkToFit="0" wrapText="0"/>
    </xf>
    <xf borderId="0" fillId="0" fontId="2" numFmtId="1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ektrumrc.com/on/demandware.static/-/Sites-horizon-master/default/dwd35727be/Manuals/Spektrum-Avian-Brushless-Motor-Spec-Chart.pdf" TargetMode="External"/><Relationship Id="rId22" Type="http://schemas.openxmlformats.org/officeDocument/2006/relationships/hyperlink" Target="https://www.spektrumrc.com/on/demandware.static/-/Sites-horizon-master/default/dwd35727be/Manuals/Spektrum-Avian-Brushless-Motor-Spec-Chart.pdf" TargetMode="External"/><Relationship Id="rId21" Type="http://schemas.openxmlformats.org/officeDocument/2006/relationships/hyperlink" Target="https://www.spektrumrc.com/product/avian-6362-250kv-outrunner-brushless-motor/SPMXAM4795.html" TargetMode="External"/><Relationship Id="rId24" Type="http://schemas.openxmlformats.org/officeDocument/2006/relationships/hyperlink" Target="https://www.spektrumrc.com/on/demandware.static/-/Sites-horizon-master/default/dwd35727be/Manuals/Spektrum-Avian-Brushless-Motor-Spec-Chart.pdf" TargetMode="External"/><Relationship Id="rId23" Type="http://schemas.openxmlformats.org/officeDocument/2006/relationships/hyperlink" Target="https://www.spektrumrc.com/product/avian-6362-200kv-outrunner-brushless-motor/SPMXAM4796.html" TargetMode="External"/><Relationship Id="rId1" Type="http://schemas.openxmlformats.org/officeDocument/2006/relationships/hyperlink" Target="https://hackermotors.us/product/a60-5xs-v4-28-pole-kv420/" TargetMode="External"/><Relationship Id="rId2" Type="http://schemas.openxmlformats.org/officeDocument/2006/relationships/hyperlink" Target="https://hackermotors.us/product/a60-6xs-v4-28-pole-kv370/" TargetMode="External"/><Relationship Id="rId3" Type="http://schemas.openxmlformats.org/officeDocument/2006/relationships/hyperlink" Target="https://hackermotors.us/product/a60-7xs-v4-28-pole-kv330/" TargetMode="External"/><Relationship Id="rId4" Type="http://schemas.openxmlformats.org/officeDocument/2006/relationships/hyperlink" Target="https://hackermotors.us/product/a60-5s-v4-28-pole-kv295/" TargetMode="External"/><Relationship Id="rId9" Type="http://schemas.openxmlformats.org/officeDocument/2006/relationships/hyperlink" Target="http://shop.dualsky.com/xm6360ea-v3-series-brushless-outrunners-for-air_p0353.html" TargetMode="External"/><Relationship Id="rId26" Type="http://schemas.openxmlformats.org/officeDocument/2006/relationships/hyperlink" Target="https://sunnyskyusa.com/collections/x-v3-motors/products/sunnysky-x-series-v3-x4130-v3-brushless-motors" TargetMode="External"/><Relationship Id="rId25" Type="http://schemas.openxmlformats.org/officeDocument/2006/relationships/hyperlink" Target="https://sunnyskyusa.com/collections/x-v3-motors/products/sunnysky-x-series-v3-x4130-v3-brushless-motors" TargetMode="External"/><Relationship Id="rId28" Type="http://schemas.openxmlformats.org/officeDocument/2006/relationships/hyperlink" Target="https://sunnyskyusa.com/collections/x-v3-motors/products/sunnysky-x4125" TargetMode="External"/><Relationship Id="rId27" Type="http://schemas.openxmlformats.org/officeDocument/2006/relationships/hyperlink" Target="https://sunnyskyusa.com/collections/x-v3-motors/products/sunnysky-x4125" TargetMode="External"/><Relationship Id="rId5" Type="http://schemas.openxmlformats.org/officeDocument/2006/relationships/hyperlink" Target="https://hackermotors.us/product/a60-7s-v4-28-pole-kv215/" TargetMode="External"/><Relationship Id="rId6" Type="http://schemas.openxmlformats.org/officeDocument/2006/relationships/hyperlink" Target="https://hackermotors.us/product/a60-8s-v4-28-pole-kv188/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hackermotors.us/product/a60-14-l-v4-kv192/" TargetMode="External"/><Relationship Id="rId8" Type="http://schemas.openxmlformats.org/officeDocument/2006/relationships/hyperlink" Target="http://shop.dualsky.com/xm6350da-series-version-3-for-f3a_p0289.html" TargetMode="External"/><Relationship Id="rId11" Type="http://schemas.openxmlformats.org/officeDocument/2006/relationships/hyperlink" Target="http://shop.dualsky.com/eco5330c-v2-series-brushless-outrunners_p0285.html" TargetMode="External"/><Relationship Id="rId10" Type="http://schemas.openxmlformats.org/officeDocument/2006/relationships/hyperlink" Target="http://shop.dualsky.com/eco5330c-v2-series-brushless-outrunners_p0285.html" TargetMode="External"/><Relationship Id="rId13" Type="http://schemas.openxmlformats.org/officeDocument/2006/relationships/hyperlink" Target="http://shop.dualsky.com/eco4120c-v2-series-brushless-outrunners_p0282.html" TargetMode="External"/><Relationship Id="rId12" Type="http://schemas.openxmlformats.org/officeDocument/2006/relationships/hyperlink" Target="http://shop.dualsky.com/eco5330c-v2-series-brushless-outrunners_p0285.html" TargetMode="External"/><Relationship Id="rId15" Type="http://schemas.openxmlformats.org/officeDocument/2006/relationships/hyperlink" Target="https://hobbyking.com/en_us/propdrive-v2-5060-380kv-brushless-outrunner-motor.html" TargetMode="External"/><Relationship Id="rId14" Type="http://schemas.openxmlformats.org/officeDocument/2006/relationships/hyperlink" Target="http://shop.dualsky.com/eco4120c-v2-series-brushless-outrunners_p0282.html" TargetMode="External"/><Relationship Id="rId17" Type="http://schemas.openxmlformats.org/officeDocument/2006/relationships/hyperlink" Target="https://hobbyking.com/en_us/propdrive-v2-5060-270kv-brushless-outrunner-motor.html" TargetMode="External"/><Relationship Id="rId16" Type="http://schemas.openxmlformats.org/officeDocument/2006/relationships/hyperlink" Target="https://hobbyking.com/en_us/propdrive-v2-5060-380kv-brushless-outrunner-motor.html" TargetMode="External"/><Relationship Id="rId19" Type="http://schemas.openxmlformats.org/officeDocument/2006/relationships/hyperlink" Target="https://www.spektrumrc.com/product/avian-5065-450kv-outrunner-brushless-motor/SPMXAM4770.html" TargetMode="External"/><Relationship Id="rId18" Type="http://schemas.openxmlformats.org/officeDocument/2006/relationships/hyperlink" Target="https://hobbyking.com/en_us/propdrive-v2-5060-270kv-brushless-outrunner-mo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5.88"/>
    <col customWidth="1" min="4" max="4" width="8.75"/>
    <col customWidth="1" min="5" max="5" width="13.13"/>
    <col customWidth="1" min="9" max="9" width="13.75"/>
    <col customWidth="1" min="10" max="10" width="15.5"/>
    <col customWidth="1" min="11" max="11" width="8.5"/>
    <col customWidth="1" min="12" max="12" width="9.5"/>
    <col customWidth="1" min="13" max="13" width="8.5"/>
    <col customWidth="1" min="14" max="14" width="10.25"/>
    <col customWidth="1" min="15" max="15" width="9.25"/>
    <col customWidth="1" min="16" max="16" width="10.25"/>
    <col customWidth="1" min="18" max="18" width="16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3" t="s">
        <v>7</v>
      </c>
      <c r="I1" s="4" t="s">
        <v>8</v>
      </c>
      <c r="J1" s="6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R1" s="10" t="s">
        <v>16</v>
      </c>
    </row>
    <row r="2">
      <c r="A2" s="11" t="s">
        <v>17</v>
      </c>
      <c r="B2" s="12" t="s">
        <v>18</v>
      </c>
      <c r="C2" s="13">
        <v>420.0</v>
      </c>
      <c r="D2" s="13">
        <v>6.0</v>
      </c>
      <c r="E2" s="13">
        <f t="shared" ref="E2:E51" si="1">3.7*D2</f>
        <v>22.2</v>
      </c>
      <c r="F2" s="14">
        <f t="shared" ref="F2:F51" si="2">C2 * E2</f>
        <v>9324</v>
      </c>
      <c r="G2" s="15">
        <f t="shared" ref="G2:G51" si="3">F2 * 0.85</f>
        <v>7925.4</v>
      </c>
      <c r="H2" s="13">
        <v>2200.0</v>
      </c>
      <c r="I2" s="16">
        <f t="shared" ref="I2:I15" si="4">H2/E2</f>
        <v>99.0990991</v>
      </c>
      <c r="J2" s="14"/>
      <c r="K2" s="13">
        <v>2.4</v>
      </c>
      <c r="L2" s="13">
        <v>0.012</v>
      </c>
      <c r="M2" s="13">
        <v>480.0</v>
      </c>
      <c r="N2" s="17">
        <v>297.0</v>
      </c>
      <c r="O2" s="18" t="s">
        <v>19</v>
      </c>
      <c r="P2" s="19"/>
      <c r="R2" s="20" t="s">
        <v>20</v>
      </c>
    </row>
    <row r="3">
      <c r="A3" s="11" t="s">
        <v>17</v>
      </c>
      <c r="B3" s="12" t="s">
        <v>21</v>
      </c>
      <c r="C3" s="13">
        <v>370.0</v>
      </c>
      <c r="D3" s="13">
        <v>6.0</v>
      </c>
      <c r="E3" s="13">
        <f t="shared" si="1"/>
        <v>22.2</v>
      </c>
      <c r="F3" s="14">
        <f t="shared" si="2"/>
        <v>8214</v>
      </c>
      <c r="G3" s="15">
        <f t="shared" si="3"/>
        <v>6981.9</v>
      </c>
      <c r="H3" s="13">
        <v>2300.0</v>
      </c>
      <c r="I3" s="16">
        <f t="shared" si="4"/>
        <v>103.6036036</v>
      </c>
      <c r="J3" s="14"/>
      <c r="K3" s="13">
        <v>1.8</v>
      </c>
      <c r="L3" s="13">
        <v>0.015</v>
      </c>
      <c r="M3" s="13">
        <v>446.0</v>
      </c>
      <c r="N3" s="17">
        <v>297.0</v>
      </c>
      <c r="O3" s="18" t="s">
        <v>22</v>
      </c>
      <c r="P3" s="19"/>
      <c r="R3" s="21" t="s">
        <v>23</v>
      </c>
    </row>
    <row r="4">
      <c r="A4" s="11" t="s">
        <v>17</v>
      </c>
      <c r="B4" s="12" t="s">
        <v>24</v>
      </c>
      <c r="C4" s="13">
        <v>330.0</v>
      </c>
      <c r="D4" s="13">
        <v>8.0</v>
      </c>
      <c r="E4" s="13">
        <f t="shared" si="1"/>
        <v>29.6</v>
      </c>
      <c r="F4" s="14">
        <f t="shared" si="2"/>
        <v>9768</v>
      </c>
      <c r="G4" s="15">
        <f t="shared" si="3"/>
        <v>8302.8</v>
      </c>
      <c r="H4" s="13">
        <v>2600.0</v>
      </c>
      <c r="I4" s="16">
        <f t="shared" si="4"/>
        <v>87.83783784</v>
      </c>
      <c r="J4" s="14"/>
      <c r="K4" s="13">
        <v>1.6</v>
      </c>
      <c r="L4" s="13">
        <v>0.02</v>
      </c>
      <c r="M4" s="13">
        <v>455.0</v>
      </c>
      <c r="N4" s="17">
        <v>297.0</v>
      </c>
      <c r="O4" s="18" t="s">
        <v>25</v>
      </c>
      <c r="P4" s="19"/>
      <c r="R4" s="22" t="s">
        <v>26</v>
      </c>
    </row>
    <row r="5">
      <c r="A5" s="11" t="s">
        <v>17</v>
      </c>
      <c r="B5" s="12" t="s">
        <v>27</v>
      </c>
      <c r="C5" s="13">
        <v>295.0</v>
      </c>
      <c r="D5" s="13">
        <v>8.0</v>
      </c>
      <c r="E5" s="13">
        <f t="shared" si="1"/>
        <v>29.6</v>
      </c>
      <c r="F5" s="14">
        <f t="shared" si="2"/>
        <v>8732</v>
      </c>
      <c r="G5" s="15">
        <f t="shared" si="3"/>
        <v>7422.2</v>
      </c>
      <c r="H5" s="13">
        <v>2700.0</v>
      </c>
      <c r="I5" s="16">
        <f t="shared" si="4"/>
        <v>91.21621622</v>
      </c>
      <c r="J5" s="14"/>
      <c r="K5" s="13">
        <v>1.7</v>
      </c>
      <c r="L5" s="13">
        <v>0.015</v>
      </c>
      <c r="M5" s="13">
        <v>595.0</v>
      </c>
      <c r="N5" s="17">
        <v>325.0</v>
      </c>
      <c r="O5" s="18" t="s">
        <v>28</v>
      </c>
      <c r="P5" s="19"/>
      <c r="R5" s="23" t="s">
        <v>29</v>
      </c>
    </row>
    <row r="6">
      <c r="A6" s="24" t="s">
        <v>17</v>
      </c>
      <c r="B6" s="25" t="s">
        <v>30</v>
      </c>
      <c r="C6" s="26">
        <v>215.0</v>
      </c>
      <c r="D6" s="26">
        <v>10.0</v>
      </c>
      <c r="E6" s="26">
        <f t="shared" si="1"/>
        <v>37</v>
      </c>
      <c r="F6" s="27">
        <f t="shared" si="2"/>
        <v>7955</v>
      </c>
      <c r="G6" s="28">
        <f t="shared" si="3"/>
        <v>6761.75</v>
      </c>
      <c r="H6" s="26">
        <v>3400.0</v>
      </c>
      <c r="I6" s="29">
        <f t="shared" si="4"/>
        <v>91.89189189</v>
      </c>
      <c r="J6" s="27"/>
      <c r="K6" s="26">
        <v>1.2</v>
      </c>
      <c r="L6" s="26">
        <v>0.026</v>
      </c>
      <c r="M6" s="26">
        <v>592.0</v>
      </c>
      <c r="N6" s="30">
        <v>328.0</v>
      </c>
      <c r="O6" s="31" t="s">
        <v>31</v>
      </c>
      <c r="P6" s="19"/>
      <c r="R6" s="32" t="s">
        <v>32</v>
      </c>
    </row>
    <row r="7">
      <c r="A7" s="24" t="s">
        <v>17</v>
      </c>
      <c r="B7" s="25" t="s">
        <v>33</v>
      </c>
      <c r="C7" s="26">
        <v>188.0</v>
      </c>
      <c r="D7" s="26">
        <v>10.0</v>
      </c>
      <c r="E7" s="26">
        <f t="shared" si="1"/>
        <v>37</v>
      </c>
      <c r="F7" s="27">
        <f t="shared" si="2"/>
        <v>6956</v>
      </c>
      <c r="G7" s="28">
        <f t="shared" si="3"/>
        <v>5912.6</v>
      </c>
      <c r="H7" s="26">
        <v>2860.0</v>
      </c>
      <c r="I7" s="29">
        <f t="shared" si="4"/>
        <v>77.2972973</v>
      </c>
      <c r="J7" s="27"/>
      <c r="K7" s="26">
        <v>1.1</v>
      </c>
      <c r="L7" s="26">
        <v>0.031</v>
      </c>
      <c r="M7" s="26">
        <v>595.0</v>
      </c>
      <c r="N7" s="30">
        <v>327.0</v>
      </c>
      <c r="O7" s="31" t="s">
        <v>34</v>
      </c>
      <c r="P7" s="19"/>
      <c r="R7" s="33" t="s">
        <v>35</v>
      </c>
    </row>
    <row r="8">
      <c r="A8" s="34" t="s">
        <v>17</v>
      </c>
      <c r="B8" s="35" t="s">
        <v>36</v>
      </c>
      <c r="C8" s="36">
        <v>192.0</v>
      </c>
      <c r="D8" s="36">
        <v>10.0</v>
      </c>
      <c r="E8" s="36">
        <f t="shared" si="1"/>
        <v>37</v>
      </c>
      <c r="F8" s="37">
        <f t="shared" si="2"/>
        <v>7104</v>
      </c>
      <c r="G8" s="38">
        <f t="shared" si="3"/>
        <v>6038.4</v>
      </c>
      <c r="H8" s="36">
        <v>3600.0</v>
      </c>
      <c r="I8" s="39">
        <f t="shared" si="4"/>
        <v>97.2972973</v>
      </c>
      <c r="J8" s="37"/>
      <c r="K8" s="36">
        <v>2.1</v>
      </c>
      <c r="L8" s="36">
        <v>0.016</v>
      </c>
      <c r="M8" s="36">
        <v>910.0</v>
      </c>
      <c r="N8" s="40">
        <v>369.0</v>
      </c>
      <c r="O8" s="41" t="s">
        <v>37</v>
      </c>
      <c r="P8" s="19"/>
    </row>
    <row r="9">
      <c r="A9" s="24" t="s">
        <v>38</v>
      </c>
      <c r="B9" s="25" t="s">
        <v>39</v>
      </c>
      <c r="C9" s="26">
        <v>200.0</v>
      </c>
      <c r="D9" s="26">
        <v>10.0</v>
      </c>
      <c r="E9" s="26">
        <f t="shared" si="1"/>
        <v>37</v>
      </c>
      <c r="F9" s="27">
        <f t="shared" si="2"/>
        <v>7400</v>
      </c>
      <c r="G9" s="28">
        <f t="shared" si="3"/>
        <v>6290</v>
      </c>
      <c r="H9" s="26">
        <v>2850.0</v>
      </c>
      <c r="I9" s="29">
        <f t="shared" si="4"/>
        <v>77.02702703</v>
      </c>
      <c r="J9" s="27"/>
      <c r="K9" s="26">
        <v>0.7</v>
      </c>
      <c r="L9" s="26">
        <v>0.043</v>
      </c>
      <c r="M9" s="26">
        <v>525.0</v>
      </c>
      <c r="N9" s="30">
        <v>162.0</v>
      </c>
      <c r="O9" s="31" t="s">
        <v>40</v>
      </c>
      <c r="P9" s="19"/>
    </row>
    <row r="10">
      <c r="A10" s="42" t="s">
        <v>38</v>
      </c>
      <c r="B10" s="43" t="s">
        <v>41</v>
      </c>
      <c r="C10" s="44">
        <v>380.0</v>
      </c>
      <c r="D10" s="44">
        <v>6.0</v>
      </c>
      <c r="E10" s="44">
        <f t="shared" si="1"/>
        <v>22.2</v>
      </c>
      <c r="F10" s="45">
        <f t="shared" si="2"/>
        <v>8436</v>
      </c>
      <c r="G10" s="46">
        <f t="shared" si="3"/>
        <v>7170.6</v>
      </c>
      <c r="H10" s="44">
        <v>2900.0</v>
      </c>
      <c r="I10" s="47">
        <f t="shared" si="4"/>
        <v>130.6306306</v>
      </c>
      <c r="J10" s="44">
        <v>65.0</v>
      </c>
      <c r="K10" s="44">
        <v>2.6</v>
      </c>
      <c r="L10" s="44">
        <f>9.8/1000</f>
        <v>0.0098</v>
      </c>
      <c r="M10" s="44">
        <v>650.0</v>
      </c>
      <c r="N10" s="48">
        <v>157.0</v>
      </c>
      <c r="O10" s="49" t="s">
        <v>42</v>
      </c>
      <c r="P10" s="19"/>
      <c r="R10" s="10" t="s">
        <v>43</v>
      </c>
    </row>
    <row r="11">
      <c r="A11" s="42" t="s">
        <v>38</v>
      </c>
      <c r="B11" s="43" t="s">
        <v>44</v>
      </c>
      <c r="C11" s="44">
        <v>280.0</v>
      </c>
      <c r="D11" s="44">
        <v>8.0</v>
      </c>
      <c r="E11" s="44">
        <f t="shared" si="1"/>
        <v>29.6</v>
      </c>
      <c r="F11" s="45">
        <f t="shared" si="2"/>
        <v>8288</v>
      </c>
      <c r="G11" s="46">
        <f t="shared" si="3"/>
        <v>7044.8</v>
      </c>
      <c r="H11" s="44">
        <v>3200.0</v>
      </c>
      <c r="I11" s="47">
        <f t="shared" si="4"/>
        <v>108.1081081</v>
      </c>
      <c r="J11" s="44">
        <v>60.0</v>
      </c>
      <c r="K11" s="44">
        <v>1.4</v>
      </c>
      <c r="L11" s="44">
        <f>17.8/1000</f>
        <v>0.0178</v>
      </c>
      <c r="M11" s="44">
        <v>640.0</v>
      </c>
      <c r="N11" s="48">
        <v>95.0</v>
      </c>
      <c r="O11" s="49" t="s">
        <v>45</v>
      </c>
      <c r="P11" s="19"/>
      <c r="R11" s="50" t="s">
        <v>46</v>
      </c>
    </row>
    <row r="12">
      <c r="A12" s="24" t="s">
        <v>38</v>
      </c>
      <c r="B12" s="25" t="s">
        <v>44</v>
      </c>
      <c r="C12" s="26">
        <v>225.0</v>
      </c>
      <c r="D12" s="26">
        <v>10.0</v>
      </c>
      <c r="E12" s="26">
        <f t="shared" si="1"/>
        <v>37</v>
      </c>
      <c r="F12" s="27">
        <f t="shared" si="2"/>
        <v>8325</v>
      </c>
      <c r="G12" s="28">
        <f t="shared" si="3"/>
        <v>7076.25</v>
      </c>
      <c r="H12" s="26">
        <v>3600.0</v>
      </c>
      <c r="I12" s="29">
        <f t="shared" si="4"/>
        <v>97.2972973</v>
      </c>
      <c r="J12" s="26">
        <v>55.0</v>
      </c>
      <c r="K12" s="26">
        <v>1.0</v>
      </c>
      <c r="L12" s="26">
        <f>36.2/1000</f>
        <v>0.0362</v>
      </c>
      <c r="M12" s="26">
        <v>640.0</v>
      </c>
      <c r="N12" s="30">
        <v>95.0</v>
      </c>
      <c r="O12" s="31" t="s">
        <v>45</v>
      </c>
      <c r="P12" s="19"/>
      <c r="R12" s="51"/>
    </row>
    <row r="13">
      <c r="A13" s="24" t="s">
        <v>38</v>
      </c>
      <c r="B13" s="25" t="s">
        <v>44</v>
      </c>
      <c r="C13" s="26">
        <v>205.0</v>
      </c>
      <c r="D13" s="26">
        <v>10.0</v>
      </c>
      <c r="E13" s="26">
        <f t="shared" si="1"/>
        <v>37</v>
      </c>
      <c r="F13" s="27">
        <f t="shared" si="2"/>
        <v>7585</v>
      </c>
      <c r="G13" s="28">
        <f t="shared" si="3"/>
        <v>6447.25</v>
      </c>
      <c r="H13" s="26">
        <v>3400.0</v>
      </c>
      <c r="I13" s="29">
        <f t="shared" si="4"/>
        <v>91.89189189</v>
      </c>
      <c r="J13" s="26">
        <v>50.0</v>
      </c>
      <c r="K13" s="26">
        <v>0.8</v>
      </c>
      <c r="L13" s="26">
        <f>43/1000</f>
        <v>0.043</v>
      </c>
      <c r="M13" s="26">
        <v>640.0</v>
      </c>
      <c r="N13" s="30">
        <v>95.0</v>
      </c>
      <c r="O13" s="31" t="s">
        <v>45</v>
      </c>
      <c r="P13" s="19"/>
      <c r="R13" s="51"/>
    </row>
    <row r="14">
      <c r="A14" s="52" t="s">
        <v>38</v>
      </c>
      <c r="B14" s="12" t="s">
        <v>47</v>
      </c>
      <c r="C14" s="13">
        <v>350.0</v>
      </c>
      <c r="D14" s="13">
        <v>6.0</v>
      </c>
      <c r="E14" s="13">
        <f t="shared" si="1"/>
        <v>22.2</v>
      </c>
      <c r="F14" s="14">
        <f t="shared" si="2"/>
        <v>7770</v>
      </c>
      <c r="G14" s="15">
        <f t="shared" si="3"/>
        <v>6604.5</v>
      </c>
      <c r="H14" s="13">
        <v>1500.0</v>
      </c>
      <c r="I14" s="16">
        <f t="shared" si="4"/>
        <v>67.56756757</v>
      </c>
      <c r="J14" s="13">
        <v>29.0</v>
      </c>
      <c r="K14" s="13">
        <v>0.7</v>
      </c>
      <c r="L14" s="11">
        <f>45/1000</f>
        <v>0.045</v>
      </c>
      <c r="M14" s="13">
        <v>280.0</v>
      </c>
      <c r="N14" s="17">
        <v>54.0</v>
      </c>
      <c r="O14" s="18" t="s">
        <v>48</v>
      </c>
      <c r="P14" s="19"/>
      <c r="R14" s="53"/>
    </row>
    <row r="15">
      <c r="A15" s="52" t="s">
        <v>38</v>
      </c>
      <c r="B15" s="54" t="s">
        <v>47</v>
      </c>
      <c r="C15" s="55">
        <v>430.0</v>
      </c>
      <c r="D15" s="55">
        <v>6.0</v>
      </c>
      <c r="E15" s="55">
        <f t="shared" si="1"/>
        <v>22.2</v>
      </c>
      <c r="F15" s="56">
        <f t="shared" si="2"/>
        <v>9546</v>
      </c>
      <c r="G15" s="57">
        <f t="shared" si="3"/>
        <v>8114.1</v>
      </c>
      <c r="H15" s="55">
        <v>1320.0</v>
      </c>
      <c r="I15" s="58">
        <f t="shared" si="4"/>
        <v>59.45945946</v>
      </c>
      <c r="J15" s="55">
        <v>33.0</v>
      </c>
      <c r="K15" s="55">
        <v>0.9</v>
      </c>
      <c r="L15" s="11">
        <f>29.2/1000</f>
        <v>0.0292</v>
      </c>
      <c r="M15" s="55">
        <v>280.0</v>
      </c>
      <c r="N15" s="59">
        <v>54.0</v>
      </c>
      <c r="O15" s="60" t="s">
        <v>48</v>
      </c>
      <c r="P15" s="19"/>
      <c r="R15" s="50" t="s">
        <v>49</v>
      </c>
    </row>
    <row r="16">
      <c r="A16" s="11" t="s">
        <v>50</v>
      </c>
      <c r="B16" s="11" t="s">
        <v>51</v>
      </c>
      <c r="C16" s="11">
        <v>380.0</v>
      </c>
      <c r="D16" s="11">
        <v>6.0</v>
      </c>
      <c r="E16" s="11">
        <f t="shared" si="1"/>
        <v>22.2</v>
      </c>
      <c r="F16" s="19">
        <f t="shared" si="2"/>
        <v>8436</v>
      </c>
      <c r="G16" s="61">
        <f t="shared" si="3"/>
        <v>7170.6</v>
      </c>
      <c r="H16" s="19">
        <f t="shared" ref="H16:H19" si="5">I16*E16</f>
        <v>1998</v>
      </c>
      <c r="I16" s="62">
        <v>90.0</v>
      </c>
      <c r="J16" s="19"/>
      <c r="K16" s="63">
        <v>2.0</v>
      </c>
      <c r="L16" s="11">
        <f t="shared" ref="L16:L17" si="6">22/1000</f>
        <v>0.022</v>
      </c>
      <c r="M16" s="11">
        <v>438.0</v>
      </c>
      <c r="N16" s="64">
        <v>68.0</v>
      </c>
      <c r="O16" s="65" t="s">
        <v>52</v>
      </c>
      <c r="P16" s="19"/>
      <c r="R16" s="51"/>
    </row>
    <row r="17">
      <c r="A17" s="11" t="s">
        <v>50</v>
      </c>
      <c r="B17" s="11" t="s">
        <v>51</v>
      </c>
      <c r="C17" s="11">
        <v>380.0</v>
      </c>
      <c r="D17" s="11">
        <v>8.0</v>
      </c>
      <c r="E17" s="11">
        <f t="shared" si="1"/>
        <v>29.6</v>
      </c>
      <c r="F17" s="19">
        <f t="shared" si="2"/>
        <v>11248</v>
      </c>
      <c r="G17" s="61">
        <f t="shared" si="3"/>
        <v>9560.8</v>
      </c>
      <c r="H17" s="19">
        <f t="shared" si="5"/>
        <v>2664</v>
      </c>
      <c r="I17" s="62">
        <v>90.0</v>
      </c>
      <c r="J17" s="19"/>
      <c r="K17" s="63">
        <v>2.0</v>
      </c>
      <c r="L17" s="11">
        <f t="shared" si="6"/>
        <v>0.022</v>
      </c>
      <c r="M17" s="11">
        <v>438.0</v>
      </c>
      <c r="N17" s="64">
        <v>68.0</v>
      </c>
      <c r="O17" s="65" t="s">
        <v>52</v>
      </c>
      <c r="P17" s="19"/>
      <c r="R17" s="53"/>
    </row>
    <row r="18">
      <c r="A18" s="11" t="s">
        <v>50</v>
      </c>
      <c r="B18" s="11" t="s">
        <v>53</v>
      </c>
      <c r="C18" s="11">
        <v>270.0</v>
      </c>
      <c r="D18" s="11">
        <v>6.0</v>
      </c>
      <c r="E18" s="11">
        <f t="shared" si="1"/>
        <v>22.2</v>
      </c>
      <c r="F18" s="19">
        <f t="shared" si="2"/>
        <v>5994</v>
      </c>
      <c r="G18" s="61">
        <f t="shared" si="3"/>
        <v>5094.9</v>
      </c>
      <c r="H18" s="19">
        <f t="shared" si="5"/>
        <v>1998</v>
      </c>
      <c r="I18" s="62">
        <v>90.0</v>
      </c>
      <c r="J18" s="19"/>
      <c r="K18" s="63">
        <v>2.0</v>
      </c>
      <c r="L18" s="11">
        <f t="shared" ref="L18:L19" si="7">36/1000</f>
        <v>0.036</v>
      </c>
      <c r="M18" s="11">
        <v>438.0</v>
      </c>
      <c r="N18" s="64">
        <v>72.0</v>
      </c>
      <c r="O18" s="65" t="s">
        <v>54</v>
      </c>
      <c r="P18" s="19"/>
      <c r="R18" s="50" t="s">
        <v>55</v>
      </c>
    </row>
    <row r="19">
      <c r="A19" s="11" t="s">
        <v>50</v>
      </c>
      <c r="B19" s="11" t="s">
        <v>53</v>
      </c>
      <c r="C19" s="11">
        <v>270.0</v>
      </c>
      <c r="D19" s="11">
        <v>8.0</v>
      </c>
      <c r="E19" s="11">
        <f t="shared" si="1"/>
        <v>29.6</v>
      </c>
      <c r="F19" s="19">
        <f t="shared" si="2"/>
        <v>7992</v>
      </c>
      <c r="G19" s="61">
        <f t="shared" si="3"/>
        <v>6793.2</v>
      </c>
      <c r="H19" s="19">
        <f t="shared" si="5"/>
        <v>2664</v>
      </c>
      <c r="I19" s="62">
        <v>90.0</v>
      </c>
      <c r="J19" s="19"/>
      <c r="K19" s="63">
        <v>2.0</v>
      </c>
      <c r="L19" s="11">
        <f t="shared" si="7"/>
        <v>0.036</v>
      </c>
      <c r="M19" s="11">
        <v>438.0</v>
      </c>
      <c r="N19" s="64">
        <v>72.0</v>
      </c>
      <c r="O19" s="65" t="s">
        <v>54</v>
      </c>
      <c r="P19" s="19"/>
      <c r="R19" s="51"/>
    </row>
    <row r="20">
      <c r="A20" s="11" t="s">
        <v>56</v>
      </c>
      <c r="B20" s="11" t="s">
        <v>57</v>
      </c>
      <c r="C20" s="66">
        <v>450.0</v>
      </c>
      <c r="D20" s="66">
        <v>6.0</v>
      </c>
      <c r="E20" s="66">
        <f t="shared" si="1"/>
        <v>22.2</v>
      </c>
      <c r="F20" s="67">
        <f t="shared" si="2"/>
        <v>9990</v>
      </c>
      <c r="G20" s="68">
        <f t="shared" si="3"/>
        <v>8491.5</v>
      </c>
      <c r="H20" s="66">
        <v>2000.0</v>
      </c>
      <c r="I20" s="69">
        <f>H20/E20</f>
        <v>90.09009009</v>
      </c>
      <c r="J20" s="67"/>
      <c r="K20" s="66">
        <v>2.3</v>
      </c>
      <c r="L20" s="70">
        <v>0.02</v>
      </c>
      <c r="M20" s="66">
        <v>400.0</v>
      </c>
      <c r="N20" s="71">
        <v>180.0</v>
      </c>
      <c r="O20" s="72" t="s">
        <v>58</v>
      </c>
      <c r="P20" s="73" t="s">
        <v>59</v>
      </c>
      <c r="R20" s="53"/>
    </row>
    <row r="21">
      <c r="A21" s="24" t="s">
        <v>56</v>
      </c>
      <c r="B21" s="25" t="s">
        <v>60</v>
      </c>
      <c r="C21" s="26">
        <v>250.0</v>
      </c>
      <c r="D21" s="26">
        <v>10.0</v>
      </c>
      <c r="E21" s="26">
        <f t="shared" si="1"/>
        <v>37</v>
      </c>
      <c r="F21" s="27">
        <f t="shared" si="2"/>
        <v>9250</v>
      </c>
      <c r="G21" s="28">
        <f t="shared" si="3"/>
        <v>7862.5</v>
      </c>
      <c r="H21" s="27">
        <f t="shared" ref="H21:H22" si="8">I21*E21</f>
        <v>2664</v>
      </c>
      <c r="I21" s="74">
        <v>72.0</v>
      </c>
      <c r="J21" s="26">
        <v>45.0</v>
      </c>
      <c r="K21" s="75">
        <v>1.8</v>
      </c>
      <c r="L21" s="75">
        <v>0.025</v>
      </c>
      <c r="M21" s="26">
        <v>635.0</v>
      </c>
      <c r="N21" s="30">
        <v>230.0</v>
      </c>
      <c r="O21" s="31" t="s">
        <v>61</v>
      </c>
      <c r="P21" s="73" t="s">
        <v>59</v>
      </c>
    </row>
    <row r="22">
      <c r="A22" s="24" t="s">
        <v>56</v>
      </c>
      <c r="B22" s="25" t="s">
        <v>62</v>
      </c>
      <c r="C22" s="26">
        <v>200.0</v>
      </c>
      <c r="D22" s="26">
        <v>10.0</v>
      </c>
      <c r="E22" s="26">
        <f t="shared" si="1"/>
        <v>37</v>
      </c>
      <c r="F22" s="27">
        <f t="shared" si="2"/>
        <v>7400</v>
      </c>
      <c r="G22" s="28">
        <f t="shared" si="3"/>
        <v>6290</v>
      </c>
      <c r="H22" s="27">
        <f t="shared" si="8"/>
        <v>2849</v>
      </c>
      <c r="I22" s="74">
        <v>77.0</v>
      </c>
      <c r="J22" s="26">
        <v>48.0</v>
      </c>
      <c r="K22" s="75">
        <v>1.4</v>
      </c>
      <c r="L22" s="75">
        <v>0.026</v>
      </c>
      <c r="M22" s="26">
        <v>635.0</v>
      </c>
      <c r="N22" s="30">
        <v>230.0</v>
      </c>
      <c r="O22" s="31" t="s">
        <v>63</v>
      </c>
      <c r="P22" s="73" t="s">
        <v>59</v>
      </c>
    </row>
    <row r="23">
      <c r="A23" s="11" t="s">
        <v>64</v>
      </c>
      <c r="B23" s="12" t="s">
        <v>65</v>
      </c>
      <c r="C23" s="13">
        <v>380.0</v>
      </c>
      <c r="D23" s="13">
        <v>6.0</v>
      </c>
      <c r="E23" s="13">
        <f t="shared" si="1"/>
        <v>22.2</v>
      </c>
      <c r="F23" s="14">
        <f t="shared" si="2"/>
        <v>8436</v>
      </c>
      <c r="G23" s="15">
        <f t="shared" si="3"/>
        <v>7170.6</v>
      </c>
      <c r="H23" s="13">
        <v>2025.0</v>
      </c>
      <c r="I23" s="16">
        <f t="shared" ref="I23:I51" si="9">H23/E23</f>
        <v>91.21621622</v>
      </c>
      <c r="J23" s="76"/>
      <c r="K23" s="13">
        <v>1.47</v>
      </c>
      <c r="L23" s="13">
        <v>0.021</v>
      </c>
      <c r="M23" s="13">
        <v>389.0</v>
      </c>
      <c r="N23" s="17">
        <v>130.0</v>
      </c>
      <c r="O23" s="18" t="s">
        <v>66</v>
      </c>
      <c r="P23" s="19"/>
    </row>
    <row r="24">
      <c r="A24" s="11" t="s">
        <v>64</v>
      </c>
      <c r="B24" s="12" t="s">
        <v>65</v>
      </c>
      <c r="C24" s="13">
        <v>520.0</v>
      </c>
      <c r="D24" s="13">
        <v>6.0</v>
      </c>
      <c r="E24" s="13">
        <f t="shared" si="1"/>
        <v>22.2</v>
      </c>
      <c r="F24" s="14">
        <f t="shared" si="2"/>
        <v>11544</v>
      </c>
      <c r="G24" s="15">
        <f t="shared" si="3"/>
        <v>9812.4</v>
      </c>
      <c r="H24" s="13">
        <v>2650.0</v>
      </c>
      <c r="I24" s="16">
        <f t="shared" si="9"/>
        <v>119.3693694</v>
      </c>
      <c r="J24" s="76"/>
      <c r="K24" s="13">
        <v>2.46</v>
      </c>
      <c r="L24" s="13">
        <v>0.0129</v>
      </c>
      <c r="M24" s="13">
        <v>399.0</v>
      </c>
      <c r="N24" s="17">
        <v>130.0</v>
      </c>
      <c r="O24" s="18" t="s">
        <v>66</v>
      </c>
      <c r="P24" s="19"/>
    </row>
    <row r="25">
      <c r="A25" s="11" t="s">
        <v>64</v>
      </c>
      <c r="B25" s="12" t="s">
        <v>67</v>
      </c>
      <c r="C25" s="13">
        <v>420.0</v>
      </c>
      <c r="D25" s="13">
        <v>6.0</v>
      </c>
      <c r="E25" s="13">
        <f t="shared" si="1"/>
        <v>22.2</v>
      </c>
      <c r="F25" s="14">
        <f t="shared" si="2"/>
        <v>9324</v>
      </c>
      <c r="G25" s="15">
        <f t="shared" si="3"/>
        <v>7925.4</v>
      </c>
      <c r="H25" s="13">
        <v>2250.0</v>
      </c>
      <c r="I25" s="16">
        <f t="shared" si="9"/>
        <v>101.3513514</v>
      </c>
      <c r="J25" s="14"/>
      <c r="K25" s="13">
        <v>1.4</v>
      </c>
      <c r="L25" s="13">
        <v>0.0205</v>
      </c>
      <c r="M25" s="13">
        <v>351.0</v>
      </c>
      <c r="N25" s="17">
        <v>120.0</v>
      </c>
      <c r="O25" s="18" t="s">
        <v>68</v>
      </c>
      <c r="P25" s="19"/>
    </row>
    <row r="26">
      <c r="A26" s="11" t="s">
        <v>64</v>
      </c>
      <c r="B26" s="12" t="s">
        <v>67</v>
      </c>
      <c r="C26" s="13">
        <v>480.0</v>
      </c>
      <c r="D26" s="13">
        <v>6.0</v>
      </c>
      <c r="E26" s="13">
        <f t="shared" si="1"/>
        <v>22.2</v>
      </c>
      <c r="F26" s="14">
        <f t="shared" si="2"/>
        <v>10656</v>
      </c>
      <c r="G26" s="15">
        <f t="shared" si="3"/>
        <v>9057.6</v>
      </c>
      <c r="H26" s="13">
        <v>2750.0</v>
      </c>
      <c r="I26" s="16">
        <f t="shared" si="9"/>
        <v>123.8738739</v>
      </c>
      <c r="J26" s="14"/>
      <c r="K26" s="13">
        <v>1.8</v>
      </c>
      <c r="L26" s="13">
        <v>0.0143</v>
      </c>
      <c r="M26" s="13">
        <v>355.0</v>
      </c>
      <c r="N26" s="77">
        <v>120.0</v>
      </c>
      <c r="O26" s="18" t="s">
        <v>68</v>
      </c>
      <c r="P26" s="19"/>
    </row>
    <row r="27">
      <c r="A27" s="19"/>
      <c r="B27" s="78"/>
      <c r="C27" s="14"/>
      <c r="D27" s="14"/>
      <c r="E27" s="13">
        <f t="shared" si="1"/>
        <v>0</v>
      </c>
      <c r="F27" s="14">
        <f t="shared" si="2"/>
        <v>0</v>
      </c>
      <c r="G27" s="15">
        <f t="shared" si="3"/>
        <v>0</v>
      </c>
      <c r="H27" s="14"/>
      <c r="I27" s="16" t="str">
        <f t="shared" si="9"/>
        <v>#DIV/0!</v>
      </c>
      <c r="J27" s="14"/>
      <c r="K27" s="14"/>
      <c r="L27" s="14"/>
      <c r="M27" s="14"/>
      <c r="N27" s="76"/>
      <c r="O27" s="79"/>
      <c r="P27" s="19"/>
    </row>
    <row r="28">
      <c r="A28" s="19"/>
      <c r="B28" s="78"/>
      <c r="C28" s="14"/>
      <c r="D28" s="14"/>
      <c r="E28" s="13">
        <f t="shared" si="1"/>
        <v>0</v>
      </c>
      <c r="F28" s="14">
        <f t="shared" si="2"/>
        <v>0</v>
      </c>
      <c r="G28" s="15">
        <f t="shared" si="3"/>
        <v>0</v>
      </c>
      <c r="H28" s="14"/>
      <c r="I28" s="16" t="str">
        <f t="shared" si="9"/>
        <v>#DIV/0!</v>
      </c>
      <c r="J28" s="14"/>
      <c r="K28" s="14"/>
      <c r="L28" s="14"/>
      <c r="M28" s="14"/>
      <c r="N28" s="76"/>
      <c r="O28" s="79"/>
      <c r="P28" s="19"/>
    </row>
    <row r="29">
      <c r="A29" s="19"/>
      <c r="B29" s="78"/>
      <c r="C29" s="14"/>
      <c r="D29" s="14"/>
      <c r="E29" s="13">
        <f t="shared" si="1"/>
        <v>0</v>
      </c>
      <c r="F29" s="14">
        <f t="shared" si="2"/>
        <v>0</v>
      </c>
      <c r="G29" s="15">
        <f t="shared" si="3"/>
        <v>0</v>
      </c>
      <c r="H29" s="14"/>
      <c r="I29" s="16" t="str">
        <f t="shared" si="9"/>
        <v>#DIV/0!</v>
      </c>
      <c r="J29" s="14"/>
      <c r="K29" s="14"/>
      <c r="L29" s="14"/>
      <c r="M29" s="14"/>
      <c r="N29" s="76"/>
      <c r="O29" s="79"/>
      <c r="P29" s="19"/>
    </row>
    <row r="30">
      <c r="A30" s="19"/>
      <c r="B30" s="78"/>
      <c r="C30" s="14"/>
      <c r="D30" s="14"/>
      <c r="E30" s="13">
        <f t="shared" si="1"/>
        <v>0</v>
      </c>
      <c r="F30" s="14">
        <f t="shared" si="2"/>
        <v>0</v>
      </c>
      <c r="G30" s="15">
        <f t="shared" si="3"/>
        <v>0</v>
      </c>
      <c r="H30" s="14"/>
      <c r="I30" s="16" t="str">
        <f t="shared" si="9"/>
        <v>#DIV/0!</v>
      </c>
      <c r="J30" s="14"/>
      <c r="K30" s="14"/>
      <c r="L30" s="14"/>
      <c r="M30" s="14"/>
      <c r="N30" s="76"/>
      <c r="O30" s="79"/>
      <c r="P30" s="19"/>
    </row>
    <row r="31">
      <c r="A31" s="19"/>
      <c r="B31" s="78"/>
      <c r="C31" s="14"/>
      <c r="D31" s="14"/>
      <c r="E31" s="13">
        <f t="shared" si="1"/>
        <v>0</v>
      </c>
      <c r="F31" s="14">
        <f t="shared" si="2"/>
        <v>0</v>
      </c>
      <c r="G31" s="15">
        <f t="shared" si="3"/>
        <v>0</v>
      </c>
      <c r="H31" s="14"/>
      <c r="I31" s="16" t="str">
        <f t="shared" si="9"/>
        <v>#DIV/0!</v>
      </c>
      <c r="J31" s="14"/>
      <c r="K31" s="14"/>
      <c r="L31" s="14"/>
      <c r="M31" s="14"/>
      <c r="N31" s="76"/>
      <c r="O31" s="79"/>
      <c r="P31" s="19"/>
    </row>
    <row r="32">
      <c r="A32" s="19"/>
      <c r="B32" s="78"/>
      <c r="C32" s="14"/>
      <c r="D32" s="14"/>
      <c r="E32" s="13">
        <f t="shared" si="1"/>
        <v>0</v>
      </c>
      <c r="F32" s="14">
        <f t="shared" si="2"/>
        <v>0</v>
      </c>
      <c r="G32" s="15">
        <f t="shared" si="3"/>
        <v>0</v>
      </c>
      <c r="H32" s="14"/>
      <c r="I32" s="16" t="str">
        <f t="shared" si="9"/>
        <v>#DIV/0!</v>
      </c>
      <c r="J32" s="14"/>
      <c r="K32" s="14"/>
      <c r="L32" s="14"/>
      <c r="M32" s="14"/>
      <c r="N32" s="76"/>
      <c r="O32" s="79"/>
      <c r="P32" s="19"/>
    </row>
    <row r="33">
      <c r="A33" s="19"/>
      <c r="B33" s="78"/>
      <c r="C33" s="14"/>
      <c r="D33" s="14"/>
      <c r="E33" s="13">
        <f t="shared" si="1"/>
        <v>0</v>
      </c>
      <c r="F33" s="14">
        <f t="shared" si="2"/>
        <v>0</v>
      </c>
      <c r="G33" s="15">
        <f t="shared" si="3"/>
        <v>0</v>
      </c>
      <c r="H33" s="14"/>
      <c r="I33" s="16" t="str">
        <f t="shared" si="9"/>
        <v>#DIV/0!</v>
      </c>
      <c r="J33" s="14"/>
      <c r="K33" s="14"/>
      <c r="L33" s="14"/>
      <c r="M33" s="14"/>
      <c r="N33" s="76"/>
      <c r="O33" s="79"/>
      <c r="P33" s="19"/>
    </row>
    <row r="34">
      <c r="A34" s="19"/>
      <c r="B34" s="78"/>
      <c r="C34" s="14"/>
      <c r="D34" s="14"/>
      <c r="E34" s="13">
        <f t="shared" si="1"/>
        <v>0</v>
      </c>
      <c r="F34" s="14">
        <f t="shared" si="2"/>
        <v>0</v>
      </c>
      <c r="G34" s="15">
        <f t="shared" si="3"/>
        <v>0</v>
      </c>
      <c r="H34" s="14"/>
      <c r="I34" s="16" t="str">
        <f t="shared" si="9"/>
        <v>#DIV/0!</v>
      </c>
      <c r="J34" s="14"/>
      <c r="K34" s="14"/>
      <c r="L34" s="14"/>
      <c r="M34" s="14"/>
      <c r="N34" s="76"/>
      <c r="O34" s="79"/>
      <c r="P34" s="19"/>
    </row>
    <row r="35">
      <c r="A35" s="19"/>
      <c r="B35" s="78"/>
      <c r="C35" s="14"/>
      <c r="D35" s="14"/>
      <c r="E35" s="13">
        <f t="shared" si="1"/>
        <v>0</v>
      </c>
      <c r="F35" s="14">
        <f t="shared" si="2"/>
        <v>0</v>
      </c>
      <c r="G35" s="15">
        <f t="shared" si="3"/>
        <v>0</v>
      </c>
      <c r="H35" s="14"/>
      <c r="I35" s="16" t="str">
        <f t="shared" si="9"/>
        <v>#DIV/0!</v>
      </c>
      <c r="J35" s="14"/>
      <c r="K35" s="14"/>
      <c r="L35" s="14"/>
      <c r="M35" s="14"/>
      <c r="N35" s="76"/>
      <c r="O35" s="79"/>
      <c r="P35" s="19"/>
    </row>
    <row r="36">
      <c r="A36" s="19"/>
      <c r="B36" s="78"/>
      <c r="C36" s="14"/>
      <c r="D36" s="14"/>
      <c r="E36" s="13">
        <f t="shared" si="1"/>
        <v>0</v>
      </c>
      <c r="F36" s="14">
        <f t="shared" si="2"/>
        <v>0</v>
      </c>
      <c r="G36" s="15">
        <f t="shared" si="3"/>
        <v>0</v>
      </c>
      <c r="H36" s="14"/>
      <c r="I36" s="16" t="str">
        <f t="shared" si="9"/>
        <v>#DIV/0!</v>
      </c>
      <c r="J36" s="14"/>
      <c r="K36" s="14"/>
      <c r="L36" s="14"/>
      <c r="M36" s="14"/>
      <c r="N36" s="76"/>
      <c r="O36" s="79"/>
      <c r="P36" s="19"/>
    </row>
    <row r="37">
      <c r="A37" s="19"/>
      <c r="B37" s="78"/>
      <c r="C37" s="14"/>
      <c r="D37" s="14"/>
      <c r="E37" s="13">
        <f t="shared" si="1"/>
        <v>0</v>
      </c>
      <c r="F37" s="14">
        <f t="shared" si="2"/>
        <v>0</v>
      </c>
      <c r="G37" s="15">
        <f t="shared" si="3"/>
        <v>0</v>
      </c>
      <c r="H37" s="14"/>
      <c r="I37" s="16" t="str">
        <f t="shared" si="9"/>
        <v>#DIV/0!</v>
      </c>
      <c r="J37" s="14"/>
      <c r="K37" s="14"/>
      <c r="L37" s="14"/>
      <c r="M37" s="14"/>
      <c r="N37" s="76"/>
      <c r="O37" s="79"/>
      <c r="P37" s="19"/>
    </row>
    <row r="38">
      <c r="A38" s="19"/>
      <c r="B38" s="78"/>
      <c r="C38" s="14"/>
      <c r="D38" s="14"/>
      <c r="E38" s="13">
        <f t="shared" si="1"/>
        <v>0</v>
      </c>
      <c r="F38" s="14">
        <f t="shared" si="2"/>
        <v>0</v>
      </c>
      <c r="G38" s="15">
        <f t="shared" si="3"/>
        <v>0</v>
      </c>
      <c r="H38" s="14"/>
      <c r="I38" s="16" t="str">
        <f t="shared" si="9"/>
        <v>#DIV/0!</v>
      </c>
      <c r="J38" s="14"/>
      <c r="K38" s="14"/>
      <c r="L38" s="14"/>
      <c r="M38" s="14"/>
      <c r="N38" s="76"/>
      <c r="O38" s="79"/>
      <c r="P38" s="19"/>
    </row>
    <row r="39">
      <c r="A39" s="19"/>
      <c r="B39" s="78"/>
      <c r="C39" s="14"/>
      <c r="D39" s="14"/>
      <c r="E39" s="13">
        <f t="shared" si="1"/>
        <v>0</v>
      </c>
      <c r="F39" s="14">
        <f t="shared" si="2"/>
        <v>0</v>
      </c>
      <c r="G39" s="15">
        <f t="shared" si="3"/>
        <v>0</v>
      </c>
      <c r="H39" s="14"/>
      <c r="I39" s="16" t="str">
        <f t="shared" si="9"/>
        <v>#DIV/0!</v>
      </c>
      <c r="J39" s="14"/>
      <c r="K39" s="14"/>
      <c r="L39" s="14"/>
      <c r="M39" s="14"/>
      <c r="N39" s="76"/>
      <c r="O39" s="79"/>
      <c r="P39" s="19"/>
    </row>
    <row r="40">
      <c r="A40" s="19"/>
      <c r="B40" s="78"/>
      <c r="C40" s="14"/>
      <c r="D40" s="14"/>
      <c r="E40" s="13">
        <f t="shared" si="1"/>
        <v>0</v>
      </c>
      <c r="F40" s="14">
        <f t="shared" si="2"/>
        <v>0</v>
      </c>
      <c r="G40" s="15">
        <f t="shared" si="3"/>
        <v>0</v>
      </c>
      <c r="H40" s="14"/>
      <c r="I40" s="16" t="str">
        <f t="shared" si="9"/>
        <v>#DIV/0!</v>
      </c>
      <c r="J40" s="14"/>
      <c r="K40" s="14"/>
      <c r="L40" s="14"/>
      <c r="M40" s="14"/>
      <c r="N40" s="76"/>
      <c r="O40" s="79"/>
      <c r="P40" s="19"/>
    </row>
    <row r="41">
      <c r="A41" s="19"/>
      <c r="B41" s="78"/>
      <c r="C41" s="14"/>
      <c r="D41" s="14"/>
      <c r="E41" s="13">
        <f t="shared" si="1"/>
        <v>0</v>
      </c>
      <c r="F41" s="14">
        <f t="shared" si="2"/>
        <v>0</v>
      </c>
      <c r="G41" s="15">
        <f t="shared" si="3"/>
        <v>0</v>
      </c>
      <c r="H41" s="14"/>
      <c r="I41" s="16" t="str">
        <f t="shared" si="9"/>
        <v>#DIV/0!</v>
      </c>
      <c r="J41" s="14"/>
      <c r="K41" s="14"/>
      <c r="L41" s="14"/>
      <c r="M41" s="14"/>
      <c r="N41" s="76"/>
      <c r="O41" s="79"/>
      <c r="P41" s="19"/>
    </row>
    <row r="42">
      <c r="A42" s="19"/>
      <c r="B42" s="78"/>
      <c r="C42" s="14"/>
      <c r="D42" s="14"/>
      <c r="E42" s="13">
        <f t="shared" si="1"/>
        <v>0</v>
      </c>
      <c r="F42" s="14">
        <f t="shared" si="2"/>
        <v>0</v>
      </c>
      <c r="G42" s="15">
        <f t="shared" si="3"/>
        <v>0</v>
      </c>
      <c r="H42" s="14"/>
      <c r="I42" s="16" t="str">
        <f t="shared" si="9"/>
        <v>#DIV/0!</v>
      </c>
      <c r="J42" s="14"/>
      <c r="K42" s="14"/>
      <c r="L42" s="14"/>
      <c r="M42" s="14"/>
      <c r="N42" s="76"/>
      <c r="O42" s="79"/>
      <c r="P42" s="19"/>
    </row>
    <row r="43">
      <c r="A43" s="19"/>
      <c r="B43" s="78"/>
      <c r="C43" s="14"/>
      <c r="D43" s="14"/>
      <c r="E43" s="13">
        <f t="shared" si="1"/>
        <v>0</v>
      </c>
      <c r="F43" s="14">
        <f t="shared" si="2"/>
        <v>0</v>
      </c>
      <c r="G43" s="15">
        <f t="shared" si="3"/>
        <v>0</v>
      </c>
      <c r="H43" s="14"/>
      <c r="I43" s="16" t="str">
        <f t="shared" si="9"/>
        <v>#DIV/0!</v>
      </c>
      <c r="J43" s="14"/>
      <c r="K43" s="14"/>
      <c r="L43" s="14"/>
      <c r="M43" s="14"/>
      <c r="N43" s="76"/>
      <c r="O43" s="79"/>
      <c r="P43" s="19"/>
    </row>
    <row r="44">
      <c r="A44" s="19"/>
      <c r="B44" s="78"/>
      <c r="C44" s="14"/>
      <c r="D44" s="14"/>
      <c r="E44" s="13">
        <f t="shared" si="1"/>
        <v>0</v>
      </c>
      <c r="F44" s="14">
        <f t="shared" si="2"/>
        <v>0</v>
      </c>
      <c r="G44" s="15">
        <f t="shared" si="3"/>
        <v>0</v>
      </c>
      <c r="H44" s="14"/>
      <c r="I44" s="16" t="str">
        <f t="shared" si="9"/>
        <v>#DIV/0!</v>
      </c>
      <c r="J44" s="14"/>
      <c r="K44" s="14"/>
      <c r="L44" s="14"/>
      <c r="M44" s="14"/>
      <c r="N44" s="76"/>
      <c r="O44" s="79"/>
      <c r="P44" s="19"/>
    </row>
    <row r="45">
      <c r="A45" s="19"/>
      <c r="B45" s="78"/>
      <c r="C45" s="14"/>
      <c r="D45" s="14"/>
      <c r="E45" s="13">
        <f t="shared" si="1"/>
        <v>0</v>
      </c>
      <c r="F45" s="14">
        <f t="shared" si="2"/>
        <v>0</v>
      </c>
      <c r="G45" s="15">
        <f t="shared" si="3"/>
        <v>0</v>
      </c>
      <c r="H45" s="14"/>
      <c r="I45" s="16" t="str">
        <f t="shared" si="9"/>
        <v>#DIV/0!</v>
      </c>
      <c r="J45" s="14"/>
      <c r="K45" s="14"/>
      <c r="L45" s="14"/>
      <c r="M45" s="14"/>
      <c r="N45" s="76"/>
      <c r="O45" s="79"/>
      <c r="P45" s="19"/>
    </row>
    <row r="46">
      <c r="A46" s="19"/>
      <c r="B46" s="78"/>
      <c r="C46" s="14"/>
      <c r="D46" s="14"/>
      <c r="E46" s="13">
        <f t="shared" si="1"/>
        <v>0</v>
      </c>
      <c r="F46" s="14">
        <f t="shared" si="2"/>
        <v>0</v>
      </c>
      <c r="G46" s="15">
        <f t="shared" si="3"/>
        <v>0</v>
      </c>
      <c r="H46" s="14"/>
      <c r="I46" s="16" t="str">
        <f t="shared" si="9"/>
        <v>#DIV/0!</v>
      </c>
      <c r="J46" s="14"/>
      <c r="K46" s="14"/>
      <c r="L46" s="14"/>
      <c r="M46" s="14"/>
      <c r="N46" s="76"/>
      <c r="O46" s="79"/>
      <c r="P46" s="19"/>
    </row>
    <row r="47">
      <c r="A47" s="19"/>
      <c r="B47" s="78"/>
      <c r="C47" s="14"/>
      <c r="D47" s="14"/>
      <c r="E47" s="13">
        <f t="shared" si="1"/>
        <v>0</v>
      </c>
      <c r="F47" s="14">
        <f t="shared" si="2"/>
        <v>0</v>
      </c>
      <c r="G47" s="15">
        <f t="shared" si="3"/>
        <v>0</v>
      </c>
      <c r="H47" s="14"/>
      <c r="I47" s="16" t="str">
        <f t="shared" si="9"/>
        <v>#DIV/0!</v>
      </c>
      <c r="J47" s="14"/>
      <c r="K47" s="14"/>
      <c r="L47" s="14"/>
      <c r="M47" s="14"/>
      <c r="N47" s="76"/>
      <c r="O47" s="79"/>
      <c r="P47" s="19"/>
    </row>
    <row r="48">
      <c r="A48" s="19"/>
      <c r="B48" s="78"/>
      <c r="C48" s="14"/>
      <c r="D48" s="14"/>
      <c r="E48" s="13">
        <f t="shared" si="1"/>
        <v>0</v>
      </c>
      <c r="F48" s="14">
        <f t="shared" si="2"/>
        <v>0</v>
      </c>
      <c r="G48" s="15">
        <f t="shared" si="3"/>
        <v>0</v>
      </c>
      <c r="H48" s="14"/>
      <c r="I48" s="16" t="str">
        <f t="shared" si="9"/>
        <v>#DIV/0!</v>
      </c>
      <c r="J48" s="14"/>
      <c r="K48" s="14"/>
      <c r="L48" s="14"/>
      <c r="M48" s="14"/>
      <c r="N48" s="76"/>
      <c r="O48" s="79"/>
      <c r="P48" s="19"/>
    </row>
    <row r="49">
      <c r="A49" s="19"/>
      <c r="B49" s="78"/>
      <c r="C49" s="14"/>
      <c r="D49" s="14"/>
      <c r="E49" s="13">
        <f t="shared" si="1"/>
        <v>0</v>
      </c>
      <c r="F49" s="14">
        <f t="shared" si="2"/>
        <v>0</v>
      </c>
      <c r="G49" s="15">
        <f t="shared" si="3"/>
        <v>0</v>
      </c>
      <c r="H49" s="14"/>
      <c r="I49" s="16" t="str">
        <f t="shared" si="9"/>
        <v>#DIV/0!</v>
      </c>
      <c r="J49" s="14"/>
      <c r="K49" s="14"/>
      <c r="L49" s="14"/>
      <c r="M49" s="14"/>
      <c r="N49" s="76"/>
      <c r="O49" s="79"/>
      <c r="P49" s="19"/>
    </row>
    <row r="50">
      <c r="A50" s="19"/>
      <c r="B50" s="78"/>
      <c r="C50" s="14"/>
      <c r="D50" s="14"/>
      <c r="E50" s="13">
        <f t="shared" si="1"/>
        <v>0</v>
      </c>
      <c r="F50" s="14">
        <f t="shared" si="2"/>
        <v>0</v>
      </c>
      <c r="G50" s="15">
        <f t="shared" si="3"/>
        <v>0</v>
      </c>
      <c r="H50" s="14"/>
      <c r="I50" s="16" t="str">
        <f t="shared" si="9"/>
        <v>#DIV/0!</v>
      </c>
      <c r="J50" s="14"/>
      <c r="K50" s="14"/>
      <c r="L50" s="14"/>
      <c r="M50" s="14"/>
      <c r="N50" s="76"/>
      <c r="O50" s="79"/>
      <c r="P50" s="19"/>
    </row>
    <row r="51">
      <c r="A51" s="19"/>
      <c r="B51" s="78"/>
      <c r="C51" s="14"/>
      <c r="D51" s="14"/>
      <c r="E51" s="13">
        <f t="shared" si="1"/>
        <v>0</v>
      </c>
      <c r="F51" s="14">
        <f t="shared" si="2"/>
        <v>0</v>
      </c>
      <c r="G51" s="15">
        <f t="shared" si="3"/>
        <v>0</v>
      </c>
      <c r="H51" s="14"/>
      <c r="I51" s="16" t="str">
        <f t="shared" si="9"/>
        <v>#DIV/0!</v>
      </c>
      <c r="J51" s="14"/>
      <c r="K51" s="14"/>
      <c r="L51" s="14"/>
      <c r="M51" s="14"/>
      <c r="N51" s="76"/>
      <c r="O51" s="79"/>
      <c r="P51" s="19"/>
    </row>
    <row r="52">
      <c r="G52" s="80"/>
      <c r="N52" s="81"/>
    </row>
    <row r="53">
      <c r="G53" s="80"/>
      <c r="N53" s="81"/>
    </row>
    <row r="54">
      <c r="G54" s="80"/>
      <c r="N54" s="81"/>
    </row>
    <row r="55">
      <c r="G55" s="80"/>
      <c r="N55" s="81"/>
    </row>
    <row r="56">
      <c r="G56" s="80"/>
      <c r="N56" s="81"/>
    </row>
    <row r="57">
      <c r="G57" s="80"/>
      <c r="N57" s="81"/>
    </row>
    <row r="58">
      <c r="G58" s="80"/>
      <c r="N58" s="81"/>
    </row>
    <row r="59">
      <c r="G59" s="80"/>
      <c r="N59" s="81"/>
    </row>
    <row r="60">
      <c r="G60" s="80"/>
      <c r="N60" s="81"/>
    </row>
    <row r="61">
      <c r="G61" s="80"/>
      <c r="N61" s="81"/>
    </row>
    <row r="62">
      <c r="G62" s="80"/>
      <c r="N62" s="81"/>
    </row>
    <row r="63">
      <c r="G63" s="80"/>
      <c r="N63" s="81"/>
    </row>
    <row r="64">
      <c r="G64" s="80"/>
      <c r="N64" s="81"/>
    </row>
    <row r="65">
      <c r="G65" s="80"/>
      <c r="N65" s="81"/>
    </row>
    <row r="66">
      <c r="G66" s="80"/>
      <c r="N66" s="81"/>
    </row>
    <row r="67">
      <c r="G67" s="80"/>
      <c r="N67" s="81"/>
    </row>
    <row r="68">
      <c r="G68" s="80"/>
      <c r="N68" s="81"/>
    </row>
    <row r="69">
      <c r="G69" s="80"/>
      <c r="N69" s="81"/>
    </row>
    <row r="70">
      <c r="G70" s="80"/>
      <c r="N70" s="81"/>
    </row>
    <row r="71">
      <c r="G71" s="80"/>
      <c r="N71" s="81"/>
    </row>
    <row r="72">
      <c r="G72" s="80"/>
      <c r="N72" s="81"/>
    </row>
    <row r="73">
      <c r="G73" s="80"/>
      <c r="N73" s="81"/>
    </row>
    <row r="74">
      <c r="G74" s="80"/>
      <c r="N74" s="81"/>
    </row>
    <row r="75">
      <c r="G75" s="80"/>
      <c r="N75" s="81"/>
    </row>
    <row r="76">
      <c r="G76" s="80"/>
      <c r="N76" s="81"/>
    </row>
    <row r="77">
      <c r="G77" s="80"/>
      <c r="N77" s="81"/>
    </row>
    <row r="78">
      <c r="G78" s="80"/>
      <c r="N78" s="81"/>
    </row>
    <row r="79">
      <c r="G79" s="80"/>
      <c r="N79" s="81"/>
    </row>
    <row r="80">
      <c r="G80" s="80"/>
      <c r="N80" s="81"/>
    </row>
    <row r="81">
      <c r="G81" s="80"/>
      <c r="N81" s="81"/>
    </row>
    <row r="82">
      <c r="G82" s="80"/>
      <c r="N82" s="81"/>
    </row>
    <row r="83">
      <c r="G83" s="80"/>
      <c r="N83" s="81"/>
    </row>
    <row r="84">
      <c r="G84" s="80"/>
      <c r="N84" s="81"/>
    </row>
    <row r="85">
      <c r="G85" s="80"/>
      <c r="N85" s="81"/>
    </row>
    <row r="86">
      <c r="G86" s="80"/>
      <c r="N86" s="81"/>
    </row>
    <row r="87">
      <c r="G87" s="80"/>
      <c r="N87" s="81"/>
    </row>
    <row r="88">
      <c r="G88" s="80"/>
      <c r="N88" s="81"/>
    </row>
    <row r="89">
      <c r="G89" s="80"/>
      <c r="N89" s="81"/>
    </row>
    <row r="90">
      <c r="G90" s="80"/>
      <c r="N90" s="81"/>
    </row>
    <row r="91">
      <c r="G91" s="80"/>
      <c r="N91" s="81"/>
    </row>
    <row r="92">
      <c r="G92" s="80"/>
      <c r="N92" s="81"/>
    </row>
    <row r="93">
      <c r="G93" s="80"/>
      <c r="N93" s="81"/>
    </row>
    <row r="94">
      <c r="G94" s="80"/>
      <c r="N94" s="81"/>
    </row>
    <row r="95">
      <c r="G95" s="80"/>
      <c r="N95" s="81"/>
    </row>
    <row r="96">
      <c r="G96" s="80"/>
      <c r="N96" s="81"/>
    </row>
    <row r="97">
      <c r="G97" s="80"/>
      <c r="N97" s="81"/>
    </row>
    <row r="98">
      <c r="G98" s="80"/>
      <c r="N98" s="81"/>
    </row>
    <row r="99">
      <c r="G99" s="80"/>
      <c r="N99" s="81"/>
    </row>
    <row r="100">
      <c r="G100" s="80"/>
      <c r="N100" s="81"/>
    </row>
    <row r="101">
      <c r="G101" s="80"/>
      <c r="N101" s="81"/>
    </row>
    <row r="102">
      <c r="G102" s="80"/>
      <c r="N102" s="81"/>
    </row>
    <row r="103">
      <c r="G103" s="80"/>
      <c r="N103" s="81"/>
    </row>
    <row r="104">
      <c r="G104" s="80"/>
      <c r="N104" s="81"/>
    </row>
    <row r="105">
      <c r="G105" s="80"/>
      <c r="N105" s="81"/>
    </row>
    <row r="106">
      <c r="G106" s="80"/>
      <c r="N106" s="81"/>
    </row>
    <row r="107">
      <c r="G107" s="80"/>
      <c r="N107" s="81"/>
    </row>
    <row r="108">
      <c r="G108" s="80"/>
      <c r="N108" s="81"/>
    </row>
    <row r="109">
      <c r="G109" s="80"/>
      <c r="N109" s="81"/>
    </row>
    <row r="110">
      <c r="G110" s="80"/>
      <c r="N110" s="81"/>
    </row>
    <row r="111">
      <c r="G111" s="80"/>
      <c r="N111" s="81"/>
    </row>
    <row r="112">
      <c r="G112" s="80"/>
      <c r="N112" s="81"/>
    </row>
    <row r="113">
      <c r="G113" s="80"/>
      <c r="N113" s="81"/>
    </row>
    <row r="114">
      <c r="G114" s="80"/>
      <c r="N114" s="81"/>
    </row>
    <row r="115">
      <c r="G115" s="80"/>
      <c r="N115" s="81"/>
    </row>
    <row r="116">
      <c r="G116" s="80"/>
      <c r="N116" s="81"/>
    </row>
    <row r="117">
      <c r="G117" s="80"/>
      <c r="N117" s="81"/>
    </row>
    <row r="118">
      <c r="G118" s="80"/>
      <c r="N118" s="81"/>
    </row>
    <row r="119">
      <c r="G119" s="80"/>
      <c r="N119" s="81"/>
    </row>
    <row r="120">
      <c r="G120" s="80"/>
      <c r="N120" s="81"/>
    </row>
    <row r="121">
      <c r="G121" s="80"/>
      <c r="N121" s="81"/>
    </row>
    <row r="122">
      <c r="G122" s="80"/>
      <c r="N122" s="81"/>
    </row>
    <row r="123">
      <c r="G123" s="80"/>
      <c r="N123" s="81"/>
    </row>
    <row r="124">
      <c r="G124" s="80"/>
      <c r="N124" s="81"/>
    </row>
    <row r="125">
      <c r="G125" s="80"/>
      <c r="N125" s="81"/>
    </row>
    <row r="126">
      <c r="G126" s="80"/>
      <c r="N126" s="81"/>
    </row>
    <row r="127">
      <c r="G127" s="80"/>
      <c r="N127" s="81"/>
    </row>
    <row r="128">
      <c r="G128" s="80"/>
      <c r="N128" s="81"/>
    </row>
    <row r="129">
      <c r="G129" s="80"/>
      <c r="N129" s="81"/>
    </row>
    <row r="130">
      <c r="G130" s="80"/>
      <c r="N130" s="81"/>
    </row>
    <row r="131">
      <c r="G131" s="80"/>
      <c r="N131" s="81"/>
    </row>
    <row r="132">
      <c r="G132" s="80"/>
      <c r="N132" s="81"/>
    </row>
    <row r="133">
      <c r="G133" s="80"/>
      <c r="N133" s="81"/>
    </row>
    <row r="134">
      <c r="G134" s="80"/>
      <c r="N134" s="81"/>
    </row>
    <row r="135">
      <c r="G135" s="80"/>
      <c r="N135" s="81"/>
    </row>
    <row r="136">
      <c r="G136" s="80"/>
      <c r="N136" s="81"/>
    </row>
    <row r="137">
      <c r="G137" s="80"/>
      <c r="N137" s="81"/>
    </row>
    <row r="138">
      <c r="G138" s="80"/>
      <c r="N138" s="81"/>
    </row>
    <row r="139">
      <c r="G139" s="80"/>
      <c r="N139" s="81"/>
    </row>
    <row r="140">
      <c r="G140" s="80"/>
      <c r="N140" s="81"/>
    </row>
    <row r="141">
      <c r="G141" s="80"/>
      <c r="N141" s="81"/>
    </row>
    <row r="142">
      <c r="G142" s="80"/>
      <c r="N142" s="81"/>
    </row>
    <row r="143">
      <c r="G143" s="80"/>
      <c r="N143" s="81"/>
    </row>
    <row r="144">
      <c r="G144" s="80"/>
      <c r="N144" s="81"/>
    </row>
    <row r="145">
      <c r="G145" s="80"/>
      <c r="N145" s="81"/>
    </row>
    <row r="146">
      <c r="G146" s="80"/>
      <c r="N146" s="81"/>
    </row>
    <row r="147">
      <c r="G147" s="80"/>
      <c r="N147" s="81"/>
    </row>
    <row r="148">
      <c r="G148" s="80"/>
      <c r="N148" s="81"/>
    </row>
    <row r="149">
      <c r="G149" s="80"/>
      <c r="N149" s="81"/>
    </row>
    <row r="150">
      <c r="G150" s="80"/>
      <c r="N150" s="81"/>
    </row>
    <row r="151">
      <c r="G151" s="80"/>
      <c r="N151" s="81"/>
    </row>
    <row r="152">
      <c r="G152" s="80"/>
      <c r="N152" s="81"/>
    </row>
    <row r="153">
      <c r="G153" s="80"/>
      <c r="N153" s="81"/>
    </row>
    <row r="154">
      <c r="G154" s="80"/>
      <c r="N154" s="81"/>
    </row>
    <row r="155">
      <c r="G155" s="80"/>
      <c r="N155" s="81"/>
    </row>
    <row r="156">
      <c r="G156" s="80"/>
      <c r="N156" s="81"/>
    </row>
    <row r="157">
      <c r="G157" s="80"/>
      <c r="N157" s="81"/>
    </row>
    <row r="158">
      <c r="G158" s="80"/>
      <c r="N158" s="81"/>
    </row>
    <row r="159">
      <c r="G159" s="80"/>
      <c r="N159" s="81"/>
    </row>
    <row r="160">
      <c r="G160" s="80"/>
      <c r="N160" s="81"/>
    </row>
    <row r="161">
      <c r="G161" s="80"/>
      <c r="N161" s="81"/>
    </row>
    <row r="162">
      <c r="G162" s="80"/>
      <c r="N162" s="81"/>
    </row>
    <row r="163">
      <c r="G163" s="80"/>
      <c r="N163" s="81"/>
    </row>
    <row r="164">
      <c r="G164" s="80"/>
      <c r="N164" s="81"/>
    </row>
    <row r="165">
      <c r="G165" s="80"/>
      <c r="N165" s="81"/>
    </row>
    <row r="166">
      <c r="G166" s="80"/>
      <c r="N166" s="81"/>
    </row>
    <row r="167">
      <c r="G167" s="80"/>
      <c r="N167" s="81"/>
    </row>
    <row r="168">
      <c r="G168" s="80"/>
      <c r="N168" s="81"/>
    </row>
    <row r="169">
      <c r="G169" s="80"/>
      <c r="N169" s="81"/>
    </row>
    <row r="170">
      <c r="G170" s="80"/>
      <c r="N170" s="81"/>
    </row>
    <row r="171">
      <c r="G171" s="80"/>
      <c r="N171" s="81"/>
    </row>
    <row r="172">
      <c r="G172" s="80"/>
      <c r="N172" s="81"/>
    </row>
    <row r="173">
      <c r="G173" s="80"/>
      <c r="N173" s="81"/>
    </row>
    <row r="174">
      <c r="G174" s="80"/>
      <c r="N174" s="81"/>
    </row>
    <row r="175">
      <c r="G175" s="80"/>
      <c r="N175" s="81"/>
    </row>
    <row r="176">
      <c r="G176" s="80"/>
      <c r="N176" s="81"/>
    </row>
    <row r="177">
      <c r="G177" s="80"/>
      <c r="N177" s="81"/>
    </row>
    <row r="178">
      <c r="G178" s="80"/>
      <c r="N178" s="81"/>
    </row>
    <row r="179">
      <c r="G179" s="80"/>
      <c r="N179" s="81"/>
    </row>
    <row r="180">
      <c r="G180" s="80"/>
      <c r="N180" s="81"/>
    </row>
    <row r="181">
      <c r="G181" s="80"/>
      <c r="N181" s="81"/>
    </row>
    <row r="182">
      <c r="G182" s="80"/>
      <c r="N182" s="81"/>
    </row>
    <row r="183">
      <c r="G183" s="80"/>
      <c r="N183" s="81"/>
    </row>
    <row r="184">
      <c r="G184" s="80"/>
      <c r="N184" s="81"/>
    </row>
    <row r="185">
      <c r="G185" s="80"/>
      <c r="N185" s="81"/>
    </row>
    <row r="186">
      <c r="G186" s="80"/>
      <c r="N186" s="81"/>
    </row>
    <row r="187">
      <c r="G187" s="80"/>
      <c r="N187" s="81"/>
    </row>
    <row r="188">
      <c r="G188" s="80"/>
      <c r="N188" s="81"/>
    </row>
    <row r="189">
      <c r="G189" s="80"/>
      <c r="N189" s="81"/>
    </row>
    <row r="190">
      <c r="G190" s="80"/>
      <c r="N190" s="81"/>
    </row>
    <row r="191">
      <c r="G191" s="80"/>
      <c r="N191" s="81"/>
    </row>
    <row r="192">
      <c r="G192" s="80"/>
      <c r="N192" s="81"/>
    </row>
    <row r="193">
      <c r="G193" s="80"/>
      <c r="N193" s="81"/>
    </row>
    <row r="194">
      <c r="G194" s="80"/>
      <c r="N194" s="81"/>
    </row>
    <row r="195">
      <c r="G195" s="80"/>
      <c r="N195" s="81"/>
    </row>
    <row r="196">
      <c r="G196" s="80"/>
      <c r="N196" s="81"/>
    </row>
    <row r="197">
      <c r="G197" s="80"/>
      <c r="N197" s="81"/>
    </row>
    <row r="198">
      <c r="G198" s="80"/>
      <c r="N198" s="81"/>
    </row>
    <row r="199">
      <c r="G199" s="80"/>
      <c r="N199" s="81"/>
    </row>
    <row r="200">
      <c r="G200" s="80"/>
      <c r="N200" s="81"/>
    </row>
    <row r="201">
      <c r="G201" s="80"/>
      <c r="N201" s="81"/>
    </row>
    <row r="202">
      <c r="G202" s="80"/>
      <c r="N202" s="81"/>
    </row>
    <row r="203">
      <c r="G203" s="80"/>
      <c r="N203" s="81"/>
    </row>
    <row r="204">
      <c r="G204" s="80"/>
      <c r="N204" s="81"/>
    </row>
    <row r="205">
      <c r="G205" s="80"/>
      <c r="N205" s="81"/>
    </row>
    <row r="206">
      <c r="G206" s="80"/>
      <c r="N206" s="81"/>
    </row>
    <row r="207">
      <c r="G207" s="80"/>
      <c r="N207" s="81"/>
    </row>
    <row r="208">
      <c r="G208" s="80"/>
      <c r="N208" s="81"/>
    </row>
    <row r="209">
      <c r="G209" s="80"/>
      <c r="N209" s="81"/>
    </row>
    <row r="210">
      <c r="G210" s="80"/>
      <c r="N210" s="81"/>
    </row>
    <row r="211">
      <c r="G211" s="80"/>
      <c r="N211" s="81"/>
    </row>
    <row r="212">
      <c r="G212" s="80"/>
      <c r="N212" s="81"/>
    </row>
    <row r="213">
      <c r="G213" s="80"/>
      <c r="N213" s="81"/>
    </row>
    <row r="214">
      <c r="G214" s="80"/>
      <c r="N214" s="81"/>
    </row>
    <row r="215">
      <c r="G215" s="80"/>
      <c r="N215" s="81"/>
    </row>
    <row r="216">
      <c r="G216" s="80"/>
      <c r="N216" s="81"/>
    </row>
    <row r="217">
      <c r="G217" s="80"/>
      <c r="N217" s="81"/>
    </row>
    <row r="218">
      <c r="G218" s="80"/>
      <c r="N218" s="81"/>
    </row>
    <row r="219">
      <c r="G219" s="80"/>
      <c r="N219" s="81"/>
    </row>
    <row r="220">
      <c r="G220" s="80"/>
      <c r="N220" s="81"/>
    </row>
    <row r="221">
      <c r="G221" s="80"/>
      <c r="N221" s="81"/>
    </row>
    <row r="222">
      <c r="G222" s="80"/>
      <c r="N222" s="81"/>
    </row>
    <row r="223">
      <c r="G223" s="80"/>
      <c r="N223" s="81"/>
    </row>
    <row r="224">
      <c r="G224" s="80"/>
      <c r="N224" s="81"/>
    </row>
    <row r="225">
      <c r="G225" s="80"/>
      <c r="N225" s="81"/>
    </row>
    <row r="226">
      <c r="G226" s="80"/>
      <c r="N226" s="81"/>
    </row>
    <row r="227">
      <c r="G227" s="80"/>
      <c r="N227" s="81"/>
    </row>
    <row r="228">
      <c r="G228" s="80"/>
      <c r="N228" s="81"/>
    </row>
    <row r="229">
      <c r="G229" s="80"/>
      <c r="N229" s="81"/>
    </row>
    <row r="230">
      <c r="G230" s="80"/>
      <c r="N230" s="81"/>
    </row>
    <row r="231">
      <c r="G231" s="80"/>
      <c r="N231" s="81"/>
    </row>
    <row r="232">
      <c r="G232" s="80"/>
      <c r="N232" s="81"/>
    </row>
    <row r="233">
      <c r="G233" s="80"/>
      <c r="N233" s="81"/>
    </row>
    <row r="234">
      <c r="G234" s="80"/>
      <c r="N234" s="81"/>
    </row>
    <row r="235">
      <c r="G235" s="80"/>
      <c r="N235" s="81"/>
    </row>
    <row r="236">
      <c r="G236" s="80"/>
      <c r="N236" s="81"/>
    </row>
    <row r="237">
      <c r="G237" s="80"/>
      <c r="N237" s="81"/>
    </row>
    <row r="238">
      <c r="G238" s="80"/>
      <c r="N238" s="81"/>
    </row>
    <row r="239">
      <c r="G239" s="80"/>
      <c r="N239" s="81"/>
    </row>
    <row r="240">
      <c r="G240" s="80"/>
      <c r="N240" s="81"/>
    </row>
    <row r="241">
      <c r="G241" s="80"/>
      <c r="N241" s="81"/>
    </row>
    <row r="242">
      <c r="G242" s="80"/>
      <c r="N242" s="81"/>
    </row>
    <row r="243">
      <c r="G243" s="80"/>
      <c r="N243" s="81"/>
    </row>
    <row r="244">
      <c r="G244" s="80"/>
      <c r="N244" s="81"/>
    </row>
    <row r="245">
      <c r="G245" s="80"/>
      <c r="N245" s="81"/>
    </row>
    <row r="246">
      <c r="G246" s="80"/>
      <c r="N246" s="81"/>
    </row>
    <row r="247">
      <c r="G247" s="80"/>
      <c r="N247" s="81"/>
    </row>
    <row r="248">
      <c r="G248" s="80"/>
      <c r="N248" s="81"/>
    </row>
    <row r="249">
      <c r="G249" s="80"/>
      <c r="N249" s="81"/>
    </row>
    <row r="250">
      <c r="G250" s="80"/>
      <c r="N250" s="81"/>
    </row>
    <row r="251">
      <c r="G251" s="80"/>
      <c r="N251" s="81"/>
    </row>
    <row r="252">
      <c r="G252" s="80"/>
      <c r="N252" s="81"/>
    </row>
    <row r="253">
      <c r="G253" s="80"/>
      <c r="N253" s="81"/>
    </row>
    <row r="254">
      <c r="G254" s="80"/>
      <c r="N254" s="81"/>
    </row>
    <row r="255">
      <c r="G255" s="80"/>
      <c r="N255" s="81"/>
    </row>
    <row r="256">
      <c r="G256" s="80"/>
      <c r="N256" s="81"/>
    </row>
    <row r="257">
      <c r="G257" s="80"/>
      <c r="N257" s="81"/>
    </row>
    <row r="258">
      <c r="G258" s="80"/>
      <c r="N258" s="81"/>
    </row>
    <row r="259">
      <c r="G259" s="80"/>
      <c r="N259" s="81"/>
    </row>
    <row r="260">
      <c r="G260" s="80"/>
      <c r="N260" s="81"/>
    </row>
    <row r="261">
      <c r="G261" s="80"/>
      <c r="N261" s="81"/>
    </row>
    <row r="262">
      <c r="G262" s="80"/>
      <c r="N262" s="81"/>
    </row>
    <row r="263">
      <c r="G263" s="80"/>
      <c r="N263" s="81"/>
    </row>
    <row r="264">
      <c r="G264" s="80"/>
      <c r="N264" s="81"/>
    </row>
    <row r="265">
      <c r="G265" s="80"/>
      <c r="N265" s="81"/>
    </row>
    <row r="266">
      <c r="G266" s="80"/>
      <c r="N266" s="81"/>
    </row>
    <row r="267">
      <c r="G267" s="80"/>
      <c r="N267" s="81"/>
    </row>
    <row r="268">
      <c r="G268" s="80"/>
      <c r="N268" s="81"/>
    </row>
    <row r="269">
      <c r="G269" s="80"/>
      <c r="N269" s="81"/>
    </row>
    <row r="270">
      <c r="G270" s="80"/>
      <c r="N270" s="81"/>
    </row>
    <row r="271">
      <c r="G271" s="80"/>
      <c r="N271" s="81"/>
    </row>
    <row r="272">
      <c r="G272" s="80"/>
      <c r="N272" s="81"/>
    </row>
    <row r="273">
      <c r="G273" s="80"/>
      <c r="N273" s="81"/>
    </row>
    <row r="274">
      <c r="G274" s="80"/>
      <c r="N274" s="81"/>
    </row>
    <row r="275">
      <c r="G275" s="80"/>
      <c r="N275" s="81"/>
    </row>
    <row r="276">
      <c r="G276" s="80"/>
      <c r="N276" s="81"/>
    </row>
    <row r="277">
      <c r="G277" s="80"/>
      <c r="N277" s="81"/>
    </row>
    <row r="278">
      <c r="G278" s="80"/>
      <c r="N278" s="81"/>
    </row>
    <row r="279">
      <c r="G279" s="80"/>
      <c r="N279" s="81"/>
    </row>
    <row r="280">
      <c r="G280" s="80"/>
      <c r="N280" s="81"/>
    </row>
    <row r="281">
      <c r="G281" s="80"/>
      <c r="N281" s="81"/>
    </row>
    <row r="282">
      <c r="G282" s="80"/>
      <c r="N282" s="81"/>
    </row>
    <row r="283">
      <c r="G283" s="80"/>
      <c r="N283" s="81"/>
    </row>
    <row r="284">
      <c r="G284" s="80"/>
      <c r="N284" s="81"/>
    </row>
    <row r="285">
      <c r="G285" s="80"/>
      <c r="N285" s="81"/>
    </row>
    <row r="286">
      <c r="G286" s="80"/>
      <c r="N286" s="81"/>
    </row>
    <row r="287">
      <c r="G287" s="80"/>
      <c r="N287" s="81"/>
    </row>
    <row r="288">
      <c r="G288" s="80"/>
      <c r="N288" s="81"/>
    </row>
    <row r="289">
      <c r="G289" s="80"/>
      <c r="N289" s="81"/>
    </row>
    <row r="290">
      <c r="G290" s="80"/>
      <c r="N290" s="81"/>
    </row>
    <row r="291">
      <c r="G291" s="80"/>
      <c r="N291" s="81"/>
    </row>
    <row r="292">
      <c r="G292" s="80"/>
      <c r="N292" s="81"/>
    </row>
    <row r="293">
      <c r="G293" s="80"/>
      <c r="N293" s="81"/>
    </row>
    <row r="294">
      <c r="G294" s="80"/>
      <c r="N294" s="81"/>
    </row>
    <row r="295">
      <c r="G295" s="80"/>
      <c r="N295" s="81"/>
    </row>
    <row r="296">
      <c r="G296" s="80"/>
      <c r="N296" s="81"/>
    </row>
    <row r="297">
      <c r="G297" s="80"/>
      <c r="N297" s="81"/>
    </row>
    <row r="298">
      <c r="G298" s="80"/>
      <c r="N298" s="81"/>
    </row>
    <row r="299">
      <c r="G299" s="80"/>
      <c r="N299" s="81"/>
    </row>
    <row r="300">
      <c r="G300" s="80"/>
      <c r="N300" s="81"/>
    </row>
    <row r="301">
      <c r="G301" s="80"/>
      <c r="N301" s="81"/>
    </row>
    <row r="302">
      <c r="G302" s="80"/>
      <c r="N302" s="81"/>
    </row>
    <row r="303">
      <c r="G303" s="80"/>
      <c r="N303" s="81"/>
    </row>
    <row r="304">
      <c r="G304" s="80"/>
      <c r="N304" s="81"/>
    </row>
    <row r="305">
      <c r="G305" s="80"/>
      <c r="N305" s="81"/>
    </row>
    <row r="306">
      <c r="G306" s="80"/>
      <c r="N306" s="81"/>
    </row>
    <row r="307">
      <c r="G307" s="80"/>
      <c r="N307" s="81"/>
    </row>
    <row r="308">
      <c r="G308" s="80"/>
      <c r="N308" s="81"/>
    </row>
    <row r="309">
      <c r="G309" s="80"/>
      <c r="N309" s="81"/>
    </row>
    <row r="310">
      <c r="G310" s="80"/>
      <c r="N310" s="81"/>
    </row>
    <row r="311">
      <c r="G311" s="80"/>
      <c r="N311" s="81"/>
    </row>
    <row r="312">
      <c r="G312" s="80"/>
      <c r="N312" s="81"/>
    </row>
    <row r="313">
      <c r="G313" s="80"/>
      <c r="N313" s="81"/>
    </row>
    <row r="314">
      <c r="G314" s="80"/>
      <c r="N314" s="81"/>
    </row>
    <row r="315">
      <c r="G315" s="80"/>
      <c r="N315" s="81"/>
    </row>
    <row r="316">
      <c r="G316" s="80"/>
      <c r="N316" s="81"/>
    </row>
    <row r="317">
      <c r="G317" s="80"/>
      <c r="N317" s="81"/>
    </row>
    <row r="318">
      <c r="G318" s="80"/>
      <c r="N318" s="81"/>
    </row>
    <row r="319">
      <c r="G319" s="80"/>
      <c r="N319" s="81"/>
    </row>
    <row r="320">
      <c r="G320" s="80"/>
      <c r="N320" s="81"/>
    </row>
    <row r="321">
      <c r="G321" s="80"/>
      <c r="N321" s="81"/>
    </row>
    <row r="322">
      <c r="G322" s="80"/>
      <c r="N322" s="81"/>
    </row>
    <row r="323">
      <c r="G323" s="80"/>
      <c r="N323" s="81"/>
    </row>
    <row r="324">
      <c r="G324" s="80"/>
      <c r="N324" s="81"/>
    </row>
    <row r="325">
      <c r="G325" s="80"/>
      <c r="N325" s="81"/>
    </row>
    <row r="326">
      <c r="G326" s="80"/>
      <c r="N326" s="81"/>
    </row>
    <row r="327">
      <c r="G327" s="80"/>
      <c r="N327" s="81"/>
    </row>
    <row r="328">
      <c r="G328" s="80"/>
      <c r="N328" s="81"/>
    </row>
    <row r="329">
      <c r="G329" s="80"/>
      <c r="N329" s="81"/>
    </row>
    <row r="330">
      <c r="G330" s="80"/>
      <c r="N330" s="81"/>
    </row>
    <row r="331">
      <c r="G331" s="80"/>
      <c r="N331" s="81"/>
    </row>
    <row r="332">
      <c r="G332" s="80"/>
      <c r="N332" s="81"/>
    </row>
    <row r="333">
      <c r="G333" s="80"/>
      <c r="N333" s="81"/>
    </row>
    <row r="334">
      <c r="G334" s="80"/>
      <c r="N334" s="81"/>
    </row>
    <row r="335">
      <c r="G335" s="80"/>
      <c r="N335" s="81"/>
    </row>
    <row r="336">
      <c r="G336" s="80"/>
      <c r="N336" s="81"/>
    </row>
    <row r="337">
      <c r="G337" s="80"/>
      <c r="N337" s="81"/>
    </row>
    <row r="338">
      <c r="G338" s="80"/>
      <c r="N338" s="81"/>
    </row>
    <row r="339">
      <c r="G339" s="80"/>
      <c r="N339" s="81"/>
    </row>
    <row r="340">
      <c r="G340" s="80"/>
      <c r="N340" s="81"/>
    </row>
    <row r="341">
      <c r="G341" s="80"/>
      <c r="N341" s="81"/>
    </row>
    <row r="342">
      <c r="G342" s="80"/>
      <c r="N342" s="81"/>
    </row>
    <row r="343">
      <c r="G343" s="80"/>
      <c r="N343" s="81"/>
    </row>
    <row r="344">
      <c r="G344" s="80"/>
      <c r="N344" s="81"/>
    </row>
    <row r="345">
      <c r="G345" s="80"/>
      <c r="N345" s="81"/>
    </row>
    <row r="346">
      <c r="G346" s="80"/>
      <c r="N346" s="81"/>
    </row>
    <row r="347">
      <c r="G347" s="80"/>
      <c r="N347" s="81"/>
    </row>
    <row r="348">
      <c r="G348" s="80"/>
      <c r="N348" s="81"/>
    </row>
    <row r="349">
      <c r="G349" s="80"/>
      <c r="N349" s="81"/>
    </row>
    <row r="350">
      <c r="G350" s="80"/>
      <c r="N350" s="81"/>
    </row>
    <row r="351">
      <c r="G351" s="80"/>
      <c r="N351" s="81"/>
    </row>
    <row r="352">
      <c r="G352" s="80"/>
      <c r="N352" s="81"/>
    </row>
    <row r="353">
      <c r="G353" s="80"/>
      <c r="N353" s="81"/>
    </row>
    <row r="354">
      <c r="G354" s="80"/>
      <c r="N354" s="81"/>
    </row>
    <row r="355">
      <c r="G355" s="80"/>
      <c r="N355" s="81"/>
    </row>
    <row r="356">
      <c r="G356" s="80"/>
      <c r="N356" s="81"/>
    </row>
    <row r="357">
      <c r="G357" s="80"/>
      <c r="N357" s="81"/>
    </row>
    <row r="358">
      <c r="G358" s="80"/>
      <c r="N358" s="81"/>
    </row>
    <row r="359">
      <c r="G359" s="80"/>
      <c r="N359" s="81"/>
    </row>
    <row r="360">
      <c r="G360" s="80"/>
      <c r="N360" s="81"/>
    </row>
    <row r="361">
      <c r="G361" s="80"/>
      <c r="N361" s="81"/>
    </row>
    <row r="362">
      <c r="G362" s="80"/>
      <c r="N362" s="81"/>
    </row>
    <row r="363">
      <c r="G363" s="80"/>
      <c r="N363" s="81"/>
    </row>
    <row r="364">
      <c r="G364" s="80"/>
      <c r="N364" s="81"/>
    </row>
    <row r="365">
      <c r="G365" s="80"/>
      <c r="N365" s="81"/>
    </row>
    <row r="366">
      <c r="G366" s="80"/>
      <c r="N366" s="81"/>
    </row>
    <row r="367">
      <c r="G367" s="80"/>
      <c r="N367" s="81"/>
    </row>
    <row r="368">
      <c r="G368" s="80"/>
      <c r="N368" s="81"/>
    </row>
    <row r="369">
      <c r="G369" s="80"/>
      <c r="N369" s="81"/>
    </row>
    <row r="370">
      <c r="G370" s="80"/>
      <c r="N370" s="81"/>
    </row>
    <row r="371">
      <c r="G371" s="80"/>
      <c r="N371" s="81"/>
    </row>
    <row r="372">
      <c r="G372" s="80"/>
      <c r="N372" s="81"/>
    </row>
    <row r="373">
      <c r="G373" s="80"/>
      <c r="N373" s="81"/>
    </row>
    <row r="374">
      <c r="G374" s="80"/>
      <c r="N374" s="81"/>
    </row>
    <row r="375">
      <c r="G375" s="80"/>
      <c r="N375" s="81"/>
    </row>
    <row r="376">
      <c r="G376" s="80"/>
      <c r="N376" s="81"/>
    </row>
    <row r="377">
      <c r="G377" s="80"/>
      <c r="N377" s="81"/>
    </row>
    <row r="378">
      <c r="G378" s="80"/>
      <c r="N378" s="81"/>
    </row>
    <row r="379">
      <c r="G379" s="80"/>
      <c r="N379" s="81"/>
    </row>
    <row r="380">
      <c r="G380" s="80"/>
      <c r="N380" s="81"/>
    </row>
    <row r="381">
      <c r="G381" s="80"/>
      <c r="N381" s="81"/>
    </row>
    <row r="382">
      <c r="G382" s="80"/>
      <c r="N382" s="81"/>
    </row>
    <row r="383">
      <c r="G383" s="80"/>
      <c r="N383" s="81"/>
    </row>
    <row r="384">
      <c r="G384" s="80"/>
      <c r="N384" s="81"/>
    </row>
    <row r="385">
      <c r="G385" s="80"/>
      <c r="N385" s="81"/>
    </row>
    <row r="386">
      <c r="G386" s="80"/>
      <c r="N386" s="81"/>
    </row>
    <row r="387">
      <c r="G387" s="80"/>
      <c r="N387" s="81"/>
    </row>
    <row r="388">
      <c r="G388" s="80"/>
      <c r="N388" s="81"/>
    </row>
    <row r="389">
      <c r="G389" s="80"/>
      <c r="N389" s="81"/>
    </row>
    <row r="390">
      <c r="G390" s="80"/>
      <c r="N390" s="81"/>
    </row>
    <row r="391">
      <c r="G391" s="80"/>
      <c r="N391" s="81"/>
    </row>
    <row r="392">
      <c r="G392" s="80"/>
      <c r="N392" s="81"/>
    </row>
    <row r="393">
      <c r="G393" s="80"/>
      <c r="N393" s="81"/>
    </row>
    <row r="394">
      <c r="G394" s="80"/>
      <c r="N394" s="81"/>
    </row>
    <row r="395">
      <c r="G395" s="80"/>
      <c r="N395" s="81"/>
    </row>
    <row r="396">
      <c r="G396" s="80"/>
      <c r="N396" s="81"/>
    </row>
    <row r="397">
      <c r="G397" s="80"/>
      <c r="N397" s="81"/>
    </row>
    <row r="398">
      <c r="G398" s="80"/>
      <c r="N398" s="81"/>
    </row>
    <row r="399">
      <c r="G399" s="80"/>
      <c r="N399" s="81"/>
    </row>
    <row r="400">
      <c r="G400" s="80"/>
      <c r="N400" s="81"/>
    </row>
    <row r="401">
      <c r="G401" s="80"/>
      <c r="N401" s="81"/>
    </row>
    <row r="402">
      <c r="G402" s="80"/>
      <c r="N402" s="81"/>
    </row>
    <row r="403">
      <c r="G403" s="80"/>
      <c r="N403" s="81"/>
    </row>
    <row r="404">
      <c r="G404" s="80"/>
      <c r="N404" s="81"/>
    </row>
    <row r="405">
      <c r="G405" s="80"/>
      <c r="N405" s="81"/>
    </row>
    <row r="406">
      <c r="G406" s="80"/>
      <c r="N406" s="81"/>
    </row>
    <row r="407">
      <c r="G407" s="80"/>
      <c r="N407" s="81"/>
    </row>
    <row r="408">
      <c r="G408" s="80"/>
      <c r="N408" s="81"/>
    </row>
    <row r="409">
      <c r="G409" s="80"/>
      <c r="N409" s="81"/>
    </row>
    <row r="410">
      <c r="G410" s="80"/>
      <c r="N410" s="81"/>
    </row>
    <row r="411">
      <c r="G411" s="80"/>
      <c r="N411" s="81"/>
    </row>
    <row r="412">
      <c r="G412" s="80"/>
      <c r="N412" s="81"/>
    </row>
    <row r="413">
      <c r="G413" s="80"/>
      <c r="N413" s="81"/>
    </row>
    <row r="414">
      <c r="G414" s="80"/>
      <c r="N414" s="81"/>
    </row>
    <row r="415">
      <c r="G415" s="80"/>
      <c r="N415" s="81"/>
    </row>
    <row r="416">
      <c r="G416" s="80"/>
      <c r="N416" s="81"/>
    </row>
    <row r="417">
      <c r="G417" s="80"/>
      <c r="N417" s="81"/>
    </row>
    <row r="418">
      <c r="G418" s="80"/>
      <c r="N418" s="81"/>
    </row>
    <row r="419">
      <c r="G419" s="80"/>
      <c r="N419" s="81"/>
    </row>
    <row r="420">
      <c r="G420" s="80"/>
      <c r="N420" s="81"/>
    </row>
    <row r="421">
      <c r="G421" s="80"/>
      <c r="N421" s="81"/>
    </row>
    <row r="422">
      <c r="G422" s="80"/>
      <c r="N422" s="81"/>
    </row>
    <row r="423">
      <c r="G423" s="80"/>
      <c r="N423" s="81"/>
    </row>
    <row r="424">
      <c r="G424" s="80"/>
      <c r="N424" s="81"/>
    </row>
    <row r="425">
      <c r="G425" s="80"/>
      <c r="N425" s="81"/>
    </row>
    <row r="426">
      <c r="G426" s="80"/>
      <c r="N426" s="81"/>
    </row>
    <row r="427">
      <c r="G427" s="80"/>
      <c r="N427" s="81"/>
    </row>
    <row r="428">
      <c r="G428" s="80"/>
      <c r="N428" s="81"/>
    </row>
    <row r="429">
      <c r="G429" s="80"/>
      <c r="N429" s="81"/>
    </row>
    <row r="430">
      <c r="G430" s="80"/>
      <c r="N430" s="81"/>
    </row>
    <row r="431">
      <c r="G431" s="80"/>
      <c r="N431" s="81"/>
    </row>
    <row r="432">
      <c r="G432" s="80"/>
      <c r="N432" s="81"/>
    </row>
    <row r="433">
      <c r="G433" s="80"/>
      <c r="N433" s="81"/>
    </row>
    <row r="434">
      <c r="G434" s="80"/>
      <c r="N434" s="81"/>
    </row>
    <row r="435">
      <c r="G435" s="80"/>
      <c r="N435" s="81"/>
    </row>
    <row r="436">
      <c r="G436" s="80"/>
      <c r="N436" s="81"/>
    </row>
    <row r="437">
      <c r="G437" s="80"/>
      <c r="N437" s="81"/>
    </row>
    <row r="438">
      <c r="G438" s="80"/>
      <c r="N438" s="81"/>
    </row>
    <row r="439">
      <c r="G439" s="80"/>
      <c r="N439" s="81"/>
    </row>
    <row r="440">
      <c r="G440" s="80"/>
      <c r="N440" s="81"/>
    </row>
    <row r="441">
      <c r="G441" s="80"/>
      <c r="N441" s="81"/>
    </row>
    <row r="442">
      <c r="G442" s="80"/>
      <c r="N442" s="81"/>
    </row>
    <row r="443">
      <c r="G443" s="80"/>
      <c r="N443" s="81"/>
    </row>
    <row r="444">
      <c r="G444" s="80"/>
      <c r="N444" s="81"/>
    </row>
    <row r="445">
      <c r="G445" s="80"/>
      <c r="N445" s="81"/>
    </row>
    <row r="446">
      <c r="G446" s="80"/>
      <c r="N446" s="81"/>
    </row>
    <row r="447">
      <c r="G447" s="80"/>
      <c r="N447" s="81"/>
    </row>
    <row r="448">
      <c r="G448" s="80"/>
      <c r="N448" s="81"/>
    </row>
    <row r="449">
      <c r="G449" s="80"/>
      <c r="N449" s="81"/>
    </row>
    <row r="450">
      <c r="G450" s="80"/>
      <c r="N450" s="81"/>
    </row>
    <row r="451">
      <c r="G451" s="80"/>
      <c r="N451" s="81"/>
    </row>
    <row r="452">
      <c r="G452" s="80"/>
      <c r="N452" s="81"/>
    </row>
    <row r="453">
      <c r="G453" s="80"/>
      <c r="N453" s="81"/>
    </row>
    <row r="454">
      <c r="G454" s="80"/>
      <c r="N454" s="81"/>
    </row>
    <row r="455">
      <c r="G455" s="80"/>
      <c r="N455" s="81"/>
    </row>
    <row r="456">
      <c r="G456" s="80"/>
      <c r="N456" s="81"/>
    </row>
    <row r="457">
      <c r="G457" s="80"/>
      <c r="N457" s="81"/>
    </row>
    <row r="458">
      <c r="G458" s="80"/>
      <c r="N458" s="81"/>
    </row>
    <row r="459">
      <c r="G459" s="80"/>
      <c r="N459" s="81"/>
    </row>
    <row r="460">
      <c r="G460" s="80"/>
      <c r="N460" s="81"/>
    </row>
    <row r="461">
      <c r="G461" s="80"/>
      <c r="N461" s="81"/>
    </row>
    <row r="462">
      <c r="G462" s="80"/>
      <c r="N462" s="81"/>
    </row>
    <row r="463">
      <c r="G463" s="80"/>
      <c r="N463" s="81"/>
    </row>
    <row r="464">
      <c r="G464" s="80"/>
      <c r="N464" s="81"/>
    </row>
    <row r="465">
      <c r="G465" s="80"/>
      <c r="N465" s="81"/>
    </row>
    <row r="466">
      <c r="G466" s="80"/>
      <c r="N466" s="81"/>
    </row>
    <row r="467">
      <c r="G467" s="80"/>
      <c r="N467" s="81"/>
    </row>
    <row r="468">
      <c r="G468" s="80"/>
      <c r="N468" s="81"/>
    </row>
    <row r="469">
      <c r="G469" s="80"/>
      <c r="N469" s="81"/>
    </row>
    <row r="470">
      <c r="G470" s="80"/>
      <c r="N470" s="81"/>
    </row>
    <row r="471">
      <c r="G471" s="80"/>
      <c r="N471" s="81"/>
    </row>
    <row r="472">
      <c r="G472" s="80"/>
      <c r="N472" s="81"/>
    </row>
    <row r="473">
      <c r="G473" s="80"/>
      <c r="N473" s="81"/>
    </row>
    <row r="474">
      <c r="G474" s="80"/>
      <c r="N474" s="81"/>
    </row>
    <row r="475">
      <c r="G475" s="80"/>
      <c r="N475" s="81"/>
    </row>
    <row r="476">
      <c r="G476" s="80"/>
      <c r="N476" s="81"/>
    </row>
    <row r="477">
      <c r="G477" s="80"/>
      <c r="N477" s="81"/>
    </row>
    <row r="478">
      <c r="G478" s="80"/>
      <c r="N478" s="81"/>
    </row>
    <row r="479">
      <c r="G479" s="80"/>
      <c r="N479" s="81"/>
    </row>
    <row r="480">
      <c r="G480" s="80"/>
      <c r="N480" s="81"/>
    </row>
    <row r="481">
      <c r="G481" s="80"/>
      <c r="N481" s="81"/>
    </row>
    <row r="482">
      <c r="G482" s="80"/>
      <c r="N482" s="81"/>
    </row>
    <row r="483">
      <c r="G483" s="80"/>
      <c r="N483" s="81"/>
    </row>
    <row r="484">
      <c r="G484" s="80"/>
      <c r="N484" s="81"/>
    </row>
    <row r="485">
      <c r="G485" s="80"/>
      <c r="N485" s="81"/>
    </row>
    <row r="486">
      <c r="G486" s="80"/>
      <c r="N486" s="81"/>
    </row>
    <row r="487">
      <c r="G487" s="80"/>
      <c r="N487" s="81"/>
    </row>
    <row r="488">
      <c r="G488" s="80"/>
      <c r="N488" s="81"/>
    </row>
    <row r="489">
      <c r="G489" s="80"/>
      <c r="N489" s="81"/>
    </row>
    <row r="490">
      <c r="G490" s="80"/>
      <c r="N490" s="81"/>
    </row>
    <row r="491">
      <c r="G491" s="80"/>
      <c r="N491" s="81"/>
    </row>
    <row r="492">
      <c r="G492" s="80"/>
      <c r="N492" s="81"/>
    </row>
    <row r="493">
      <c r="G493" s="80"/>
      <c r="N493" s="81"/>
    </row>
    <row r="494">
      <c r="G494" s="80"/>
      <c r="N494" s="81"/>
    </row>
    <row r="495">
      <c r="G495" s="80"/>
      <c r="N495" s="81"/>
    </row>
    <row r="496">
      <c r="G496" s="80"/>
      <c r="N496" s="81"/>
    </row>
    <row r="497">
      <c r="G497" s="80"/>
      <c r="N497" s="81"/>
    </row>
    <row r="498">
      <c r="G498" s="80"/>
      <c r="N498" s="81"/>
    </row>
    <row r="499">
      <c r="G499" s="80"/>
      <c r="N499" s="81"/>
    </row>
    <row r="500">
      <c r="G500" s="80"/>
      <c r="N500" s="81"/>
    </row>
    <row r="501">
      <c r="G501" s="80"/>
      <c r="N501" s="81"/>
    </row>
    <row r="502">
      <c r="G502" s="80"/>
      <c r="N502" s="81"/>
    </row>
    <row r="503">
      <c r="G503" s="80"/>
      <c r="N503" s="81"/>
    </row>
    <row r="504">
      <c r="G504" s="80"/>
      <c r="N504" s="81"/>
    </row>
    <row r="505">
      <c r="G505" s="80"/>
      <c r="N505" s="81"/>
    </row>
    <row r="506">
      <c r="G506" s="80"/>
      <c r="N506" s="81"/>
    </row>
    <row r="507">
      <c r="G507" s="80"/>
      <c r="N507" s="81"/>
    </row>
    <row r="508">
      <c r="G508" s="80"/>
      <c r="N508" s="81"/>
    </row>
    <row r="509">
      <c r="G509" s="80"/>
      <c r="N509" s="81"/>
    </row>
    <row r="510">
      <c r="G510" s="80"/>
      <c r="N510" s="81"/>
    </row>
    <row r="511">
      <c r="G511" s="80"/>
      <c r="N511" s="81"/>
    </row>
    <row r="512">
      <c r="G512" s="80"/>
      <c r="N512" s="81"/>
    </row>
    <row r="513">
      <c r="G513" s="80"/>
      <c r="N513" s="81"/>
    </row>
    <row r="514">
      <c r="G514" s="80"/>
      <c r="N514" s="81"/>
    </row>
    <row r="515">
      <c r="G515" s="80"/>
      <c r="N515" s="81"/>
    </row>
    <row r="516">
      <c r="G516" s="80"/>
      <c r="N516" s="81"/>
    </row>
    <row r="517">
      <c r="G517" s="80"/>
      <c r="N517" s="81"/>
    </row>
    <row r="518">
      <c r="G518" s="80"/>
      <c r="N518" s="81"/>
    </row>
    <row r="519">
      <c r="G519" s="80"/>
      <c r="N519" s="81"/>
    </row>
    <row r="520">
      <c r="G520" s="80"/>
      <c r="N520" s="81"/>
    </row>
    <row r="521">
      <c r="G521" s="80"/>
      <c r="N521" s="81"/>
    </row>
    <row r="522">
      <c r="G522" s="80"/>
      <c r="N522" s="81"/>
    </row>
    <row r="523">
      <c r="G523" s="80"/>
      <c r="N523" s="81"/>
    </row>
    <row r="524">
      <c r="G524" s="80"/>
      <c r="N524" s="81"/>
    </row>
    <row r="525">
      <c r="G525" s="80"/>
      <c r="N525" s="81"/>
    </row>
    <row r="526">
      <c r="G526" s="80"/>
      <c r="N526" s="81"/>
    </row>
    <row r="527">
      <c r="G527" s="80"/>
      <c r="N527" s="81"/>
    </row>
    <row r="528">
      <c r="G528" s="80"/>
      <c r="N528" s="81"/>
    </row>
    <row r="529">
      <c r="G529" s="80"/>
      <c r="N529" s="81"/>
    </row>
    <row r="530">
      <c r="G530" s="80"/>
      <c r="N530" s="81"/>
    </row>
    <row r="531">
      <c r="G531" s="80"/>
      <c r="N531" s="81"/>
    </row>
    <row r="532">
      <c r="G532" s="80"/>
      <c r="N532" s="81"/>
    </row>
    <row r="533">
      <c r="G533" s="80"/>
      <c r="N533" s="81"/>
    </row>
    <row r="534">
      <c r="G534" s="80"/>
      <c r="N534" s="81"/>
    </row>
    <row r="535">
      <c r="G535" s="80"/>
      <c r="N535" s="81"/>
    </row>
    <row r="536">
      <c r="G536" s="80"/>
      <c r="N536" s="81"/>
    </row>
    <row r="537">
      <c r="G537" s="80"/>
      <c r="N537" s="81"/>
    </row>
    <row r="538">
      <c r="G538" s="80"/>
      <c r="N538" s="81"/>
    </row>
    <row r="539">
      <c r="G539" s="80"/>
      <c r="N539" s="81"/>
    </row>
    <row r="540">
      <c r="G540" s="80"/>
      <c r="N540" s="81"/>
    </row>
    <row r="541">
      <c r="G541" s="80"/>
      <c r="N541" s="81"/>
    </row>
    <row r="542">
      <c r="G542" s="80"/>
      <c r="N542" s="81"/>
    </row>
    <row r="543">
      <c r="G543" s="80"/>
      <c r="N543" s="81"/>
    </row>
    <row r="544">
      <c r="G544" s="80"/>
      <c r="N544" s="81"/>
    </row>
    <row r="545">
      <c r="G545" s="80"/>
      <c r="N545" s="81"/>
    </row>
    <row r="546">
      <c r="G546" s="80"/>
      <c r="N546" s="81"/>
    </row>
    <row r="547">
      <c r="G547" s="80"/>
      <c r="N547" s="81"/>
    </row>
    <row r="548">
      <c r="G548" s="80"/>
      <c r="N548" s="81"/>
    </row>
    <row r="549">
      <c r="G549" s="80"/>
      <c r="N549" s="81"/>
    </row>
    <row r="550">
      <c r="G550" s="80"/>
      <c r="N550" s="81"/>
    </row>
    <row r="551">
      <c r="G551" s="80"/>
      <c r="N551" s="81"/>
    </row>
    <row r="552">
      <c r="G552" s="80"/>
      <c r="N552" s="81"/>
    </row>
    <row r="553">
      <c r="G553" s="80"/>
      <c r="N553" s="81"/>
    </row>
    <row r="554">
      <c r="G554" s="80"/>
      <c r="N554" s="81"/>
    </row>
    <row r="555">
      <c r="G555" s="80"/>
      <c r="N555" s="81"/>
    </row>
    <row r="556">
      <c r="G556" s="80"/>
      <c r="N556" s="81"/>
    </row>
    <row r="557">
      <c r="G557" s="80"/>
      <c r="N557" s="81"/>
    </row>
    <row r="558">
      <c r="G558" s="80"/>
      <c r="N558" s="81"/>
    </row>
    <row r="559">
      <c r="G559" s="80"/>
      <c r="N559" s="81"/>
    </row>
    <row r="560">
      <c r="G560" s="80"/>
      <c r="N560" s="81"/>
    </row>
    <row r="561">
      <c r="G561" s="80"/>
      <c r="N561" s="81"/>
    </row>
    <row r="562">
      <c r="G562" s="80"/>
      <c r="N562" s="81"/>
    </row>
    <row r="563">
      <c r="G563" s="80"/>
      <c r="N563" s="81"/>
    </row>
    <row r="564">
      <c r="G564" s="80"/>
      <c r="N564" s="81"/>
    </row>
    <row r="565">
      <c r="G565" s="80"/>
      <c r="N565" s="81"/>
    </row>
    <row r="566">
      <c r="G566" s="80"/>
      <c r="N566" s="81"/>
    </row>
    <row r="567">
      <c r="G567" s="80"/>
      <c r="N567" s="81"/>
    </row>
    <row r="568">
      <c r="G568" s="80"/>
      <c r="N568" s="81"/>
    </row>
    <row r="569">
      <c r="G569" s="80"/>
      <c r="N569" s="81"/>
    </row>
    <row r="570">
      <c r="G570" s="80"/>
      <c r="N570" s="81"/>
    </row>
    <row r="571">
      <c r="G571" s="80"/>
      <c r="N571" s="81"/>
    </row>
    <row r="572">
      <c r="G572" s="80"/>
      <c r="N572" s="81"/>
    </row>
    <row r="573">
      <c r="G573" s="80"/>
      <c r="N573" s="81"/>
    </row>
    <row r="574">
      <c r="G574" s="80"/>
      <c r="N574" s="81"/>
    </row>
    <row r="575">
      <c r="G575" s="80"/>
      <c r="N575" s="81"/>
    </row>
    <row r="576">
      <c r="G576" s="80"/>
      <c r="N576" s="81"/>
    </row>
    <row r="577">
      <c r="G577" s="80"/>
      <c r="N577" s="81"/>
    </row>
    <row r="578">
      <c r="G578" s="80"/>
      <c r="N578" s="81"/>
    </row>
    <row r="579">
      <c r="G579" s="80"/>
      <c r="N579" s="81"/>
    </row>
    <row r="580">
      <c r="G580" s="80"/>
      <c r="N580" s="81"/>
    </row>
    <row r="581">
      <c r="G581" s="80"/>
      <c r="N581" s="81"/>
    </row>
    <row r="582">
      <c r="G582" s="80"/>
      <c r="N582" s="81"/>
    </row>
    <row r="583">
      <c r="G583" s="80"/>
      <c r="N583" s="81"/>
    </row>
    <row r="584">
      <c r="G584" s="80"/>
      <c r="N584" s="81"/>
    </row>
    <row r="585">
      <c r="G585" s="80"/>
      <c r="N585" s="81"/>
    </row>
    <row r="586">
      <c r="G586" s="80"/>
      <c r="N586" s="81"/>
    </row>
    <row r="587">
      <c r="G587" s="80"/>
      <c r="N587" s="81"/>
    </row>
    <row r="588">
      <c r="G588" s="80"/>
      <c r="N588" s="81"/>
    </row>
    <row r="589">
      <c r="G589" s="80"/>
      <c r="N589" s="81"/>
    </row>
    <row r="590">
      <c r="G590" s="80"/>
      <c r="N590" s="81"/>
    </row>
    <row r="591">
      <c r="G591" s="80"/>
      <c r="N591" s="81"/>
    </row>
    <row r="592">
      <c r="G592" s="80"/>
      <c r="N592" s="81"/>
    </row>
    <row r="593">
      <c r="G593" s="80"/>
      <c r="N593" s="81"/>
    </row>
    <row r="594">
      <c r="G594" s="80"/>
      <c r="N594" s="81"/>
    </row>
    <row r="595">
      <c r="G595" s="80"/>
      <c r="N595" s="81"/>
    </row>
    <row r="596">
      <c r="G596" s="80"/>
      <c r="N596" s="81"/>
    </row>
    <row r="597">
      <c r="G597" s="80"/>
      <c r="N597" s="81"/>
    </row>
    <row r="598">
      <c r="G598" s="80"/>
      <c r="N598" s="81"/>
    </row>
    <row r="599">
      <c r="G599" s="80"/>
      <c r="N599" s="81"/>
    </row>
    <row r="600">
      <c r="G600" s="80"/>
      <c r="N600" s="81"/>
    </row>
    <row r="601">
      <c r="G601" s="80"/>
      <c r="N601" s="81"/>
    </row>
    <row r="602">
      <c r="G602" s="80"/>
      <c r="N602" s="81"/>
    </row>
    <row r="603">
      <c r="G603" s="80"/>
      <c r="N603" s="81"/>
    </row>
    <row r="604">
      <c r="G604" s="80"/>
      <c r="N604" s="81"/>
    </row>
    <row r="605">
      <c r="G605" s="80"/>
      <c r="N605" s="81"/>
    </row>
    <row r="606">
      <c r="G606" s="80"/>
      <c r="N606" s="81"/>
    </row>
    <row r="607">
      <c r="G607" s="80"/>
      <c r="N607" s="81"/>
    </row>
    <row r="608">
      <c r="G608" s="80"/>
      <c r="N608" s="81"/>
    </row>
    <row r="609">
      <c r="G609" s="80"/>
      <c r="N609" s="81"/>
    </row>
    <row r="610">
      <c r="G610" s="80"/>
      <c r="N610" s="81"/>
    </row>
    <row r="611">
      <c r="G611" s="80"/>
      <c r="N611" s="81"/>
    </row>
    <row r="612">
      <c r="G612" s="80"/>
      <c r="N612" s="81"/>
    </row>
    <row r="613">
      <c r="G613" s="80"/>
      <c r="N613" s="81"/>
    </row>
    <row r="614">
      <c r="G614" s="80"/>
      <c r="N614" s="81"/>
    </row>
    <row r="615">
      <c r="G615" s="80"/>
      <c r="N615" s="81"/>
    </row>
    <row r="616">
      <c r="G616" s="80"/>
      <c r="N616" s="81"/>
    </row>
    <row r="617">
      <c r="G617" s="80"/>
      <c r="N617" s="81"/>
    </row>
    <row r="618">
      <c r="G618" s="80"/>
      <c r="N618" s="81"/>
    </row>
    <row r="619">
      <c r="G619" s="80"/>
      <c r="N619" s="81"/>
    </row>
    <row r="620">
      <c r="G620" s="80"/>
      <c r="N620" s="81"/>
    </row>
    <row r="621">
      <c r="G621" s="80"/>
      <c r="N621" s="81"/>
    </row>
    <row r="622">
      <c r="G622" s="80"/>
      <c r="N622" s="81"/>
    </row>
    <row r="623">
      <c r="G623" s="80"/>
      <c r="N623" s="81"/>
    </row>
    <row r="624">
      <c r="G624" s="80"/>
      <c r="N624" s="81"/>
    </row>
    <row r="625">
      <c r="G625" s="80"/>
      <c r="N625" s="81"/>
    </row>
    <row r="626">
      <c r="G626" s="80"/>
      <c r="N626" s="81"/>
    </row>
    <row r="627">
      <c r="G627" s="80"/>
      <c r="N627" s="81"/>
    </row>
    <row r="628">
      <c r="G628" s="80"/>
      <c r="N628" s="81"/>
    </row>
    <row r="629">
      <c r="G629" s="80"/>
      <c r="N629" s="81"/>
    </row>
    <row r="630">
      <c r="G630" s="80"/>
      <c r="N630" s="81"/>
    </row>
    <row r="631">
      <c r="G631" s="80"/>
      <c r="N631" s="81"/>
    </row>
    <row r="632">
      <c r="G632" s="80"/>
      <c r="N632" s="81"/>
    </row>
    <row r="633">
      <c r="G633" s="80"/>
      <c r="N633" s="81"/>
    </row>
    <row r="634">
      <c r="G634" s="80"/>
      <c r="N634" s="81"/>
    </row>
    <row r="635">
      <c r="G635" s="80"/>
      <c r="N635" s="81"/>
    </row>
    <row r="636">
      <c r="G636" s="80"/>
      <c r="N636" s="81"/>
    </row>
    <row r="637">
      <c r="G637" s="80"/>
      <c r="N637" s="81"/>
    </row>
    <row r="638">
      <c r="G638" s="80"/>
      <c r="N638" s="81"/>
    </row>
    <row r="639">
      <c r="G639" s="80"/>
      <c r="N639" s="81"/>
    </row>
    <row r="640">
      <c r="G640" s="80"/>
      <c r="N640" s="81"/>
    </row>
    <row r="641">
      <c r="G641" s="80"/>
      <c r="N641" s="81"/>
    </row>
    <row r="642">
      <c r="G642" s="80"/>
      <c r="N642" s="81"/>
    </row>
    <row r="643">
      <c r="G643" s="80"/>
      <c r="N643" s="81"/>
    </row>
    <row r="644">
      <c r="G644" s="80"/>
      <c r="N644" s="81"/>
    </row>
    <row r="645">
      <c r="G645" s="80"/>
      <c r="N645" s="81"/>
    </row>
    <row r="646">
      <c r="G646" s="80"/>
      <c r="N646" s="81"/>
    </row>
    <row r="647">
      <c r="G647" s="80"/>
      <c r="N647" s="81"/>
    </row>
    <row r="648">
      <c r="G648" s="80"/>
      <c r="N648" s="81"/>
    </row>
    <row r="649">
      <c r="G649" s="80"/>
      <c r="N649" s="81"/>
    </row>
    <row r="650">
      <c r="G650" s="80"/>
      <c r="N650" s="81"/>
    </row>
    <row r="651">
      <c r="G651" s="80"/>
      <c r="N651" s="81"/>
    </row>
    <row r="652">
      <c r="G652" s="80"/>
      <c r="N652" s="81"/>
    </row>
    <row r="653">
      <c r="G653" s="80"/>
      <c r="N653" s="81"/>
    </row>
    <row r="654">
      <c r="G654" s="80"/>
      <c r="N654" s="81"/>
    </row>
    <row r="655">
      <c r="G655" s="80"/>
      <c r="N655" s="81"/>
    </row>
    <row r="656">
      <c r="G656" s="80"/>
      <c r="N656" s="81"/>
    </row>
    <row r="657">
      <c r="G657" s="80"/>
      <c r="N657" s="81"/>
    </row>
    <row r="658">
      <c r="G658" s="80"/>
      <c r="N658" s="81"/>
    </row>
    <row r="659">
      <c r="G659" s="80"/>
      <c r="N659" s="81"/>
    </row>
    <row r="660">
      <c r="G660" s="80"/>
      <c r="N660" s="81"/>
    </row>
    <row r="661">
      <c r="G661" s="80"/>
      <c r="N661" s="81"/>
    </row>
    <row r="662">
      <c r="G662" s="80"/>
      <c r="N662" s="81"/>
    </row>
    <row r="663">
      <c r="G663" s="80"/>
      <c r="N663" s="81"/>
    </row>
    <row r="664">
      <c r="G664" s="80"/>
      <c r="N664" s="81"/>
    </row>
    <row r="665">
      <c r="G665" s="80"/>
      <c r="N665" s="81"/>
    </row>
    <row r="666">
      <c r="G666" s="80"/>
      <c r="N666" s="81"/>
    </row>
    <row r="667">
      <c r="G667" s="80"/>
      <c r="N667" s="81"/>
    </row>
    <row r="668">
      <c r="G668" s="80"/>
      <c r="N668" s="81"/>
    </row>
    <row r="669">
      <c r="G669" s="80"/>
      <c r="N669" s="81"/>
    </row>
    <row r="670">
      <c r="G670" s="80"/>
      <c r="N670" s="81"/>
    </row>
    <row r="671">
      <c r="G671" s="80"/>
      <c r="N671" s="81"/>
    </row>
    <row r="672">
      <c r="G672" s="80"/>
      <c r="N672" s="81"/>
    </row>
    <row r="673">
      <c r="G673" s="80"/>
      <c r="N673" s="81"/>
    </row>
    <row r="674">
      <c r="G674" s="80"/>
      <c r="N674" s="81"/>
    </row>
    <row r="675">
      <c r="G675" s="80"/>
      <c r="N675" s="81"/>
    </row>
    <row r="676">
      <c r="G676" s="80"/>
      <c r="N676" s="81"/>
    </row>
    <row r="677">
      <c r="G677" s="80"/>
      <c r="N677" s="81"/>
    </row>
    <row r="678">
      <c r="G678" s="80"/>
      <c r="N678" s="81"/>
    </row>
    <row r="679">
      <c r="G679" s="80"/>
      <c r="N679" s="81"/>
    </row>
    <row r="680">
      <c r="G680" s="80"/>
      <c r="N680" s="81"/>
    </row>
    <row r="681">
      <c r="G681" s="80"/>
      <c r="N681" s="81"/>
    </row>
    <row r="682">
      <c r="G682" s="80"/>
      <c r="N682" s="81"/>
    </row>
    <row r="683">
      <c r="G683" s="80"/>
      <c r="N683" s="81"/>
    </row>
    <row r="684">
      <c r="G684" s="80"/>
      <c r="N684" s="81"/>
    </row>
    <row r="685">
      <c r="G685" s="80"/>
      <c r="N685" s="81"/>
    </row>
    <row r="686">
      <c r="G686" s="80"/>
      <c r="N686" s="81"/>
    </row>
    <row r="687">
      <c r="G687" s="80"/>
      <c r="N687" s="81"/>
    </row>
    <row r="688">
      <c r="G688" s="80"/>
      <c r="N688" s="81"/>
    </row>
    <row r="689">
      <c r="G689" s="80"/>
      <c r="N689" s="81"/>
    </row>
    <row r="690">
      <c r="G690" s="80"/>
      <c r="N690" s="81"/>
    </row>
    <row r="691">
      <c r="G691" s="80"/>
      <c r="N691" s="81"/>
    </row>
    <row r="692">
      <c r="G692" s="80"/>
      <c r="N692" s="81"/>
    </row>
    <row r="693">
      <c r="G693" s="80"/>
      <c r="N693" s="81"/>
    </row>
    <row r="694">
      <c r="G694" s="80"/>
      <c r="N694" s="81"/>
    </row>
    <row r="695">
      <c r="G695" s="80"/>
      <c r="N695" s="81"/>
    </row>
    <row r="696">
      <c r="G696" s="80"/>
      <c r="N696" s="81"/>
    </row>
    <row r="697">
      <c r="G697" s="80"/>
      <c r="N697" s="81"/>
    </row>
    <row r="698">
      <c r="G698" s="80"/>
      <c r="N698" s="81"/>
    </row>
    <row r="699">
      <c r="G699" s="80"/>
      <c r="N699" s="81"/>
    </row>
    <row r="700">
      <c r="G700" s="80"/>
      <c r="N700" s="81"/>
    </row>
    <row r="701">
      <c r="G701" s="80"/>
      <c r="N701" s="81"/>
    </row>
    <row r="702">
      <c r="G702" s="80"/>
      <c r="N702" s="81"/>
    </row>
    <row r="703">
      <c r="G703" s="80"/>
      <c r="N703" s="81"/>
    </row>
    <row r="704">
      <c r="G704" s="80"/>
      <c r="N704" s="81"/>
    </row>
    <row r="705">
      <c r="G705" s="80"/>
      <c r="N705" s="81"/>
    </row>
    <row r="706">
      <c r="G706" s="80"/>
      <c r="N706" s="81"/>
    </row>
    <row r="707">
      <c r="G707" s="80"/>
      <c r="N707" s="81"/>
    </row>
    <row r="708">
      <c r="G708" s="80"/>
      <c r="N708" s="81"/>
    </row>
    <row r="709">
      <c r="G709" s="80"/>
      <c r="N709" s="81"/>
    </row>
    <row r="710">
      <c r="G710" s="80"/>
      <c r="N710" s="81"/>
    </row>
    <row r="711">
      <c r="G711" s="80"/>
      <c r="N711" s="81"/>
    </row>
    <row r="712">
      <c r="G712" s="80"/>
      <c r="N712" s="81"/>
    </row>
    <row r="713">
      <c r="G713" s="80"/>
      <c r="N713" s="81"/>
    </row>
    <row r="714">
      <c r="G714" s="80"/>
      <c r="N714" s="81"/>
    </row>
    <row r="715">
      <c r="G715" s="80"/>
      <c r="N715" s="81"/>
    </row>
    <row r="716">
      <c r="G716" s="80"/>
      <c r="N716" s="81"/>
    </row>
    <row r="717">
      <c r="G717" s="80"/>
      <c r="N717" s="81"/>
    </row>
    <row r="718">
      <c r="G718" s="80"/>
      <c r="N718" s="81"/>
    </row>
    <row r="719">
      <c r="G719" s="80"/>
      <c r="N719" s="81"/>
    </row>
    <row r="720">
      <c r="G720" s="80"/>
      <c r="N720" s="81"/>
    </row>
    <row r="721">
      <c r="G721" s="80"/>
      <c r="N721" s="81"/>
    </row>
    <row r="722">
      <c r="G722" s="80"/>
      <c r="N722" s="81"/>
    </row>
    <row r="723">
      <c r="G723" s="80"/>
      <c r="N723" s="81"/>
    </row>
    <row r="724">
      <c r="G724" s="80"/>
      <c r="N724" s="81"/>
    </row>
    <row r="725">
      <c r="G725" s="80"/>
      <c r="N725" s="81"/>
    </row>
    <row r="726">
      <c r="G726" s="80"/>
      <c r="N726" s="81"/>
    </row>
    <row r="727">
      <c r="G727" s="80"/>
      <c r="N727" s="81"/>
    </row>
    <row r="728">
      <c r="G728" s="80"/>
      <c r="N728" s="81"/>
    </row>
    <row r="729">
      <c r="G729" s="80"/>
      <c r="N729" s="81"/>
    </row>
    <row r="730">
      <c r="G730" s="80"/>
      <c r="N730" s="81"/>
    </row>
    <row r="731">
      <c r="G731" s="80"/>
      <c r="N731" s="81"/>
    </row>
    <row r="732">
      <c r="G732" s="80"/>
      <c r="N732" s="81"/>
    </row>
    <row r="733">
      <c r="G733" s="80"/>
      <c r="N733" s="81"/>
    </row>
    <row r="734">
      <c r="G734" s="80"/>
      <c r="N734" s="81"/>
    </row>
    <row r="735">
      <c r="G735" s="80"/>
      <c r="N735" s="81"/>
    </row>
    <row r="736">
      <c r="G736" s="80"/>
      <c r="N736" s="81"/>
    </row>
    <row r="737">
      <c r="G737" s="80"/>
      <c r="N737" s="81"/>
    </row>
    <row r="738">
      <c r="G738" s="80"/>
      <c r="N738" s="81"/>
    </row>
    <row r="739">
      <c r="G739" s="80"/>
      <c r="N739" s="81"/>
    </row>
    <row r="740">
      <c r="G740" s="80"/>
      <c r="N740" s="81"/>
    </row>
    <row r="741">
      <c r="G741" s="80"/>
      <c r="N741" s="81"/>
    </row>
    <row r="742">
      <c r="G742" s="80"/>
      <c r="N742" s="81"/>
    </row>
    <row r="743">
      <c r="G743" s="80"/>
      <c r="N743" s="81"/>
    </row>
    <row r="744">
      <c r="G744" s="80"/>
      <c r="N744" s="81"/>
    </row>
    <row r="745">
      <c r="G745" s="80"/>
      <c r="N745" s="81"/>
    </row>
    <row r="746">
      <c r="G746" s="80"/>
      <c r="N746" s="81"/>
    </row>
    <row r="747">
      <c r="G747" s="80"/>
      <c r="N747" s="81"/>
    </row>
    <row r="748">
      <c r="G748" s="80"/>
      <c r="N748" s="81"/>
    </row>
    <row r="749">
      <c r="G749" s="80"/>
      <c r="N749" s="81"/>
    </row>
    <row r="750">
      <c r="G750" s="80"/>
      <c r="N750" s="81"/>
    </row>
    <row r="751">
      <c r="G751" s="80"/>
      <c r="N751" s="81"/>
    </row>
    <row r="752">
      <c r="G752" s="80"/>
      <c r="N752" s="81"/>
    </row>
    <row r="753">
      <c r="G753" s="80"/>
      <c r="N753" s="81"/>
    </row>
    <row r="754">
      <c r="G754" s="80"/>
      <c r="N754" s="81"/>
    </row>
    <row r="755">
      <c r="G755" s="80"/>
      <c r="N755" s="81"/>
    </row>
    <row r="756">
      <c r="G756" s="80"/>
      <c r="N756" s="81"/>
    </row>
    <row r="757">
      <c r="G757" s="80"/>
      <c r="N757" s="81"/>
    </row>
    <row r="758">
      <c r="G758" s="80"/>
      <c r="N758" s="81"/>
    </row>
    <row r="759">
      <c r="G759" s="80"/>
      <c r="N759" s="81"/>
    </row>
    <row r="760">
      <c r="G760" s="80"/>
      <c r="N760" s="81"/>
    </row>
    <row r="761">
      <c r="G761" s="80"/>
      <c r="N761" s="81"/>
    </row>
    <row r="762">
      <c r="G762" s="80"/>
      <c r="N762" s="81"/>
    </row>
    <row r="763">
      <c r="G763" s="80"/>
      <c r="N763" s="81"/>
    </row>
    <row r="764">
      <c r="G764" s="80"/>
      <c r="N764" s="81"/>
    </row>
    <row r="765">
      <c r="G765" s="80"/>
      <c r="N765" s="81"/>
    </row>
    <row r="766">
      <c r="G766" s="80"/>
      <c r="N766" s="81"/>
    </row>
    <row r="767">
      <c r="G767" s="80"/>
      <c r="N767" s="81"/>
    </row>
    <row r="768">
      <c r="G768" s="80"/>
      <c r="N768" s="81"/>
    </row>
    <row r="769">
      <c r="G769" s="80"/>
      <c r="N769" s="81"/>
    </row>
    <row r="770">
      <c r="G770" s="80"/>
      <c r="N770" s="81"/>
    </row>
    <row r="771">
      <c r="G771" s="80"/>
      <c r="N771" s="81"/>
    </row>
    <row r="772">
      <c r="G772" s="80"/>
      <c r="N772" s="81"/>
    </row>
    <row r="773">
      <c r="G773" s="80"/>
      <c r="N773" s="81"/>
    </row>
    <row r="774">
      <c r="G774" s="80"/>
      <c r="N774" s="81"/>
    </row>
    <row r="775">
      <c r="G775" s="80"/>
      <c r="N775" s="81"/>
    </row>
    <row r="776">
      <c r="G776" s="80"/>
      <c r="N776" s="81"/>
    </row>
    <row r="777">
      <c r="G777" s="80"/>
      <c r="N777" s="81"/>
    </row>
    <row r="778">
      <c r="G778" s="80"/>
      <c r="N778" s="81"/>
    </row>
    <row r="779">
      <c r="G779" s="80"/>
      <c r="N779" s="81"/>
    </row>
    <row r="780">
      <c r="G780" s="80"/>
      <c r="N780" s="81"/>
    </row>
    <row r="781">
      <c r="G781" s="80"/>
      <c r="N781" s="81"/>
    </row>
    <row r="782">
      <c r="G782" s="80"/>
      <c r="N782" s="81"/>
    </row>
    <row r="783">
      <c r="G783" s="80"/>
      <c r="N783" s="81"/>
    </row>
    <row r="784">
      <c r="G784" s="80"/>
      <c r="N784" s="81"/>
    </row>
    <row r="785">
      <c r="G785" s="80"/>
      <c r="N785" s="81"/>
    </row>
    <row r="786">
      <c r="G786" s="80"/>
      <c r="N786" s="81"/>
    </row>
    <row r="787">
      <c r="G787" s="80"/>
      <c r="N787" s="81"/>
    </row>
    <row r="788">
      <c r="G788" s="80"/>
      <c r="N788" s="81"/>
    </row>
    <row r="789">
      <c r="G789" s="80"/>
      <c r="N789" s="81"/>
    </row>
    <row r="790">
      <c r="G790" s="80"/>
      <c r="N790" s="81"/>
    </row>
    <row r="791">
      <c r="G791" s="80"/>
      <c r="N791" s="81"/>
    </row>
    <row r="792">
      <c r="G792" s="80"/>
      <c r="N792" s="81"/>
    </row>
    <row r="793">
      <c r="G793" s="80"/>
      <c r="N793" s="81"/>
    </row>
    <row r="794">
      <c r="G794" s="80"/>
      <c r="N794" s="81"/>
    </row>
    <row r="795">
      <c r="G795" s="80"/>
      <c r="N795" s="81"/>
    </row>
    <row r="796">
      <c r="G796" s="80"/>
      <c r="N796" s="81"/>
    </row>
    <row r="797">
      <c r="G797" s="80"/>
      <c r="N797" s="81"/>
    </row>
    <row r="798">
      <c r="G798" s="80"/>
      <c r="N798" s="81"/>
    </row>
    <row r="799">
      <c r="G799" s="80"/>
      <c r="N799" s="81"/>
    </row>
    <row r="800">
      <c r="G800" s="80"/>
      <c r="N800" s="81"/>
    </row>
    <row r="801">
      <c r="G801" s="80"/>
      <c r="N801" s="81"/>
    </row>
    <row r="802">
      <c r="G802" s="80"/>
      <c r="N802" s="81"/>
    </row>
    <row r="803">
      <c r="G803" s="80"/>
      <c r="N803" s="81"/>
    </row>
    <row r="804">
      <c r="G804" s="80"/>
      <c r="N804" s="81"/>
    </row>
    <row r="805">
      <c r="G805" s="80"/>
      <c r="N805" s="81"/>
    </row>
    <row r="806">
      <c r="G806" s="80"/>
      <c r="N806" s="81"/>
    </row>
    <row r="807">
      <c r="G807" s="80"/>
      <c r="N807" s="81"/>
    </row>
    <row r="808">
      <c r="G808" s="80"/>
      <c r="N808" s="81"/>
    </row>
    <row r="809">
      <c r="G809" s="80"/>
      <c r="N809" s="81"/>
    </row>
    <row r="810">
      <c r="G810" s="80"/>
      <c r="N810" s="81"/>
    </row>
    <row r="811">
      <c r="G811" s="80"/>
      <c r="N811" s="81"/>
    </row>
    <row r="812">
      <c r="G812" s="80"/>
      <c r="N812" s="81"/>
    </row>
    <row r="813">
      <c r="G813" s="80"/>
      <c r="N813" s="81"/>
    </row>
    <row r="814">
      <c r="G814" s="80"/>
      <c r="N814" s="81"/>
    </row>
    <row r="815">
      <c r="G815" s="80"/>
      <c r="N815" s="81"/>
    </row>
    <row r="816">
      <c r="G816" s="80"/>
      <c r="N816" s="81"/>
    </row>
    <row r="817">
      <c r="G817" s="80"/>
      <c r="N817" s="81"/>
    </row>
    <row r="818">
      <c r="G818" s="80"/>
      <c r="N818" s="81"/>
    </row>
    <row r="819">
      <c r="G819" s="80"/>
      <c r="N819" s="81"/>
    </row>
    <row r="820">
      <c r="G820" s="80"/>
      <c r="N820" s="81"/>
    </row>
    <row r="821">
      <c r="G821" s="80"/>
      <c r="N821" s="81"/>
    </row>
    <row r="822">
      <c r="G822" s="80"/>
      <c r="N822" s="81"/>
    </row>
    <row r="823">
      <c r="G823" s="80"/>
      <c r="N823" s="81"/>
    </row>
    <row r="824">
      <c r="G824" s="80"/>
      <c r="N824" s="81"/>
    </row>
    <row r="825">
      <c r="G825" s="80"/>
      <c r="N825" s="81"/>
    </row>
    <row r="826">
      <c r="G826" s="80"/>
      <c r="N826" s="81"/>
    </row>
    <row r="827">
      <c r="G827" s="80"/>
      <c r="N827" s="81"/>
    </row>
    <row r="828">
      <c r="G828" s="80"/>
      <c r="N828" s="81"/>
    </row>
    <row r="829">
      <c r="G829" s="80"/>
      <c r="N829" s="81"/>
    </row>
    <row r="830">
      <c r="G830" s="80"/>
      <c r="N830" s="81"/>
    </row>
    <row r="831">
      <c r="G831" s="80"/>
      <c r="N831" s="81"/>
    </row>
    <row r="832">
      <c r="G832" s="80"/>
      <c r="N832" s="81"/>
    </row>
    <row r="833">
      <c r="G833" s="80"/>
      <c r="N833" s="81"/>
    </row>
    <row r="834">
      <c r="G834" s="80"/>
      <c r="N834" s="81"/>
    </row>
    <row r="835">
      <c r="G835" s="80"/>
      <c r="N835" s="81"/>
    </row>
    <row r="836">
      <c r="G836" s="80"/>
      <c r="N836" s="81"/>
    </row>
    <row r="837">
      <c r="G837" s="80"/>
      <c r="N837" s="81"/>
    </row>
    <row r="838">
      <c r="G838" s="80"/>
      <c r="N838" s="81"/>
    </row>
    <row r="839">
      <c r="G839" s="80"/>
      <c r="N839" s="81"/>
    </row>
    <row r="840">
      <c r="G840" s="80"/>
      <c r="N840" s="81"/>
    </row>
    <row r="841">
      <c r="G841" s="80"/>
      <c r="N841" s="81"/>
    </row>
    <row r="842">
      <c r="G842" s="80"/>
      <c r="N842" s="81"/>
    </row>
    <row r="843">
      <c r="G843" s="80"/>
      <c r="N843" s="81"/>
    </row>
    <row r="844">
      <c r="G844" s="80"/>
      <c r="N844" s="81"/>
    </row>
    <row r="845">
      <c r="G845" s="80"/>
      <c r="N845" s="81"/>
    </row>
    <row r="846">
      <c r="G846" s="80"/>
      <c r="N846" s="81"/>
    </row>
    <row r="847">
      <c r="G847" s="80"/>
      <c r="N847" s="81"/>
    </row>
    <row r="848">
      <c r="G848" s="80"/>
      <c r="N848" s="81"/>
    </row>
    <row r="849">
      <c r="G849" s="80"/>
      <c r="N849" s="81"/>
    </row>
    <row r="850">
      <c r="G850" s="80"/>
      <c r="N850" s="81"/>
    </row>
    <row r="851">
      <c r="G851" s="80"/>
      <c r="N851" s="81"/>
    </row>
    <row r="852">
      <c r="G852" s="80"/>
      <c r="N852" s="81"/>
    </row>
    <row r="853">
      <c r="G853" s="80"/>
      <c r="N853" s="81"/>
    </row>
    <row r="854">
      <c r="G854" s="80"/>
      <c r="N854" s="81"/>
    </row>
    <row r="855">
      <c r="G855" s="80"/>
      <c r="N855" s="81"/>
    </row>
    <row r="856">
      <c r="G856" s="80"/>
      <c r="N856" s="81"/>
    </row>
    <row r="857">
      <c r="G857" s="80"/>
      <c r="N857" s="81"/>
    </row>
    <row r="858">
      <c r="G858" s="80"/>
      <c r="N858" s="81"/>
    </row>
    <row r="859">
      <c r="G859" s="80"/>
      <c r="N859" s="81"/>
    </row>
    <row r="860">
      <c r="G860" s="80"/>
      <c r="N860" s="81"/>
    </row>
    <row r="861">
      <c r="G861" s="80"/>
      <c r="N861" s="81"/>
    </row>
    <row r="862">
      <c r="G862" s="80"/>
      <c r="N862" s="81"/>
    </row>
    <row r="863">
      <c r="G863" s="80"/>
      <c r="N863" s="81"/>
    </row>
    <row r="864">
      <c r="G864" s="80"/>
      <c r="N864" s="81"/>
    </row>
    <row r="865">
      <c r="G865" s="80"/>
      <c r="N865" s="81"/>
    </row>
    <row r="866">
      <c r="G866" s="80"/>
      <c r="N866" s="81"/>
    </row>
    <row r="867">
      <c r="G867" s="80"/>
      <c r="N867" s="81"/>
    </row>
    <row r="868">
      <c r="G868" s="80"/>
      <c r="N868" s="81"/>
    </row>
    <row r="869">
      <c r="G869" s="80"/>
      <c r="N869" s="81"/>
    </row>
    <row r="870">
      <c r="G870" s="80"/>
      <c r="N870" s="81"/>
    </row>
    <row r="871">
      <c r="G871" s="80"/>
      <c r="N871" s="81"/>
    </row>
    <row r="872">
      <c r="G872" s="80"/>
      <c r="N872" s="81"/>
    </row>
    <row r="873">
      <c r="G873" s="80"/>
      <c r="N873" s="81"/>
    </row>
    <row r="874">
      <c r="G874" s="80"/>
      <c r="N874" s="81"/>
    </row>
    <row r="875">
      <c r="G875" s="80"/>
      <c r="N875" s="81"/>
    </row>
    <row r="876">
      <c r="G876" s="80"/>
      <c r="N876" s="81"/>
    </row>
    <row r="877">
      <c r="G877" s="80"/>
      <c r="N877" s="81"/>
    </row>
    <row r="878">
      <c r="G878" s="80"/>
      <c r="N878" s="81"/>
    </row>
    <row r="879">
      <c r="G879" s="80"/>
      <c r="N879" s="81"/>
    </row>
    <row r="880">
      <c r="G880" s="80"/>
      <c r="N880" s="81"/>
    </row>
    <row r="881">
      <c r="G881" s="80"/>
      <c r="N881" s="81"/>
    </row>
    <row r="882">
      <c r="G882" s="80"/>
      <c r="N882" s="81"/>
    </row>
    <row r="883">
      <c r="G883" s="80"/>
      <c r="N883" s="81"/>
    </row>
    <row r="884">
      <c r="G884" s="80"/>
      <c r="N884" s="81"/>
    </row>
    <row r="885">
      <c r="G885" s="80"/>
      <c r="N885" s="81"/>
    </row>
    <row r="886">
      <c r="G886" s="80"/>
      <c r="N886" s="81"/>
    </row>
    <row r="887">
      <c r="G887" s="80"/>
      <c r="N887" s="81"/>
    </row>
    <row r="888">
      <c r="G888" s="80"/>
      <c r="N888" s="81"/>
    </row>
    <row r="889">
      <c r="G889" s="80"/>
      <c r="N889" s="81"/>
    </row>
    <row r="890">
      <c r="G890" s="80"/>
      <c r="N890" s="81"/>
    </row>
    <row r="891">
      <c r="G891" s="80"/>
      <c r="N891" s="81"/>
    </row>
    <row r="892">
      <c r="G892" s="80"/>
      <c r="N892" s="81"/>
    </row>
    <row r="893">
      <c r="G893" s="80"/>
      <c r="N893" s="81"/>
    </row>
    <row r="894">
      <c r="G894" s="80"/>
      <c r="N894" s="81"/>
    </row>
    <row r="895">
      <c r="G895" s="80"/>
      <c r="N895" s="81"/>
    </row>
    <row r="896">
      <c r="G896" s="80"/>
      <c r="N896" s="81"/>
    </row>
    <row r="897">
      <c r="G897" s="80"/>
      <c r="N897" s="81"/>
    </row>
    <row r="898">
      <c r="G898" s="80"/>
      <c r="N898" s="81"/>
    </row>
    <row r="899">
      <c r="G899" s="80"/>
      <c r="N899" s="81"/>
    </row>
    <row r="900">
      <c r="G900" s="80"/>
      <c r="N900" s="81"/>
    </row>
    <row r="901">
      <c r="G901" s="80"/>
      <c r="N901" s="81"/>
    </row>
    <row r="902">
      <c r="G902" s="80"/>
      <c r="N902" s="81"/>
    </row>
    <row r="903">
      <c r="G903" s="80"/>
      <c r="N903" s="81"/>
    </row>
    <row r="904">
      <c r="G904" s="80"/>
      <c r="N904" s="81"/>
    </row>
    <row r="905">
      <c r="G905" s="80"/>
      <c r="N905" s="81"/>
    </row>
    <row r="906">
      <c r="G906" s="80"/>
      <c r="N906" s="81"/>
    </row>
    <row r="907">
      <c r="G907" s="80"/>
      <c r="N907" s="81"/>
    </row>
    <row r="908">
      <c r="G908" s="80"/>
      <c r="N908" s="81"/>
    </row>
    <row r="909">
      <c r="G909" s="80"/>
      <c r="N909" s="81"/>
    </row>
    <row r="910">
      <c r="G910" s="80"/>
      <c r="N910" s="81"/>
    </row>
    <row r="911">
      <c r="G911" s="80"/>
      <c r="N911" s="81"/>
    </row>
    <row r="912">
      <c r="G912" s="80"/>
      <c r="N912" s="81"/>
    </row>
    <row r="913">
      <c r="G913" s="80"/>
      <c r="N913" s="81"/>
    </row>
    <row r="914">
      <c r="G914" s="80"/>
      <c r="N914" s="81"/>
    </row>
    <row r="915">
      <c r="G915" s="80"/>
      <c r="N915" s="81"/>
    </row>
    <row r="916">
      <c r="G916" s="80"/>
      <c r="N916" s="81"/>
    </row>
    <row r="917">
      <c r="G917" s="80"/>
      <c r="N917" s="81"/>
    </row>
    <row r="918">
      <c r="G918" s="80"/>
      <c r="N918" s="81"/>
    </row>
    <row r="919">
      <c r="G919" s="80"/>
      <c r="N919" s="81"/>
    </row>
    <row r="920">
      <c r="G920" s="80"/>
      <c r="N920" s="81"/>
    </row>
    <row r="921">
      <c r="G921" s="80"/>
      <c r="N921" s="81"/>
    </row>
    <row r="922">
      <c r="G922" s="80"/>
      <c r="N922" s="81"/>
    </row>
    <row r="923">
      <c r="G923" s="80"/>
      <c r="N923" s="81"/>
    </row>
    <row r="924">
      <c r="G924" s="80"/>
      <c r="N924" s="81"/>
    </row>
    <row r="925">
      <c r="G925" s="80"/>
      <c r="N925" s="81"/>
    </row>
    <row r="926">
      <c r="G926" s="80"/>
      <c r="N926" s="81"/>
    </row>
    <row r="927">
      <c r="G927" s="80"/>
      <c r="N927" s="81"/>
    </row>
    <row r="928">
      <c r="G928" s="80"/>
      <c r="N928" s="81"/>
    </row>
    <row r="929">
      <c r="G929" s="80"/>
      <c r="N929" s="81"/>
    </row>
    <row r="930">
      <c r="G930" s="80"/>
      <c r="N930" s="81"/>
    </row>
    <row r="931">
      <c r="G931" s="80"/>
      <c r="N931" s="81"/>
    </row>
    <row r="932">
      <c r="G932" s="80"/>
      <c r="N932" s="81"/>
    </row>
    <row r="933">
      <c r="G933" s="80"/>
      <c r="N933" s="81"/>
    </row>
    <row r="934">
      <c r="G934" s="80"/>
      <c r="N934" s="81"/>
    </row>
    <row r="935">
      <c r="G935" s="80"/>
      <c r="N935" s="81"/>
    </row>
    <row r="936">
      <c r="G936" s="80"/>
      <c r="N936" s="81"/>
    </row>
    <row r="937">
      <c r="G937" s="80"/>
      <c r="N937" s="81"/>
    </row>
    <row r="938">
      <c r="G938" s="80"/>
      <c r="N938" s="81"/>
    </row>
    <row r="939">
      <c r="G939" s="80"/>
      <c r="N939" s="81"/>
    </row>
    <row r="940">
      <c r="G940" s="80"/>
      <c r="N940" s="81"/>
    </row>
    <row r="941">
      <c r="G941" s="80"/>
      <c r="N941" s="81"/>
    </row>
    <row r="942">
      <c r="G942" s="80"/>
      <c r="N942" s="81"/>
    </row>
    <row r="943">
      <c r="G943" s="80"/>
      <c r="N943" s="81"/>
    </row>
    <row r="944">
      <c r="G944" s="80"/>
      <c r="N944" s="81"/>
    </row>
    <row r="945">
      <c r="G945" s="80"/>
      <c r="N945" s="81"/>
    </row>
    <row r="946">
      <c r="G946" s="80"/>
      <c r="N946" s="81"/>
    </row>
    <row r="947">
      <c r="G947" s="80"/>
      <c r="N947" s="81"/>
    </row>
    <row r="948">
      <c r="G948" s="80"/>
      <c r="N948" s="81"/>
    </row>
    <row r="949">
      <c r="G949" s="80"/>
      <c r="N949" s="81"/>
    </row>
    <row r="950">
      <c r="G950" s="80"/>
      <c r="N950" s="81"/>
    </row>
    <row r="951">
      <c r="G951" s="80"/>
      <c r="N951" s="81"/>
    </row>
    <row r="952">
      <c r="G952" s="80"/>
      <c r="N952" s="81"/>
    </row>
    <row r="953">
      <c r="G953" s="80"/>
      <c r="N953" s="81"/>
    </row>
    <row r="954">
      <c r="G954" s="80"/>
      <c r="N954" s="81"/>
    </row>
    <row r="955">
      <c r="G955" s="80"/>
      <c r="N955" s="81"/>
    </row>
    <row r="956">
      <c r="G956" s="80"/>
      <c r="N956" s="81"/>
    </row>
    <row r="957">
      <c r="G957" s="80"/>
      <c r="N957" s="81"/>
    </row>
    <row r="958">
      <c r="G958" s="80"/>
      <c r="N958" s="81"/>
    </row>
    <row r="959">
      <c r="G959" s="80"/>
      <c r="N959" s="81"/>
    </row>
    <row r="960">
      <c r="G960" s="80"/>
      <c r="N960" s="81"/>
    </row>
    <row r="961">
      <c r="G961" s="80"/>
      <c r="N961" s="81"/>
    </row>
    <row r="962">
      <c r="G962" s="80"/>
      <c r="N962" s="81"/>
    </row>
    <row r="963">
      <c r="G963" s="80"/>
      <c r="N963" s="81"/>
    </row>
    <row r="964">
      <c r="G964" s="80"/>
      <c r="N964" s="81"/>
    </row>
    <row r="965">
      <c r="G965" s="80"/>
      <c r="N965" s="81"/>
    </row>
    <row r="966">
      <c r="G966" s="80"/>
      <c r="N966" s="81"/>
    </row>
    <row r="967">
      <c r="G967" s="80"/>
      <c r="N967" s="81"/>
    </row>
    <row r="968">
      <c r="G968" s="80"/>
      <c r="N968" s="81"/>
    </row>
    <row r="969">
      <c r="G969" s="80"/>
      <c r="N969" s="81"/>
    </row>
    <row r="970">
      <c r="G970" s="80"/>
      <c r="N970" s="81"/>
    </row>
    <row r="971">
      <c r="G971" s="80"/>
      <c r="N971" s="81"/>
    </row>
    <row r="972">
      <c r="G972" s="80"/>
      <c r="N972" s="81"/>
    </row>
    <row r="973">
      <c r="G973" s="80"/>
      <c r="N973" s="81"/>
    </row>
    <row r="974">
      <c r="G974" s="80"/>
      <c r="N974" s="81"/>
    </row>
    <row r="975">
      <c r="G975" s="80"/>
      <c r="N975" s="81"/>
    </row>
    <row r="976">
      <c r="G976" s="80"/>
      <c r="N976" s="81"/>
    </row>
    <row r="977">
      <c r="G977" s="80"/>
      <c r="N977" s="81"/>
    </row>
    <row r="978">
      <c r="G978" s="80"/>
      <c r="N978" s="81"/>
    </row>
    <row r="979">
      <c r="G979" s="80"/>
      <c r="N979" s="81"/>
    </row>
    <row r="980">
      <c r="G980" s="80"/>
      <c r="N980" s="81"/>
    </row>
    <row r="981">
      <c r="G981" s="80"/>
      <c r="N981" s="81"/>
    </row>
    <row r="982">
      <c r="G982" s="80"/>
      <c r="N982" s="81"/>
    </row>
    <row r="983">
      <c r="G983" s="80"/>
      <c r="N983" s="81"/>
    </row>
    <row r="984">
      <c r="G984" s="80"/>
      <c r="N984" s="81"/>
    </row>
    <row r="985">
      <c r="G985" s="80"/>
      <c r="N985" s="81"/>
    </row>
    <row r="986">
      <c r="G986" s="80"/>
      <c r="N986" s="81"/>
    </row>
    <row r="987">
      <c r="G987" s="80"/>
      <c r="N987" s="81"/>
    </row>
    <row r="988">
      <c r="G988" s="80"/>
      <c r="N988" s="81"/>
    </row>
    <row r="989">
      <c r="G989" s="80"/>
      <c r="N989" s="81"/>
    </row>
    <row r="990">
      <c r="G990" s="80"/>
      <c r="N990" s="81"/>
    </row>
    <row r="991">
      <c r="G991" s="80"/>
      <c r="N991" s="81"/>
    </row>
    <row r="992">
      <c r="G992" s="80"/>
      <c r="N992" s="81"/>
    </row>
    <row r="993">
      <c r="G993" s="80"/>
      <c r="N993" s="81"/>
    </row>
    <row r="994">
      <c r="G994" s="80"/>
      <c r="N994" s="81"/>
    </row>
    <row r="995">
      <c r="G995" s="80"/>
      <c r="N995" s="81"/>
    </row>
    <row r="996">
      <c r="G996" s="80"/>
      <c r="N996" s="81"/>
    </row>
    <row r="997">
      <c r="G997" s="80"/>
      <c r="N997" s="81"/>
    </row>
    <row r="998">
      <c r="G998" s="80"/>
      <c r="N998" s="81"/>
    </row>
    <row r="999">
      <c r="G999" s="80"/>
      <c r="N999" s="81"/>
    </row>
    <row r="1000">
      <c r="G1000" s="80"/>
      <c r="N1000" s="81"/>
    </row>
  </sheetData>
  <mergeCells count="3">
    <mergeCell ref="R11:R14"/>
    <mergeCell ref="R15:R17"/>
    <mergeCell ref="R18:R20"/>
  </mergeCells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6"/>
    <hyperlink r:id="rId16" ref="O17"/>
    <hyperlink r:id="rId17" ref="O18"/>
    <hyperlink r:id="rId18" ref="O19"/>
    <hyperlink r:id="rId19" ref="O20"/>
    <hyperlink r:id="rId20" ref="P20"/>
    <hyperlink r:id="rId21" ref="O21"/>
    <hyperlink r:id="rId22" ref="P21"/>
    <hyperlink r:id="rId23" ref="O22"/>
    <hyperlink r:id="rId24" ref="P22"/>
    <hyperlink r:id="rId25" ref="O23"/>
    <hyperlink r:id="rId26" ref="O24"/>
    <hyperlink r:id="rId27" ref="O25"/>
    <hyperlink r:id="rId28" ref="O26"/>
  </hyperlinks>
  <drawing r:id="rId29"/>
</worksheet>
</file>