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IdeaProjects\ipms\doc\"/>
    </mc:Choice>
  </mc:AlternateContent>
  <xr:revisionPtr revIDLastSave="0" documentId="13_ncr:1_{75935BBE-1C64-405F-BE9A-90F1EE397AC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nstants" sheetId="7" r:id="rId1"/>
    <sheet name="wf_rbs" sheetId="1" r:id="rId2"/>
    <sheet name="ReimburseForm" sheetId="2" r:id="rId3"/>
    <sheet name="wf_opt_log" sheetId="5" r:id="rId4"/>
    <sheet name="UserTaskDTO" sheetId="6" r:id="rId5"/>
    <sheet name="fi_bank_acct" sheetId="3" r:id="rId6"/>
    <sheet name="fi_cash_book" sheetId="4" r:id="rId7"/>
  </sheets>
  <definedNames>
    <definedName name="_xlnm._FilterDatabase" localSheetId="2" hidden="1">ReimburseForm!$A$1:$L$43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9" i="6"/>
  <c r="L10" i="6"/>
  <c r="M6" i="5"/>
  <c r="M9" i="5"/>
  <c r="M10" i="5"/>
  <c r="M15" i="5"/>
  <c r="M16" i="5"/>
  <c r="M17" i="5"/>
  <c r="M18" i="5"/>
  <c r="G5" i="6"/>
  <c r="I5" i="6" s="1"/>
  <c r="J5" i="6" s="1"/>
  <c r="H5" i="6"/>
  <c r="G6" i="6"/>
  <c r="I6" i="6" s="1"/>
  <c r="J6" i="6" s="1"/>
  <c r="H6" i="6"/>
  <c r="G7" i="6"/>
  <c r="I7" i="6" s="1"/>
  <c r="J7" i="6" s="1"/>
  <c r="H7" i="6"/>
  <c r="G8" i="6"/>
  <c r="H8" i="6"/>
  <c r="I8" i="6"/>
  <c r="J8" i="6"/>
  <c r="K8" i="6" s="1"/>
  <c r="G9" i="6"/>
  <c r="I9" i="6" s="1"/>
  <c r="J9" i="6" s="1"/>
  <c r="H9" i="6"/>
  <c r="G10" i="6"/>
  <c r="I10" i="6" s="1"/>
  <c r="J10" i="6" s="1"/>
  <c r="H10" i="6"/>
  <c r="H4" i="6"/>
  <c r="G4" i="6"/>
  <c r="I4" i="6" s="1"/>
  <c r="J4" i="6" s="1"/>
  <c r="H10" i="5"/>
  <c r="L10" i="5" s="1"/>
  <c r="H11" i="5"/>
  <c r="L11" i="5" s="1"/>
  <c r="H12" i="5"/>
  <c r="M12" i="5" s="1"/>
  <c r="H13" i="5"/>
  <c r="M13" i="5" s="1"/>
  <c r="H14" i="5"/>
  <c r="L14" i="5" s="1"/>
  <c r="H15" i="5"/>
  <c r="H16" i="5"/>
  <c r="H17" i="5"/>
  <c r="L17" i="5" s="1"/>
  <c r="H18" i="5"/>
  <c r="H19" i="5"/>
  <c r="M19" i="5" s="1"/>
  <c r="H20" i="5"/>
  <c r="M20" i="5" s="1"/>
  <c r="G5" i="5"/>
  <c r="I5" i="5" s="1"/>
  <c r="J5" i="5" s="1"/>
  <c r="H5" i="5"/>
  <c r="M5" i="5" s="1"/>
  <c r="G6" i="5"/>
  <c r="I6" i="5" s="1"/>
  <c r="J6" i="5" s="1"/>
  <c r="H6" i="5"/>
  <c r="G7" i="5"/>
  <c r="I7" i="5" s="1"/>
  <c r="J7" i="5" s="1"/>
  <c r="H7" i="5"/>
  <c r="L7" i="5" s="1"/>
  <c r="G8" i="5"/>
  <c r="I8" i="5" s="1"/>
  <c r="J8" i="5" s="1"/>
  <c r="H8" i="5"/>
  <c r="M8" i="5" s="1"/>
  <c r="G9" i="5"/>
  <c r="I9" i="5" s="1"/>
  <c r="J9" i="5" s="1"/>
  <c r="H9" i="5"/>
  <c r="G10" i="5"/>
  <c r="I10" i="5"/>
  <c r="J10" i="5"/>
  <c r="G11" i="5"/>
  <c r="I11" i="5" s="1"/>
  <c r="J11" i="5" s="1"/>
  <c r="G12" i="5"/>
  <c r="I12" i="5" s="1"/>
  <c r="J12" i="5" s="1"/>
  <c r="G13" i="5"/>
  <c r="I13" i="5" s="1"/>
  <c r="J13" i="5" s="1"/>
  <c r="G14" i="5"/>
  <c r="I14" i="5" s="1"/>
  <c r="J14" i="5" s="1"/>
  <c r="G15" i="5"/>
  <c r="I15" i="5" s="1"/>
  <c r="J15" i="5" s="1"/>
  <c r="G16" i="5"/>
  <c r="I16" i="5"/>
  <c r="J16" i="5" s="1"/>
  <c r="G17" i="5"/>
  <c r="I17" i="5" s="1"/>
  <c r="J17" i="5" s="1"/>
  <c r="G18" i="5"/>
  <c r="I18" i="5" s="1"/>
  <c r="J18" i="5" s="1"/>
  <c r="L18" i="5"/>
  <c r="G19" i="5"/>
  <c r="I19" i="5" s="1"/>
  <c r="J19" i="5" s="1"/>
  <c r="G20" i="5"/>
  <c r="I20" i="5" s="1"/>
  <c r="J20" i="5" s="1"/>
  <c r="H4" i="5"/>
  <c r="M4" i="5" s="1"/>
  <c r="G4" i="5"/>
  <c r="I4" i="5" s="1"/>
  <c r="J4" i="5" s="1"/>
  <c r="L37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I7" i="1"/>
  <c r="H7" i="1"/>
  <c r="B7" i="1"/>
  <c r="I6" i="1"/>
  <c r="H6" i="1"/>
  <c r="B6" i="1"/>
  <c r="J44" i="2"/>
  <c r="K44" i="2" s="1"/>
  <c r="I44" i="2"/>
  <c r="B44" i="2"/>
  <c r="I19" i="1"/>
  <c r="J19" i="1" s="1"/>
  <c r="H19" i="1"/>
  <c r="B19" i="1"/>
  <c r="I18" i="1"/>
  <c r="J18" i="1" s="1"/>
  <c r="H18" i="1"/>
  <c r="B18" i="1"/>
  <c r="B48" i="2"/>
  <c r="B49" i="2" s="1"/>
  <c r="C48" i="2"/>
  <c r="C49" i="2" s="1"/>
  <c r="D48" i="2"/>
  <c r="D49" i="2" s="1"/>
  <c r="E48" i="2"/>
  <c r="E49" i="2" s="1"/>
  <c r="F48" i="2"/>
  <c r="F49" i="2" s="1"/>
  <c r="G48" i="2"/>
  <c r="G49" i="2" s="1"/>
  <c r="I48" i="2"/>
  <c r="I49" i="2" s="1"/>
  <c r="J48" i="2"/>
  <c r="J49" i="2" s="1"/>
  <c r="K48" i="2"/>
  <c r="K49" i="2" s="1"/>
  <c r="A48" i="2"/>
  <c r="A49" i="2" s="1"/>
  <c r="I43" i="2"/>
  <c r="J43" i="2"/>
  <c r="K43" i="2" s="1"/>
  <c r="B43" i="2"/>
  <c r="I35" i="2"/>
  <c r="J35" i="2"/>
  <c r="K35" i="2" s="1"/>
  <c r="B35" i="2"/>
  <c r="J39" i="2"/>
  <c r="K39" i="2" s="1"/>
  <c r="J40" i="2"/>
  <c r="K40" i="2" s="1"/>
  <c r="J41" i="2"/>
  <c r="K41" i="2" s="1"/>
  <c r="J42" i="2"/>
  <c r="K42" i="2" s="1"/>
  <c r="I39" i="2"/>
  <c r="I40" i="2"/>
  <c r="I41" i="2"/>
  <c r="I42" i="2"/>
  <c r="B42" i="2"/>
  <c r="B41" i="2"/>
  <c r="B40" i="2"/>
  <c r="B39" i="2"/>
  <c r="I37" i="1"/>
  <c r="J37" i="1" s="1"/>
  <c r="H37" i="1"/>
  <c r="B37" i="1"/>
  <c r="I36" i="1"/>
  <c r="J36" i="1" s="1"/>
  <c r="H36" i="1"/>
  <c r="B36" i="1"/>
  <c r="I35" i="1"/>
  <c r="H35" i="1"/>
  <c r="B35" i="1"/>
  <c r="J35" i="1" s="1"/>
  <c r="I34" i="1"/>
  <c r="H34" i="1"/>
  <c r="B34" i="1"/>
  <c r="J34" i="1" s="1"/>
  <c r="I33" i="1"/>
  <c r="J33" i="1" s="1"/>
  <c r="K33" i="1" s="1"/>
  <c r="H33" i="1"/>
  <c r="B33" i="1"/>
  <c r="I32" i="1"/>
  <c r="J32" i="1" s="1"/>
  <c r="H32" i="1"/>
  <c r="B32" i="1"/>
  <c r="I31" i="1"/>
  <c r="J31" i="1" s="1"/>
  <c r="H31" i="1"/>
  <c r="B31" i="1"/>
  <c r="I30" i="1"/>
  <c r="J30" i="1" s="1"/>
  <c r="H30" i="1"/>
  <c r="B30" i="1"/>
  <c r="I29" i="1"/>
  <c r="J29" i="1" s="1"/>
  <c r="H29" i="1"/>
  <c r="B29" i="1"/>
  <c r="I28" i="1"/>
  <c r="H28" i="1"/>
  <c r="B28" i="1"/>
  <c r="J28" i="1" s="1"/>
  <c r="I27" i="1"/>
  <c r="J27" i="1" s="1"/>
  <c r="H27" i="1"/>
  <c r="B27" i="1"/>
  <c r="I26" i="1"/>
  <c r="J26" i="1" s="1"/>
  <c r="H26" i="1"/>
  <c r="B26" i="1"/>
  <c r="I25" i="1"/>
  <c r="J25" i="1" s="1"/>
  <c r="H25" i="1"/>
  <c r="L25" i="1" s="1"/>
  <c r="B25" i="1"/>
  <c r="I24" i="1"/>
  <c r="J24" i="1" s="1"/>
  <c r="H24" i="1"/>
  <c r="B24" i="1"/>
  <c r="I20" i="1"/>
  <c r="J20" i="1" s="1"/>
  <c r="H20" i="1"/>
  <c r="B20" i="1"/>
  <c r="I23" i="1"/>
  <c r="J23" i="1" s="1"/>
  <c r="H23" i="1"/>
  <c r="B23" i="1"/>
  <c r="I22" i="1"/>
  <c r="J22" i="1" s="1"/>
  <c r="H22" i="1"/>
  <c r="B22" i="1"/>
  <c r="I21" i="1"/>
  <c r="J21" i="1" s="1"/>
  <c r="H21" i="1"/>
  <c r="B21" i="1"/>
  <c r="I17" i="1"/>
  <c r="J17" i="1" s="1"/>
  <c r="H17" i="1"/>
  <c r="B17" i="1"/>
  <c r="I16" i="1"/>
  <c r="J16" i="1" s="1"/>
  <c r="H16" i="1"/>
  <c r="K16" i="1" s="1"/>
  <c r="B16" i="1"/>
  <c r="I15" i="1"/>
  <c r="J15" i="1" s="1"/>
  <c r="H15" i="1"/>
  <c r="B15" i="1"/>
  <c r="I14" i="1"/>
  <c r="J14" i="1" s="1"/>
  <c r="H14" i="1"/>
  <c r="B14" i="1"/>
  <c r="I13" i="1"/>
  <c r="J13" i="1" s="1"/>
  <c r="H13" i="1"/>
  <c r="B13" i="1"/>
  <c r="I12" i="1"/>
  <c r="J12" i="1" s="1"/>
  <c r="H12" i="1"/>
  <c r="B12" i="1"/>
  <c r="I11" i="1"/>
  <c r="J11" i="1" s="1"/>
  <c r="H11" i="1"/>
  <c r="B11" i="1"/>
  <c r="I10" i="1"/>
  <c r="J10" i="1" s="1"/>
  <c r="H10" i="1"/>
  <c r="B10" i="1"/>
  <c r="I9" i="1"/>
  <c r="H9" i="1"/>
  <c r="B9" i="1"/>
  <c r="J9" i="1" s="1"/>
  <c r="I8" i="1"/>
  <c r="J8" i="1" s="1"/>
  <c r="H8" i="1"/>
  <c r="B8" i="1"/>
  <c r="I5" i="1"/>
  <c r="J5" i="1" s="1"/>
  <c r="H5" i="1"/>
  <c r="B5" i="1"/>
  <c r="H4" i="1"/>
  <c r="B4" i="1"/>
  <c r="I4" i="1" s="1"/>
  <c r="J4" i="1" s="1"/>
  <c r="I34" i="2"/>
  <c r="I36" i="2"/>
  <c r="I37" i="2"/>
  <c r="I38" i="2"/>
  <c r="B38" i="2"/>
  <c r="J38" i="2"/>
  <c r="K38" i="2" s="1"/>
  <c r="B37" i="2"/>
  <c r="J37" i="2"/>
  <c r="K37" i="2" s="1"/>
  <c r="B36" i="2"/>
  <c r="J36" i="2"/>
  <c r="K36" i="2" s="1"/>
  <c r="B34" i="2"/>
  <c r="J34" i="2"/>
  <c r="K34" i="2" s="1"/>
  <c r="B5" i="2"/>
  <c r="B6" i="2"/>
  <c r="B7" i="2"/>
  <c r="K7" i="2" s="1"/>
  <c r="B8" i="2"/>
  <c r="B9" i="2"/>
  <c r="B10" i="2"/>
  <c r="B11" i="2"/>
  <c r="B12" i="2"/>
  <c r="B13" i="2"/>
  <c r="B14" i="2"/>
  <c r="B15" i="2"/>
  <c r="B19" i="2"/>
  <c r="B20" i="2"/>
  <c r="B21" i="2"/>
  <c r="B16" i="2"/>
  <c r="B18" i="2"/>
  <c r="B17" i="2"/>
  <c r="B22" i="2"/>
  <c r="B23" i="2"/>
  <c r="B24" i="2"/>
  <c r="K24" i="2" s="1"/>
  <c r="B25" i="2"/>
  <c r="B26" i="2"/>
  <c r="B27" i="2"/>
  <c r="B28" i="2"/>
  <c r="B29" i="2"/>
  <c r="B30" i="2"/>
  <c r="K30" i="2" s="1"/>
  <c r="B31" i="2"/>
  <c r="K31" i="2" s="1"/>
  <c r="B32" i="2"/>
  <c r="B33" i="2"/>
  <c r="B4" i="2"/>
  <c r="J4" i="2" s="1"/>
  <c r="K4" i="2" s="1"/>
  <c r="J5" i="2"/>
  <c r="K5" i="2" s="1"/>
  <c r="J6" i="2"/>
  <c r="K6" i="2" s="1"/>
  <c r="J7" i="2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9" i="2"/>
  <c r="K19" i="2" s="1"/>
  <c r="J20" i="2"/>
  <c r="K20" i="2" s="1"/>
  <c r="J21" i="2"/>
  <c r="K21" i="2" s="1"/>
  <c r="J16" i="2"/>
  <c r="K16" i="2" s="1"/>
  <c r="J18" i="2"/>
  <c r="K18" i="2" s="1"/>
  <c r="J17" i="2"/>
  <c r="K17" i="2" s="1"/>
  <c r="J22" i="2"/>
  <c r="K22" i="2" s="1"/>
  <c r="J23" i="2"/>
  <c r="K23" i="2" s="1"/>
  <c r="J24" i="2"/>
  <c r="J25" i="2"/>
  <c r="K25" i="2" s="1"/>
  <c r="J26" i="2"/>
  <c r="K26" i="2" s="1"/>
  <c r="J27" i="2"/>
  <c r="K27" i="2" s="1"/>
  <c r="J28" i="2"/>
  <c r="K28" i="2" s="1"/>
  <c r="J29" i="2"/>
  <c r="K29" i="2" s="1"/>
  <c r="J30" i="2"/>
  <c r="J31" i="2"/>
  <c r="J32" i="2"/>
  <c r="K32" i="2" s="1"/>
  <c r="J33" i="2"/>
  <c r="K33" i="2" s="1"/>
  <c r="I5" i="2"/>
  <c r="I6" i="2"/>
  <c r="I7" i="2"/>
  <c r="I8" i="2"/>
  <c r="I9" i="2"/>
  <c r="I10" i="2"/>
  <c r="I11" i="2"/>
  <c r="I12" i="2"/>
  <c r="I13" i="2"/>
  <c r="I14" i="2"/>
  <c r="I15" i="2"/>
  <c r="I19" i="2"/>
  <c r="I20" i="2"/>
  <c r="I21" i="2"/>
  <c r="I16" i="2"/>
  <c r="I18" i="2"/>
  <c r="I17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L19" i="5" l="1"/>
  <c r="M14" i="5"/>
  <c r="K15" i="5"/>
  <c r="M11" i="5"/>
  <c r="M7" i="5"/>
  <c r="K5" i="6"/>
  <c r="K9" i="6"/>
  <c r="K7" i="6"/>
  <c r="K6" i="6"/>
  <c r="K10" i="6"/>
  <c r="K4" i="6"/>
  <c r="K14" i="5"/>
  <c r="K18" i="5"/>
  <c r="K10" i="5"/>
  <c r="K11" i="5"/>
  <c r="K9" i="5"/>
  <c r="K20" i="5"/>
  <c r="K17" i="5"/>
  <c r="L15" i="5"/>
  <c r="K6" i="5"/>
  <c r="K19" i="5"/>
  <c r="K5" i="5"/>
  <c r="K16" i="5"/>
  <c r="K13" i="5"/>
  <c r="K8" i="5"/>
  <c r="K12" i="5"/>
  <c r="K7" i="5"/>
  <c r="L20" i="5"/>
  <c r="L16" i="5"/>
  <c r="L12" i="5"/>
  <c r="L8" i="5"/>
  <c r="L5" i="5"/>
  <c r="L13" i="5"/>
  <c r="L9" i="5"/>
  <c r="L6" i="5"/>
  <c r="K4" i="5"/>
  <c r="L4" i="5"/>
  <c r="K19" i="1"/>
  <c r="K28" i="1"/>
  <c r="K8" i="1"/>
  <c r="K13" i="1"/>
  <c r="K31" i="1"/>
  <c r="L44" i="2"/>
  <c r="B51" i="2"/>
  <c r="B50" i="2"/>
  <c r="K25" i="1"/>
  <c r="K17" i="1"/>
  <c r="K27" i="1"/>
  <c r="K18" i="1"/>
  <c r="K36" i="1"/>
  <c r="K11" i="1"/>
  <c r="K29" i="1"/>
  <c r="K5" i="1"/>
  <c r="K15" i="1"/>
  <c r="K24" i="1"/>
  <c r="K37" i="1"/>
  <c r="K23" i="1"/>
  <c r="K35" i="1"/>
  <c r="K12" i="1"/>
  <c r="K30" i="1"/>
  <c r="K10" i="1"/>
  <c r="K21" i="1"/>
  <c r="K9" i="1"/>
  <c r="K14" i="1"/>
  <c r="K22" i="1"/>
  <c r="K26" i="1"/>
  <c r="K32" i="1"/>
  <c r="K4" i="1"/>
  <c r="L43" i="2"/>
  <c r="L37" i="2"/>
  <c r="L28" i="2"/>
  <c r="L39" i="2"/>
  <c r="L38" i="2"/>
  <c r="L40" i="2"/>
  <c r="L10" i="2"/>
  <c r="L35" i="2"/>
  <c r="L34" i="2"/>
  <c r="L41" i="2"/>
  <c r="L36" i="2"/>
  <c r="L42" i="2"/>
  <c r="L4" i="2"/>
  <c r="K20" i="1"/>
  <c r="K34" i="1"/>
  <c r="L27" i="2"/>
  <c r="L16" i="2"/>
  <c r="L11" i="2"/>
  <c r="L26" i="2"/>
  <c r="L21" i="2"/>
  <c r="L33" i="2"/>
  <c r="L25" i="2"/>
  <c r="L20" i="2"/>
  <c r="L9" i="2"/>
  <c r="L32" i="2"/>
  <c r="L19" i="2"/>
  <c r="L8" i="2"/>
  <c r="L7" i="2"/>
  <c r="L17" i="2"/>
  <c r="L18" i="2"/>
  <c r="L15" i="2"/>
  <c r="L14" i="2"/>
  <c r="L6" i="2"/>
  <c r="L31" i="2"/>
  <c r="L12" i="2"/>
  <c r="L29" i="2"/>
  <c r="L13" i="2"/>
  <c r="L30" i="2"/>
  <c r="L24" i="2"/>
  <c r="L23" i="2"/>
  <c r="L22" i="2"/>
  <c r="L5" i="2"/>
</calcChain>
</file>

<file path=xl/sharedStrings.xml><?xml version="1.0" encoding="utf-8"?>
<sst xmlns="http://schemas.openxmlformats.org/spreadsheetml/2006/main" count="563" uniqueCount="218">
  <si>
    <t>cost</t>
  </si>
  <si>
    <t>voucher_num</t>
  </si>
  <si>
    <t>create_date</t>
  </si>
  <si>
    <t>end_time</t>
  </si>
  <si>
    <t>rbs_date</t>
  </si>
  <si>
    <t>update_date</t>
  </si>
  <si>
    <t>create_userid</t>
  </si>
  <si>
    <t>create_username</t>
  </si>
  <si>
    <t>id</t>
  </si>
  <si>
    <t>proc_def_id</t>
  </si>
  <si>
    <t>proc_def_key</t>
  </si>
  <si>
    <t>proc_inst_id</t>
  </si>
  <si>
    <t>rbs_type</t>
  </si>
  <si>
    <t>reason_</t>
  </si>
  <si>
    <t>update_userid</t>
  </si>
  <si>
    <t>update_username</t>
  </si>
  <si>
    <t>file_list</t>
  </si>
  <si>
    <t>is_finished</t>
  </si>
  <si>
    <t>is_leader</t>
  </si>
  <si>
    <t>manager_list</t>
  </si>
  <si>
    <t>biz_state</t>
  </si>
  <si>
    <t>proc_state</t>
  </si>
  <si>
    <t>srv_name</t>
  </si>
  <si>
    <t>company</t>
  </si>
  <si>
    <t>dept_id</t>
  </si>
  <si>
    <t>dept_name</t>
  </si>
  <si>
    <t>project</t>
  </si>
  <si>
    <t>team_id</t>
  </si>
  <si>
    <t>team_name</t>
  </si>
  <si>
    <t>表字段</t>
    <phoneticPr fontId="1" type="noConversion"/>
  </si>
  <si>
    <t>对象</t>
    <phoneticPr fontId="1" type="noConversion"/>
  </si>
  <si>
    <t>对象属性</t>
    <phoneticPr fontId="1" type="noConversion"/>
  </si>
  <si>
    <t>Reimburse</t>
    <phoneticPr fontId="1" type="noConversion"/>
  </si>
  <si>
    <t>说明</t>
    <phoneticPr fontId="1" type="noConversion"/>
  </si>
  <si>
    <t>cost</t>
    <phoneticPr fontId="1" type="noConversion"/>
  </si>
  <si>
    <t>voucherNum</t>
    <phoneticPr fontId="1" type="noConversion"/>
  </si>
  <si>
    <t>endTime</t>
  </si>
  <si>
    <t>rbsDate</t>
  </si>
  <si>
    <t>updateDate</t>
  </si>
  <si>
    <t>createUserid</t>
  </si>
  <si>
    <t>createUsername</t>
  </si>
  <si>
    <t>rbsType</t>
  </si>
  <si>
    <t>updateUserid</t>
  </si>
  <si>
    <t>updateUsername</t>
  </si>
  <si>
    <t>fileList</t>
  </si>
  <si>
    <t>isFinished</t>
  </si>
  <si>
    <t>deleteReason</t>
  </si>
  <si>
    <t>isLeader</t>
  </si>
  <si>
    <t>managerList</t>
  </si>
  <si>
    <t>teamId</t>
  </si>
  <si>
    <t>teamName</t>
  </si>
  <si>
    <t>createDate</t>
    <phoneticPr fontId="1" type="noConversion"/>
  </si>
  <si>
    <t>id，审批编号，唯一</t>
    <phoneticPr fontId="1" type="noConversion"/>
  </si>
  <si>
    <t>是否唯一</t>
    <phoneticPr fontId="1" type="noConversion"/>
  </si>
  <si>
    <t>是</t>
    <phoneticPr fontId="1" type="noConversion"/>
  </si>
  <si>
    <t>reason</t>
    <phoneticPr fontId="1" type="noConversion"/>
  </si>
  <si>
    <t>departmentId</t>
    <phoneticPr fontId="1" type="noConversion"/>
  </si>
  <si>
    <t>departmentName</t>
  </si>
  <si>
    <t>processInstanceId</t>
    <phoneticPr fontId="1" type="noConversion"/>
  </si>
  <si>
    <t>businessState</t>
    <phoneticPr fontId="1" type="noConversion"/>
  </si>
  <si>
    <t>processState</t>
    <phoneticPr fontId="1" type="noConversion"/>
  </si>
  <si>
    <t>Reimburse-WorkFlowBase</t>
    <phoneticPr fontId="1" type="noConversion"/>
  </si>
  <si>
    <t>Reimburse-WorkFlowBase-AuditInfo</t>
    <phoneticPr fontId="1" type="noConversion"/>
  </si>
  <si>
    <t>serviceName</t>
    <phoneticPr fontId="1" type="noConversion"/>
  </si>
  <si>
    <t>processDefinitionKey</t>
    <phoneticPr fontId="1" type="noConversion"/>
  </si>
  <si>
    <t>processDefinitionId</t>
    <phoneticPr fontId="1" type="noConversion"/>
  </si>
  <si>
    <t>Java类型</t>
    <phoneticPr fontId="1" type="noConversion"/>
  </si>
  <si>
    <t>表名</t>
    <phoneticPr fontId="1" type="noConversion"/>
  </si>
  <si>
    <t>wf_rbs</t>
    <phoneticPr fontId="1" type="noConversion"/>
  </si>
  <si>
    <t>实体对象</t>
    <phoneticPr fontId="1" type="noConversion"/>
  </si>
  <si>
    <t>String</t>
    <phoneticPr fontId="1" type="noConversion"/>
  </si>
  <si>
    <t>Double</t>
    <phoneticPr fontId="1" type="noConversion"/>
  </si>
  <si>
    <t>int</t>
    <phoneticPr fontId="1" type="noConversion"/>
  </si>
  <si>
    <t>boolean</t>
    <phoneticPr fontId="1" type="noConversion"/>
  </si>
  <si>
    <t>LocalDateTime</t>
    <phoneticPr fontId="1" type="noConversion"/>
  </si>
  <si>
    <t>LocalDate</t>
    <phoneticPr fontId="1" type="noConversion"/>
  </si>
  <si>
    <t>JdbcMapper</t>
    <phoneticPr fontId="1" type="noConversion"/>
  </si>
  <si>
    <t>表</t>
    <phoneticPr fontId="1" type="noConversion"/>
  </si>
  <si>
    <t>ReimburseForm</t>
    <phoneticPr fontId="1" type="noConversion"/>
  </si>
  <si>
    <t>ReimburseForm form = new ReimburseForm();</t>
    <phoneticPr fontId="1" type="noConversion"/>
  </si>
  <si>
    <t>setName</t>
    <phoneticPr fontId="1" type="noConversion"/>
  </si>
  <si>
    <t>get</t>
    <phoneticPr fontId="1" type="noConversion"/>
  </si>
  <si>
    <t>convert</t>
    <phoneticPr fontId="1" type="noConversion"/>
  </si>
  <si>
    <t>del_reason</t>
    <phoneticPr fontId="1" type="noConversion"/>
  </si>
  <si>
    <t>cur_task_id</t>
    <phoneticPr fontId="1" type="noConversion"/>
  </si>
  <si>
    <t>cur_task_name</t>
    <phoneticPr fontId="1" type="noConversion"/>
  </si>
  <si>
    <t>cur_task_assignee</t>
    <phoneticPr fontId="1" type="noConversion"/>
  </si>
  <si>
    <t>cur_task_assignee_name</t>
    <phoneticPr fontId="1" type="noConversion"/>
  </si>
  <si>
    <t>inv_task_id</t>
    <phoneticPr fontId="1" type="noConversion"/>
  </si>
  <si>
    <t>inv_task_name</t>
    <phoneticPr fontId="1" type="noConversion"/>
  </si>
  <si>
    <t>inv_task_assignee_id</t>
    <phoneticPr fontId="1" type="noConversion"/>
  </si>
  <si>
    <t>inv_task_assignee_name</t>
    <phoneticPr fontId="1" type="noConversion"/>
  </si>
  <si>
    <t>inv_task_def_id</t>
    <phoneticPr fontId="1" type="noConversion"/>
  </si>
  <si>
    <t>cur_task_def_id</t>
    <phoneticPr fontId="1" type="noConversion"/>
  </si>
  <si>
    <t>currentTaskId</t>
    <phoneticPr fontId="1" type="noConversion"/>
  </si>
  <si>
    <t>currentTaskDefId</t>
    <phoneticPr fontId="1" type="noConversion"/>
  </si>
  <si>
    <t>currentTaskName</t>
    <phoneticPr fontId="1" type="noConversion"/>
  </si>
  <si>
    <t>currentTaskAssigneeId</t>
    <phoneticPr fontId="1" type="noConversion"/>
  </si>
  <si>
    <t>currentTaskAssigneeName</t>
    <phoneticPr fontId="1" type="noConversion"/>
  </si>
  <si>
    <t>invokedTaskId</t>
    <phoneticPr fontId="1" type="noConversion"/>
  </si>
  <si>
    <t>invokedTaskName</t>
    <phoneticPr fontId="1" type="noConversion"/>
  </si>
  <si>
    <t>invokedTaskAssigneeId</t>
    <phoneticPr fontId="1" type="noConversion"/>
  </si>
  <si>
    <t>invokedTaskAssigneeName</t>
    <phoneticPr fontId="1" type="noConversion"/>
  </si>
  <si>
    <t>invokedTaskDefId</t>
    <phoneticPr fontId="1" type="noConversion"/>
  </si>
  <si>
    <t>cur</t>
    <phoneticPr fontId="1" type="noConversion"/>
  </si>
  <si>
    <t>inv</t>
    <phoneticPr fontId="1" type="noConversion"/>
  </si>
  <si>
    <t>cur_task_assignee_id</t>
    <phoneticPr fontId="1" type="noConversion"/>
  </si>
  <si>
    <t>生成前端json</t>
    <phoneticPr fontId="1" type="noConversion"/>
  </si>
  <si>
    <t>默认值</t>
    <phoneticPr fontId="1" type="noConversion"/>
  </si>
  <si>
    <t>{}</t>
    <phoneticPr fontId="1" type="noConversion"/>
  </si>
  <si>
    <t>VUE对象</t>
    <phoneticPr fontId="1" type="noConversion"/>
  </si>
  <si>
    <t>当前task实例id</t>
    <phoneticPr fontId="1" type="noConversion"/>
  </si>
  <si>
    <t>当前task名称</t>
    <phoneticPr fontId="1" type="noConversion"/>
  </si>
  <si>
    <t>当前task定义id</t>
    <phoneticPr fontId="1" type="noConversion"/>
  </si>
  <si>
    <t>当前task处理人id</t>
    <phoneticPr fontId="1" type="noConversion"/>
  </si>
  <si>
    <t>当前task处理人名称</t>
    <phoneticPr fontId="1" type="noConversion"/>
  </si>
  <si>
    <t>参与task实例id</t>
    <phoneticPr fontId="1" type="noConversion"/>
  </si>
  <si>
    <t>srv_name</t>
    <phoneticPr fontId="1" type="noConversion"/>
  </si>
  <si>
    <t>fi_bank_acct</t>
    <phoneticPr fontId="1" type="noConversion"/>
  </si>
  <si>
    <t>BankAccount</t>
    <phoneticPr fontId="1" type="noConversion"/>
  </si>
  <si>
    <t>id</t>
    <phoneticPr fontId="1" type="noConversion"/>
  </si>
  <si>
    <t>account</t>
    <phoneticPr fontId="1" type="noConversion"/>
  </si>
  <si>
    <t>账号</t>
    <phoneticPr fontId="1" type="noConversion"/>
  </si>
  <si>
    <t>bank</t>
    <phoneticPr fontId="1" type="noConversion"/>
  </si>
  <si>
    <t>开户行</t>
    <phoneticPr fontId="1" type="noConversion"/>
  </si>
  <si>
    <t>type</t>
    <phoneticPr fontId="1" type="noConversion"/>
  </si>
  <si>
    <t>账户类型，基本户，一般户</t>
    <phoneticPr fontId="1" type="noConversion"/>
  </si>
  <si>
    <t>company</t>
    <phoneticPr fontId="1" type="noConversion"/>
  </si>
  <si>
    <t>所属公司</t>
    <phoneticPr fontId="1" type="noConversion"/>
  </si>
  <si>
    <t>属性</t>
    <phoneticPr fontId="1" type="noConversion"/>
  </si>
  <si>
    <t>rowMapper</t>
    <phoneticPr fontId="1" type="noConversion"/>
  </si>
  <si>
    <t>pdf_file</t>
    <phoneticPr fontId="1" type="noConversion"/>
  </si>
  <si>
    <t>other_file</t>
    <phoneticPr fontId="1" type="noConversion"/>
  </si>
  <si>
    <t>pdfFileList</t>
    <phoneticPr fontId="1" type="noConversion"/>
  </si>
  <si>
    <t>otherFileList</t>
    <phoneticPr fontId="1" type="noConversion"/>
  </si>
  <si>
    <t>isApproveUser</t>
    <phoneticPr fontId="1" type="noConversion"/>
  </si>
  <si>
    <t>reserve_loan</t>
    <phoneticPr fontId="1" type="noConversion"/>
  </si>
  <si>
    <t>reserveLoan</t>
    <phoneticPr fontId="1" type="noConversion"/>
  </si>
  <si>
    <t>reserve_refund</t>
    <phoneticPr fontId="1" type="noConversion"/>
  </si>
  <si>
    <t>reserveRefund</t>
    <phoneticPr fontId="1" type="noConversion"/>
  </si>
  <si>
    <t>借出的准备金金额，如果没有借准备金则不用填写</t>
    <phoneticPr fontId="1" type="noConversion"/>
  </si>
  <si>
    <t>应退准备金，如果没有借准备金则不用填写</t>
    <phoneticPr fontId="1" type="noConversion"/>
  </si>
  <si>
    <t>converter</t>
    <phoneticPr fontId="1" type="noConversion"/>
  </si>
  <si>
    <t>managers</t>
    <phoneticPr fontId="1" type="noConversion"/>
  </si>
  <si>
    <t>引用wf_rbs的属性</t>
    <phoneticPr fontId="1" type="noConversion"/>
  </si>
  <si>
    <t>wf_opt_log</t>
    <phoneticPr fontId="1" type="noConversion"/>
  </si>
  <si>
    <t>FlowOperationLog</t>
  </si>
  <si>
    <t>id，唯一</t>
    <phoneticPr fontId="1" type="noConversion"/>
  </si>
  <si>
    <t>action_</t>
  </si>
  <si>
    <t>comment</t>
  </si>
  <si>
    <t>entity_id</t>
  </si>
  <si>
    <t>opt_id</t>
  </si>
  <si>
    <t>opt_name</t>
  </si>
  <si>
    <t>sort_</t>
  </si>
  <si>
    <t>task_def_key</t>
  </si>
  <si>
    <t>task_end_time</t>
  </si>
  <si>
    <t>task_inst_id</t>
  </si>
  <si>
    <t>task_name</t>
  </si>
  <si>
    <t>task_result</t>
  </si>
  <si>
    <t>task_start_time</t>
  </si>
  <si>
    <t>action</t>
    <phoneticPr fontId="1" type="noConversion"/>
  </si>
  <si>
    <t>comment</t>
    <phoneticPr fontId="1" type="noConversion"/>
  </si>
  <si>
    <t>entityId</t>
    <phoneticPr fontId="1" type="noConversion"/>
  </si>
  <si>
    <t>operatorId</t>
    <phoneticPr fontId="1" type="noConversion"/>
  </si>
  <si>
    <t>operatorName</t>
  </si>
  <si>
    <t>processInstanceId</t>
  </si>
  <si>
    <t>processDefinitionKey</t>
  </si>
  <si>
    <t>processDefinitionId</t>
  </si>
  <si>
    <t>serviceName</t>
  </si>
  <si>
    <t>sort</t>
    <phoneticPr fontId="1" type="noConversion"/>
  </si>
  <si>
    <t>taskDefinitionKey</t>
  </si>
  <si>
    <t>taskEndTime</t>
  </si>
  <si>
    <t>taskInstanceId</t>
  </si>
  <si>
    <t>taskName</t>
  </si>
  <si>
    <t>taskResult</t>
  </si>
  <si>
    <t>taskStartTime</t>
  </si>
  <si>
    <t>当前操作节点</t>
    <phoneticPr fontId="1" type="noConversion"/>
  </si>
  <si>
    <t>UserTaskDTO</t>
  </si>
  <si>
    <t>UserTaskDTO</t>
    <phoneticPr fontId="1" type="noConversion"/>
  </si>
  <si>
    <t>类型</t>
    <phoneticPr fontId="1" type="noConversion"/>
  </si>
  <si>
    <t>approvalType</t>
  </si>
  <si>
    <t>taskType</t>
  </si>
  <si>
    <t>审批方式：0依次审批</t>
    <phoneticPr fontId="1" type="noConversion"/>
  </si>
  <si>
    <t>selectUserType</t>
  </si>
  <si>
    <t>isActive</t>
  </si>
  <si>
    <t>isPreview</t>
  </si>
  <si>
    <t>taskList</t>
  </si>
  <si>
    <t>自定义task node类型</t>
    <phoneticPr fontId="1" type="noConversion"/>
  </si>
  <si>
    <t>选择用户方式</t>
    <phoneticPr fontId="1" type="noConversion"/>
  </si>
  <si>
    <t>常量</t>
    <phoneticPr fontId="1" type="noConversion"/>
  </si>
  <si>
    <t>名称</t>
    <phoneticPr fontId="1" type="noConversion"/>
  </si>
  <si>
    <t>值</t>
    <phoneticPr fontId="1" type="noConversion"/>
  </si>
  <si>
    <t>依次审批</t>
    <phoneticPr fontId="1" type="noConversion"/>
  </si>
  <si>
    <t>TASK_TYPE_APPLY</t>
  </si>
  <si>
    <t>apply</t>
  </si>
  <si>
    <t>SELECT_USER_TYPE_MANUAL</t>
  </si>
  <si>
    <t>分类</t>
    <phoneticPr fontId="1" type="noConversion"/>
  </si>
  <si>
    <t>分类说明</t>
    <phoneticPr fontId="1" type="noConversion"/>
  </si>
  <si>
    <t>审批方式</t>
    <phoneticPr fontId="1" type="noConversion"/>
  </si>
  <si>
    <t>task自定义类型</t>
    <phoneticPr fontId="1" type="noConversion"/>
  </si>
  <si>
    <t>选择审批人方式</t>
    <phoneticPr fontId="1" type="noConversion"/>
  </si>
  <si>
    <t>用户自选</t>
    <phoneticPr fontId="1" type="noConversion"/>
  </si>
  <si>
    <t>指定用户</t>
    <phoneticPr fontId="1" type="noConversion"/>
  </si>
  <si>
    <t>approvalType</t>
    <phoneticPr fontId="1" type="noConversion"/>
  </si>
  <si>
    <t>taskType</t>
    <phoneticPr fontId="1" type="noConversion"/>
  </si>
  <si>
    <t>selectUserType</t>
    <phoneticPr fontId="1" type="noConversion"/>
  </si>
  <si>
    <t>APPROVAL_TYPE_SEQ</t>
    <phoneticPr fontId="1" type="noConversion"/>
  </si>
  <si>
    <t>TASK_TYPE_APPROVAL</t>
    <phoneticPr fontId="1" type="noConversion"/>
  </si>
  <si>
    <t>approval</t>
    <phoneticPr fontId="1" type="noConversion"/>
  </si>
  <si>
    <t>SELECT_USER_TYPE_SPECIFIC</t>
    <phoneticPr fontId="1" type="noConversion"/>
  </si>
  <si>
    <t>List&lt;TaskDTO&gt;</t>
    <phoneticPr fontId="1" type="noConversion"/>
  </si>
  <si>
    <t>当前task是否是预览生成的节点</t>
    <phoneticPr fontId="1" type="noConversion"/>
  </si>
  <si>
    <t>当前task是否正在进行</t>
    <phoneticPr fontId="1" type="noConversion"/>
  </si>
  <si>
    <t>子task，一般预览用</t>
    <phoneticPr fontId="1" type="noConversion"/>
  </si>
  <si>
    <t>covert OperationLog</t>
    <phoneticPr fontId="1" type="noConversion"/>
  </si>
  <si>
    <t>FlowOperationLog</t>
    <phoneticPr fontId="1" type="noConversion"/>
  </si>
  <si>
    <t>引用FlowOperationLog属性</t>
    <phoneticPr fontId="1" type="noConversion"/>
  </si>
  <si>
    <t>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</si>
</sst>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.8000000000000007"/>
      <color rgb="FF0B4F79"/>
      <name val="JetBrains Mono"/>
      <family val="3"/>
      <charset val="134"/>
    </font>
    <font>
      <sz val="9.8000000000000007"/>
      <color rgb="FF0F68A0"/>
      <name val="JetBrains Mono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4" fillId="0" borderId="0" xfId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21F6-483A-4C5D-8316-7E412FCC4209}">
  <dimension ref="A1:F7"/>
  <sheetViews>
    <sheetView workbookViewId="0">
      <selection activeCell="D4" sqref="D4"/>
    </sheetView>
  </sheetViews>
  <sheetFormatPr defaultRowHeight="14.25"/>
  <cols>
    <col min="1" max="1" width="14.125" bestFit="1" customWidth="1"/>
    <col min="2" max="2" width="15.125" bestFit="1" customWidth="1"/>
    <col min="3" max="3" width="27.5" bestFit="1" customWidth="1"/>
    <col min="4" max="4" width="9" customWidth="1"/>
    <col min="5" max="5" width="23.5" bestFit="1" customWidth="1"/>
  </cols>
  <sheetData>
    <row r="1" spans="1:6">
      <c r="A1" s="2" t="s">
        <v>189</v>
      </c>
      <c r="B1" s="2"/>
      <c r="C1" s="2"/>
    </row>
    <row r="2" spans="1:6" s="2" customFormat="1">
      <c r="A2" s="2" t="s">
        <v>196</v>
      </c>
      <c r="B2" s="2" t="s">
        <v>197</v>
      </c>
      <c r="C2" s="2" t="s">
        <v>190</v>
      </c>
      <c r="D2" s="2" t="s">
        <v>191</v>
      </c>
      <c r="E2" s="2" t="s">
        <v>33</v>
      </c>
      <c r="F2" s="2" t="s">
        <v>179</v>
      </c>
    </row>
    <row r="3" spans="1:6">
      <c r="A3" s="22" t="s">
        <v>203</v>
      </c>
      <c r="B3" s="20" t="s">
        <v>198</v>
      </c>
      <c r="C3" t="s">
        <v>206</v>
      </c>
      <c r="D3">
        <v>0</v>
      </c>
      <c r="E3" t="s">
        <v>192</v>
      </c>
      <c r="F3" t="s">
        <v>72</v>
      </c>
    </row>
    <row r="4" spans="1:6">
      <c r="A4" s="23" t="s">
        <v>204</v>
      </c>
      <c r="B4" s="19" t="s">
        <v>199</v>
      </c>
      <c r="C4" t="s">
        <v>193</v>
      </c>
      <c r="D4" t="s">
        <v>194</v>
      </c>
      <c r="F4" t="s">
        <v>70</v>
      </c>
    </row>
    <row r="5" spans="1:6">
      <c r="A5" s="23"/>
      <c r="B5" s="19"/>
      <c r="C5" t="s">
        <v>207</v>
      </c>
      <c r="D5" t="s">
        <v>208</v>
      </c>
      <c r="F5" t="s">
        <v>70</v>
      </c>
    </row>
    <row r="6" spans="1:6">
      <c r="A6" s="23" t="s">
        <v>205</v>
      </c>
      <c r="B6" s="19" t="s">
        <v>200</v>
      </c>
      <c r="C6" t="s">
        <v>195</v>
      </c>
      <c r="D6">
        <v>0</v>
      </c>
      <c r="E6" t="s">
        <v>201</v>
      </c>
      <c r="F6" t="s">
        <v>72</v>
      </c>
    </row>
    <row r="7" spans="1:6">
      <c r="A7" s="23"/>
      <c r="B7" s="19"/>
      <c r="C7" t="s">
        <v>209</v>
      </c>
      <c r="D7">
        <v>1</v>
      </c>
      <c r="E7" t="s">
        <v>202</v>
      </c>
      <c r="F7" t="s">
        <v>72</v>
      </c>
    </row>
  </sheetData>
  <mergeCells count="4">
    <mergeCell ref="A4:A5"/>
    <mergeCell ref="B4:B5"/>
    <mergeCell ref="B6:B7"/>
    <mergeCell ref="A6:A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386"/>
  <sheetViews>
    <sheetView workbookViewId="0">
      <selection activeCell="A4" sqref="A4:XFD4"/>
    </sheetView>
  </sheetViews>
  <sheetFormatPr defaultRowHeight="14.25"/>
  <cols>
    <col min="1" max="1" width="16.75" style="2" bestFit="1" customWidth="1"/>
    <col min="2" max="2" width="13.625" customWidth="1"/>
    <col min="3" max="3" width="33" customWidth="1"/>
    <col min="4" max="4" width="18.875" bestFit="1" customWidth="1"/>
    <col min="5" max="5" width="18.875" customWidth="1"/>
    <col min="7" max="7" width="9" customWidth="1"/>
    <col min="8" max="8" width="17.75" customWidth="1"/>
    <col min="9" max="11" width="9" customWidth="1"/>
  </cols>
  <sheetData>
    <row r="1" spans="1:12">
      <c r="A1" s="2" t="s">
        <v>67</v>
      </c>
      <c r="B1" t="s">
        <v>68</v>
      </c>
    </row>
    <row r="2" spans="1:12">
      <c r="A2" s="2" t="s">
        <v>69</v>
      </c>
      <c r="B2" t="s">
        <v>32</v>
      </c>
    </row>
    <row r="3" spans="1:12" s="2" customFormat="1">
      <c r="A3" s="2" t="s">
        <v>29</v>
      </c>
      <c r="C3" s="2" t="s">
        <v>30</v>
      </c>
      <c r="D3" s="2" t="s">
        <v>129</v>
      </c>
      <c r="E3" s="2" t="s">
        <v>33</v>
      </c>
      <c r="F3" s="2" t="s">
        <v>66</v>
      </c>
      <c r="G3" s="2" t="s">
        <v>53</v>
      </c>
      <c r="I3" s="2" t="s">
        <v>130</v>
      </c>
      <c r="L3" s="2" t="s">
        <v>142</v>
      </c>
    </row>
    <row r="4" spans="1:12" s="6" customFormat="1">
      <c r="A4" s="4" t="s">
        <v>120</v>
      </c>
      <c r="B4" s="5" t="str">
        <f>_xlfn.CONCAT("(""", A4, """)")</f>
        <v>("id")</v>
      </c>
      <c r="C4" s="6" t="s">
        <v>32</v>
      </c>
      <c r="D4" s="6" t="s">
        <v>8</v>
      </c>
      <c r="E4" s="6" t="s">
        <v>52</v>
      </c>
      <c r="F4" s="6" t="s">
        <v>70</v>
      </c>
      <c r="G4" s="6" t="s">
        <v>54</v>
      </c>
      <c r="H4" s="6" t="str">
        <f>UPPER(LEFT(D4,1))&amp;MID(D4,2,LEN(D4)-1)</f>
        <v>Id</v>
      </c>
      <c r="I4" s="6" t="str">
        <f>"rs.get"&amp;UPPER(LEFT(F4,1))&amp;MID(F4,2,LEN(F4)-1)&amp;B4</f>
        <v>rs.getString("id")</v>
      </c>
      <c r="J4" s="6" t="str">
        <f t="shared" ref="J4:J27" si="0">IF(F4="LocalDate", "TimeUtil.from(rs.getDate"&amp;B4&amp;")", IF(F4="LocalDateTime", "TimeUtil.from(rs.getTimestamp"&amp;B4&amp;")",I4))</f>
        <v>rs.getString("id")</v>
      </c>
      <c r="K4" s="6" t="str">
        <f>"form.set"&amp;H4&amp;"("&amp;J4&amp;");"</f>
        <v>form.setId(rs.getString("id"));</v>
      </c>
      <c r="L4" t="str">
        <f>"form.set"&amp;H4&amp;"(rbs.get"&amp;H4&amp;"());"</f>
        <v>form.setId(rbs.getId());</v>
      </c>
    </row>
    <row r="5" spans="1:12">
      <c r="A5" s="7" t="s">
        <v>0</v>
      </c>
      <c r="B5" s="3" t="str">
        <f t="shared" ref="B5:B37" si="1">_xlfn.CONCAT("(""", A5, """)")</f>
        <v>("cost")</v>
      </c>
      <c r="C5" t="s">
        <v>32</v>
      </c>
      <c r="D5" t="s">
        <v>34</v>
      </c>
      <c r="F5" t="s">
        <v>71</v>
      </c>
      <c r="H5" t="str">
        <f t="shared" ref="H5:H37" si="2">UPPER(LEFT(D5,1))&amp;MID(D5,2,LEN(D5)-1)</f>
        <v>Cost</v>
      </c>
      <c r="I5" t="str">
        <f t="shared" ref="I5:I37" si="3">"rs.get"&amp;UPPER(LEFT(F5,1))&amp;MID(F5,2,LEN(F5)-1)&amp;"("""&amp;A5&amp;""")"</f>
        <v>rs.getDouble("cost")</v>
      </c>
      <c r="J5" t="str">
        <f t="shared" si="0"/>
        <v>rs.getDouble("cost")</v>
      </c>
      <c r="K5" t="str">
        <f t="shared" ref="K5:K36" si="4">"form.set"&amp;H5&amp;"("&amp;J5&amp;");"</f>
        <v>form.setCost(rs.getDouble("cost"));</v>
      </c>
      <c r="L5" t="str">
        <f t="shared" ref="L5:L37" si="5">"form.set"&amp;H5&amp;"(rbs.get"&amp;H5&amp;"());"</f>
        <v>form.setCost(rbs.getCost());</v>
      </c>
    </row>
    <row r="6" spans="1:12">
      <c r="A6" s="7" t="s">
        <v>136</v>
      </c>
      <c r="B6" s="3" t="str">
        <f t="shared" si="1"/>
        <v>("reserve_loan")</v>
      </c>
      <c r="C6" t="s">
        <v>32</v>
      </c>
      <c r="D6" t="s">
        <v>137</v>
      </c>
      <c r="E6" t="s">
        <v>140</v>
      </c>
      <c r="F6" t="s">
        <v>71</v>
      </c>
      <c r="H6" t="str">
        <f t="shared" si="2"/>
        <v>ReserveLoan</v>
      </c>
      <c r="I6" t="str">
        <f t="shared" si="3"/>
        <v>rs.getDouble("reserve_loan")</v>
      </c>
      <c r="L6" t="str">
        <f t="shared" si="5"/>
        <v>form.setReserveLoan(rbs.getReserveLoan());</v>
      </c>
    </row>
    <row r="7" spans="1:12">
      <c r="A7" s="7" t="s">
        <v>138</v>
      </c>
      <c r="B7" s="3" t="str">
        <f t="shared" si="1"/>
        <v>("reserve_refund")</v>
      </c>
      <c r="C7" t="s">
        <v>32</v>
      </c>
      <c r="D7" t="s">
        <v>139</v>
      </c>
      <c r="E7" t="s">
        <v>141</v>
      </c>
      <c r="F7" t="s">
        <v>71</v>
      </c>
      <c r="H7" t="str">
        <f t="shared" si="2"/>
        <v>ReserveRefund</v>
      </c>
      <c r="I7" t="str">
        <f t="shared" si="3"/>
        <v>rs.getDouble("reserve_refund")</v>
      </c>
      <c r="L7" t="str">
        <f t="shared" si="5"/>
        <v>form.setReserveRefund(rbs.getReserveRefund());</v>
      </c>
    </row>
    <row r="8" spans="1:12">
      <c r="A8" s="7" t="s">
        <v>1</v>
      </c>
      <c r="B8" s="3" t="str">
        <f t="shared" si="1"/>
        <v>("voucher_num")</v>
      </c>
      <c r="C8" t="s">
        <v>32</v>
      </c>
      <c r="D8" t="s">
        <v>35</v>
      </c>
      <c r="F8" t="s">
        <v>72</v>
      </c>
      <c r="H8" t="str">
        <f t="shared" si="2"/>
        <v>VoucherNum</v>
      </c>
      <c r="I8" t="str">
        <f t="shared" si="3"/>
        <v>rs.getInt("voucher_num")</v>
      </c>
      <c r="J8" t="str">
        <f t="shared" si="0"/>
        <v>rs.getInt("voucher_num")</v>
      </c>
      <c r="K8" t="str">
        <f t="shared" si="4"/>
        <v>form.setVoucherNum(rs.getInt("voucher_num"));</v>
      </c>
      <c r="L8" t="str">
        <f t="shared" si="5"/>
        <v>form.setVoucherNum(rbs.getVoucherNum());</v>
      </c>
    </row>
    <row r="9" spans="1:12">
      <c r="A9" s="7" t="s">
        <v>4</v>
      </c>
      <c r="B9" s="3" t="str">
        <f t="shared" si="1"/>
        <v>("rbs_date")</v>
      </c>
      <c r="C9" t="s">
        <v>32</v>
      </c>
      <c r="D9" t="s">
        <v>37</v>
      </c>
      <c r="F9" t="s">
        <v>75</v>
      </c>
      <c r="H9" t="str">
        <f t="shared" si="2"/>
        <v>RbsDate</v>
      </c>
      <c r="I9" t="str">
        <f t="shared" si="3"/>
        <v>rs.getLocalDate("rbs_date")</v>
      </c>
      <c r="J9" t="str">
        <f t="shared" si="0"/>
        <v>TimeUtil.from(rs.getDate("rbs_date"))</v>
      </c>
      <c r="K9" t="str">
        <f t="shared" si="4"/>
        <v>form.setRbsDate(TimeUtil.from(rs.getDate("rbs_date")));</v>
      </c>
      <c r="L9" t="str">
        <f t="shared" si="5"/>
        <v>form.setRbsDate(rbs.getRbsDate());</v>
      </c>
    </row>
    <row r="10" spans="1:12">
      <c r="A10" s="7" t="s">
        <v>12</v>
      </c>
      <c r="B10" s="3" t="str">
        <f t="shared" si="1"/>
        <v>("rbs_type")</v>
      </c>
      <c r="C10" t="s">
        <v>32</v>
      </c>
      <c r="D10" t="s">
        <v>41</v>
      </c>
      <c r="F10" t="s">
        <v>70</v>
      </c>
      <c r="H10" t="str">
        <f t="shared" si="2"/>
        <v>RbsType</v>
      </c>
      <c r="I10" t="str">
        <f t="shared" si="3"/>
        <v>rs.getString("rbs_type")</v>
      </c>
      <c r="J10" t="str">
        <f t="shared" si="0"/>
        <v>rs.getString("rbs_type")</v>
      </c>
      <c r="K10" t="str">
        <f t="shared" si="4"/>
        <v>form.setRbsType(rs.getString("rbs_type"));</v>
      </c>
      <c r="L10" t="str">
        <f t="shared" si="5"/>
        <v>form.setRbsType(rbs.getRbsType());</v>
      </c>
    </row>
    <row r="11" spans="1:12">
      <c r="A11" s="7" t="s">
        <v>13</v>
      </c>
      <c r="B11" s="3" t="str">
        <f t="shared" si="1"/>
        <v>("reason_")</v>
      </c>
      <c r="C11" t="s">
        <v>32</v>
      </c>
      <c r="D11" t="s">
        <v>55</v>
      </c>
      <c r="F11" t="s">
        <v>70</v>
      </c>
      <c r="H11" t="str">
        <f t="shared" si="2"/>
        <v>Reason</v>
      </c>
      <c r="I11" t="str">
        <f t="shared" si="3"/>
        <v>rs.getString("reason_")</v>
      </c>
      <c r="J11" t="str">
        <f t="shared" si="0"/>
        <v>rs.getString("reason_")</v>
      </c>
      <c r="K11" t="str">
        <f t="shared" si="4"/>
        <v>form.setReason(rs.getString("reason_"));</v>
      </c>
      <c r="L11" t="str">
        <f t="shared" si="5"/>
        <v>form.setReason(rbs.getReason());</v>
      </c>
    </row>
    <row r="12" spans="1:12">
      <c r="A12" s="7" t="s">
        <v>23</v>
      </c>
      <c r="B12" s="3" t="str">
        <f t="shared" si="1"/>
        <v>("company")</v>
      </c>
      <c r="C12" t="s">
        <v>32</v>
      </c>
      <c r="D12" t="s">
        <v>23</v>
      </c>
      <c r="F12" t="s">
        <v>70</v>
      </c>
      <c r="H12" t="str">
        <f t="shared" si="2"/>
        <v>Company</v>
      </c>
      <c r="I12" t="str">
        <f t="shared" si="3"/>
        <v>rs.getString("company")</v>
      </c>
      <c r="J12" t="str">
        <f t="shared" si="0"/>
        <v>rs.getString("company")</v>
      </c>
      <c r="K12" t="str">
        <f t="shared" si="4"/>
        <v>form.setCompany(rs.getString("company"));</v>
      </c>
      <c r="L12" t="str">
        <f t="shared" si="5"/>
        <v>form.setCompany(rbs.getCompany());</v>
      </c>
    </row>
    <row r="13" spans="1:12">
      <c r="A13" s="7" t="s">
        <v>24</v>
      </c>
      <c r="B13" s="3" t="str">
        <f t="shared" si="1"/>
        <v>("dept_id")</v>
      </c>
      <c r="C13" t="s">
        <v>32</v>
      </c>
      <c r="D13" t="s">
        <v>56</v>
      </c>
      <c r="F13" t="s">
        <v>70</v>
      </c>
      <c r="H13" t="str">
        <f t="shared" si="2"/>
        <v>DepartmentId</v>
      </c>
      <c r="I13" t="str">
        <f t="shared" si="3"/>
        <v>rs.getString("dept_id")</v>
      </c>
      <c r="J13" t="str">
        <f t="shared" si="0"/>
        <v>rs.getString("dept_id")</v>
      </c>
      <c r="K13" t="str">
        <f t="shared" si="4"/>
        <v>form.setDepartmentId(rs.getString("dept_id"));</v>
      </c>
      <c r="L13" t="str">
        <f t="shared" si="5"/>
        <v>form.setDepartmentId(rbs.getDepartmentId());</v>
      </c>
    </row>
    <row r="14" spans="1:12">
      <c r="A14" s="7" t="s">
        <v>25</v>
      </c>
      <c r="B14" s="3" t="str">
        <f t="shared" si="1"/>
        <v>("dept_name")</v>
      </c>
      <c r="C14" t="s">
        <v>32</v>
      </c>
      <c r="D14" t="s">
        <v>57</v>
      </c>
      <c r="F14" t="s">
        <v>70</v>
      </c>
      <c r="H14" t="str">
        <f t="shared" si="2"/>
        <v>DepartmentName</v>
      </c>
      <c r="I14" t="str">
        <f t="shared" si="3"/>
        <v>rs.getString("dept_name")</v>
      </c>
      <c r="J14" t="str">
        <f t="shared" si="0"/>
        <v>rs.getString("dept_name")</v>
      </c>
      <c r="K14" t="str">
        <f t="shared" si="4"/>
        <v>form.setDepartmentName(rs.getString("dept_name"));</v>
      </c>
      <c r="L14" t="str">
        <f t="shared" si="5"/>
        <v>form.setDepartmentName(rbs.getDepartmentName());</v>
      </c>
    </row>
    <row r="15" spans="1:12">
      <c r="A15" s="7" t="s">
        <v>27</v>
      </c>
      <c r="B15" s="3" t="str">
        <f t="shared" si="1"/>
        <v>("team_id")</v>
      </c>
      <c r="C15" t="s">
        <v>32</v>
      </c>
      <c r="D15" t="s">
        <v>49</v>
      </c>
      <c r="F15" t="s">
        <v>70</v>
      </c>
      <c r="H15" t="str">
        <f t="shared" si="2"/>
        <v>TeamId</v>
      </c>
      <c r="I15" t="str">
        <f t="shared" si="3"/>
        <v>rs.getString("team_id")</v>
      </c>
      <c r="J15" t="str">
        <f t="shared" si="0"/>
        <v>rs.getString("team_id")</v>
      </c>
      <c r="K15" t="str">
        <f t="shared" si="4"/>
        <v>form.setTeamId(rs.getString("team_id"));</v>
      </c>
      <c r="L15" t="str">
        <f t="shared" si="5"/>
        <v>form.setTeamId(rbs.getTeamId());</v>
      </c>
    </row>
    <row r="16" spans="1:12">
      <c r="A16" s="7" t="s">
        <v>28</v>
      </c>
      <c r="B16" s="3" t="str">
        <f t="shared" si="1"/>
        <v>("team_name")</v>
      </c>
      <c r="C16" t="s">
        <v>32</v>
      </c>
      <c r="D16" t="s">
        <v>50</v>
      </c>
      <c r="F16" t="s">
        <v>70</v>
      </c>
      <c r="H16" t="str">
        <f t="shared" si="2"/>
        <v>TeamName</v>
      </c>
      <c r="I16" t="str">
        <f t="shared" si="3"/>
        <v>rs.getString("team_name")</v>
      </c>
      <c r="J16" t="str">
        <f t="shared" si="0"/>
        <v>rs.getString("team_name")</v>
      </c>
      <c r="K16" t="str">
        <f t="shared" si="4"/>
        <v>form.setTeamName(rs.getString("team_name"));</v>
      </c>
      <c r="L16" t="str">
        <f t="shared" si="5"/>
        <v>form.setTeamName(rbs.getTeamName());</v>
      </c>
    </row>
    <row r="17" spans="1:12">
      <c r="A17" s="7" t="s">
        <v>26</v>
      </c>
      <c r="B17" s="3" t="str">
        <f t="shared" si="1"/>
        <v>("project")</v>
      </c>
      <c r="C17" t="s">
        <v>32</v>
      </c>
      <c r="D17" t="s">
        <v>26</v>
      </c>
      <c r="F17" t="s">
        <v>70</v>
      </c>
      <c r="H17" t="str">
        <f t="shared" si="2"/>
        <v>Project</v>
      </c>
      <c r="I17" t="str">
        <f t="shared" si="3"/>
        <v>rs.getString("project")</v>
      </c>
      <c r="J17" t="str">
        <f t="shared" si="0"/>
        <v>rs.getString("project")</v>
      </c>
      <c r="K17" t="str">
        <f t="shared" si="4"/>
        <v>form.setProject(rs.getString("project"));</v>
      </c>
      <c r="L17" t="str">
        <f t="shared" si="5"/>
        <v>form.setProject(rbs.getProject());</v>
      </c>
    </row>
    <row r="18" spans="1:12" s="10" customFormat="1">
      <c r="A18" s="8" t="s">
        <v>117</v>
      </c>
      <c r="B18" s="9" t="str">
        <f t="shared" si="1"/>
        <v>("srv_name")</v>
      </c>
      <c r="C18" s="10" t="s">
        <v>32</v>
      </c>
      <c r="D18" s="10" t="s">
        <v>63</v>
      </c>
      <c r="F18" s="10" t="s">
        <v>70</v>
      </c>
      <c r="H18" s="10" t="str">
        <f t="shared" si="2"/>
        <v>ServiceName</v>
      </c>
      <c r="I18" s="10" t="str">
        <f t="shared" si="3"/>
        <v>rs.getString("srv_name")</v>
      </c>
      <c r="J18" s="10" t="str">
        <f t="shared" si="0"/>
        <v>rs.getString("srv_name")</v>
      </c>
      <c r="K18" s="10" t="str">
        <f t="shared" si="4"/>
        <v>form.setServiceName(rs.getString("srv_name"));</v>
      </c>
      <c r="L18" t="str">
        <f t="shared" si="5"/>
        <v>form.setServiceName(rbs.getServiceName());</v>
      </c>
    </row>
    <row r="19" spans="1:12" s="6" customFormat="1">
      <c r="A19" s="4" t="s">
        <v>131</v>
      </c>
      <c r="B19" s="5" t="str">
        <f>_xlfn.CONCAT("(""", A19, """)")</f>
        <v>("pdf_file")</v>
      </c>
      <c r="C19" s="6" t="s">
        <v>61</v>
      </c>
      <c r="D19" s="6" t="s">
        <v>133</v>
      </c>
      <c r="F19" s="6" t="s">
        <v>70</v>
      </c>
      <c r="H19" s="6" t="str">
        <f t="shared" si="2"/>
        <v>PdfFileList</v>
      </c>
      <c r="I19" s="6" t="str">
        <f t="shared" si="3"/>
        <v>rs.getString("pdf_file")</v>
      </c>
      <c r="J19" s="6" t="str">
        <f t="shared" si="0"/>
        <v>rs.getString("pdf_file")</v>
      </c>
      <c r="K19" s="6" t="str">
        <f t="shared" si="4"/>
        <v>form.setPdfFileList(rs.getString("pdf_file"));</v>
      </c>
      <c r="L19" t="str">
        <f t="shared" si="5"/>
        <v>form.setPdfFileList(rbs.getPdfFileList());</v>
      </c>
    </row>
    <row r="20" spans="1:12">
      <c r="A20" s="7" t="s">
        <v>132</v>
      </c>
      <c r="B20" s="3" t="str">
        <f>_xlfn.CONCAT("(""", A20, """)")</f>
        <v>("other_file")</v>
      </c>
      <c r="C20" t="s">
        <v>61</v>
      </c>
      <c r="D20" t="s">
        <v>134</v>
      </c>
      <c r="F20" t="s">
        <v>70</v>
      </c>
      <c r="H20" t="str">
        <f>UPPER(LEFT(D20,1))&amp;MID(D20,2,LEN(D20)-1)</f>
        <v>OtherFileList</v>
      </c>
      <c r="I20" t="str">
        <f>"rs.get"&amp;UPPER(LEFT(F20,1))&amp;MID(F20,2,LEN(F20)-1)&amp;"("""&amp;A20&amp;""")"</f>
        <v>rs.getString("other_file")</v>
      </c>
      <c r="J20" t="str">
        <f>IF(F20="LocalDate", "TimeUtil.from(rs.getDate"&amp;B20&amp;")", IF(F20="LocalDateTime", "TimeUtil.from(rs.getTimestamp"&amp;B20&amp;")",I20))</f>
        <v>rs.getString("other_file")</v>
      </c>
      <c r="K20" t="str">
        <f>"form.set"&amp;H20&amp;"("&amp;J20&amp;");"</f>
        <v>form.setOtherFileList(rs.getString("other_file"));</v>
      </c>
      <c r="L20" t="str">
        <f t="shared" si="5"/>
        <v>form.setOtherFileList(rbs.getOtherFileList());</v>
      </c>
    </row>
    <row r="21" spans="1:12">
      <c r="A21" s="7" t="s">
        <v>20</v>
      </c>
      <c r="B21" s="3" t="str">
        <f t="shared" si="1"/>
        <v>("biz_state")</v>
      </c>
      <c r="C21" t="s">
        <v>61</v>
      </c>
      <c r="D21" t="s">
        <v>59</v>
      </c>
      <c r="F21" t="s">
        <v>70</v>
      </c>
      <c r="H21" t="str">
        <f t="shared" si="2"/>
        <v>BusinessState</v>
      </c>
      <c r="I21" t="str">
        <f t="shared" si="3"/>
        <v>rs.getString("biz_state")</v>
      </c>
      <c r="J21" t="str">
        <f t="shared" si="0"/>
        <v>rs.getString("biz_state")</v>
      </c>
      <c r="K21" t="str">
        <f t="shared" si="4"/>
        <v>form.setBusinessState(rs.getString("biz_state"));</v>
      </c>
      <c r="L21" t="str">
        <f t="shared" si="5"/>
        <v>form.setBusinessState(rbs.getBusinessState());</v>
      </c>
    </row>
    <row r="22" spans="1:12">
      <c r="A22" s="7" t="s">
        <v>21</v>
      </c>
      <c r="B22" s="3" t="str">
        <f t="shared" si="1"/>
        <v>("proc_state")</v>
      </c>
      <c r="C22" t="s">
        <v>61</v>
      </c>
      <c r="D22" t="s">
        <v>60</v>
      </c>
      <c r="F22" t="s">
        <v>70</v>
      </c>
      <c r="H22" t="str">
        <f t="shared" si="2"/>
        <v>ProcessState</v>
      </c>
      <c r="I22" t="str">
        <f t="shared" si="3"/>
        <v>rs.getString("proc_state")</v>
      </c>
      <c r="J22" t="str">
        <f t="shared" si="0"/>
        <v>rs.getString("proc_state")</v>
      </c>
      <c r="K22" t="str">
        <f t="shared" si="4"/>
        <v>form.setProcessState(rs.getString("proc_state"));</v>
      </c>
      <c r="L22" t="str">
        <f t="shared" si="5"/>
        <v>form.setProcessState(rbs.getProcessState());</v>
      </c>
    </row>
    <row r="23" spans="1:12">
      <c r="A23" s="7" t="s">
        <v>17</v>
      </c>
      <c r="B23" s="3" t="str">
        <f t="shared" si="1"/>
        <v>("is_finished")</v>
      </c>
      <c r="C23" t="s">
        <v>61</v>
      </c>
      <c r="D23" t="s">
        <v>45</v>
      </c>
      <c r="F23" t="s">
        <v>73</v>
      </c>
      <c r="H23" t="str">
        <f t="shared" si="2"/>
        <v>IsFinished</v>
      </c>
      <c r="I23" t="str">
        <f t="shared" si="3"/>
        <v>rs.getBoolean("is_finished")</v>
      </c>
      <c r="J23" t="str">
        <f t="shared" si="0"/>
        <v>rs.getBoolean("is_finished")</v>
      </c>
      <c r="K23" t="str">
        <f t="shared" si="4"/>
        <v>form.setIsFinished(rs.getBoolean("is_finished"));</v>
      </c>
      <c r="L23" t="str">
        <f t="shared" si="5"/>
        <v>form.setIsFinished(rbs.getIsFinished());</v>
      </c>
    </row>
    <row r="24" spans="1:12">
      <c r="A24" s="7" t="s">
        <v>18</v>
      </c>
      <c r="B24" s="3" t="str">
        <f t="shared" si="1"/>
        <v>("is_leader")</v>
      </c>
      <c r="C24" t="s">
        <v>61</v>
      </c>
      <c r="D24" t="s">
        <v>47</v>
      </c>
      <c r="F24" t="s">
        <v>73</v>
      </c>
      <c r="H24" t="str">
        <f t="shared" si="2"/>
        <v>IsLeader</v>
      </c>
      <c r="I24" t="str">
        <f t="shared" si="3"/>
        <v>rs.getBoolean("is_leader")</v>
      </c>
      <c r="J24" t="str">
        <f t="shared" si="0"/>
        <v>rs.getBoolean("is_leader")</v>
      </c>
      <c r="K24" t="str">
        <f t="shared" si="4"/>
        <v>form.setIsLeader(rs.getBoolean("is_leader"));</v>
      </c>
      <c r="L24" t="str">
        <f t="shared" si="5"/>
        <v>form.setIsLeader(rbs.getIsLeader());</v>
      </c>
    </row>
    <row r="25" spans="1:12">
      <c r="A25" s="7" t="s">
        <v>143</v>
      </c>
      <c r="B25" s="3" t="str">
        <f t="shared" si="1"/>
        <v>("managers")</v>
      </c>
      <c r="C25" t="s">
        <v>61</v>
      </c>
      <c r="D25" t="s">
        <v>143</v>
      </c>
      <c r="F25" t="s">
        <v>70</v>
      </c>
      <c r="H25" t="str">
        <f t="shared" si="2"/>
        <v>Managers</v>
      </c>
      <c r="I25" t="str">
        <f t="shared" si="3"/>
        <v>rs.getString("managers")</v>
      </c>
      <c r="J25" t="str">
        <f t="shared" si="0"/>
        <v>rs.getString("managers")</v>
      </c>
      <c r="K25" t="str">
        <f t="shared" si="4"/>
        <v>form.setManagers(rs.getString("managers"));</v>
      </c>
      <c r="L25" t="str">
        <f t="shared" si="5"/>
        <v>form.setManagers(rbs.getManagers());</v>
      </c>
    </row>
    <row r="26" spans="1:12">
      <c r="A26" s="7" t="s">
        <v>83</v>
      </c>
      <c r="B26" s="3" t="str">
        <f t="shared" si="1"/>
        <v>("del_reason")</v>
      </c>
      <c r="C26" t="s">
        <v>61</v>
      </c>
      <c r="D26" t="s">
        <v>46</v>
      </c>
      <c r="F26" t="s">
        <v>70</v>
      </c>
      <c r="H26" t="str">
        <f t="shared" si="2"/>
        <v>DeleteReason</v>
      </c>
      <c r="I26" t="str">
        <f t="shared" si="3"/>
        <v>rs.getString("del_reason")</v>
      </c>
      <c r="J26" t="str">
        <f t="shared" si="0"/>
        <v>rs.getString("del_reason")</v>
      </c>
      <c r="K26" t="str">
        <f t="shared" si="4"/>
        <v>form.setDeleteReason(rs.getString("del_reason"));</v>
      </c>
      <c r="L26" t="str">
        <f t="shared" si="5"/>
        <v>form.setDeleteReason(rbs.getDeleteReason());</v>
      </c>
    </row>
    <row r="27" spans="1:12">
      <c r="A27" s="7" t="s">
        <v>22</v>
      </c>
      <c r="B27" s="3" t="str">
        <f t="shared" si="1"/>
        <v>("srv_name")</v>
      </c>
      <c r="C27" t="s">
        <v>61</v>
      </c>
      <c r="D27" t="s">
        <v>63</v>
      </c>
      <c r="F27" t="s">
        <v>70</v>
      </c>
      <c r="H27" t="str">
        <f t="shared" si="2"/>
        <v>ServiceName</v>
      </c>
      <c r="I27" t="str">
        <f t="shared" si="3"/>
        <v>rs.getString("srv_name")</v>
      </c>
      <c r="J27" t="str">
        <f t="shared" si="0"/>
        <v>rs.getString("srv_name")</v>
      </c>
      <c r="K27" t="str">
        <f t="shared" si="4"/>
        <v>form.setServiceName(rs.getString("srv_name"));</v>
      </c>
      <c r="L27" t="str">
        <f t="shared" si="5"/>
        <v>form.setServiceName(rbs.getServiceName());</v>
      </c>
    </row>
    <row r="28" spans="1:12">
      <c r="A28" s="7" t="s">
        <v>3</v>
      </c>
      <c r="B28" s="3" t="str">
        <f t="shared" si="1"/>
        <v>("end_time")</v>
      </c>
      <c r="C28" t="s">
        <v>61</v>
      </c>
      <c r="D28" t="s">
        <v>36</v>
      </c>
      <c r="F28" t="s">
        <v>74</v>
      </c>
      <c r="H28" t="str">
        <f t="shared" si="2"/>
        <v>EndTime</v>
      </c>
      <c r="I28" t="str">
        <f t="shared" si="3"/>
        <v>rs.getLocalDateTime("end_time")</v>
      </c>
      <c r="J28" t="str">
        <f>IF(F28="LocalDate", "TimeUtil.from(rs.getDate"&amp;B28&amp;")", IF(F28="LocalDateTime", "TimeUtil.from(rs.getTimestamp"&amp;B28&amp;")",I28))</f>
        <v>TimeUtil.from(rs.getTimestamp("end_time"))</v>
      </c>
      <c r="K28" t="str">
        <f t="shared" si="4"/>
        <v>form.setEndTime(TimeUtil.from(rs.getTimestamp("end_time")));</v>
      </c>
      <c r="L28" t="str">
        <f t="shared" si="5"/>
        <v>form.setEndTime(rbs.getEndTime());</v>
      </c>
    </row>
    <row r="29" spans="1:12">
      <c r="A29" s="7" t="s">
        <v>11</v>
      </c>
      <c r="B29" s="3" t="str">
        <f t="shared" si="1"/>
        <v>("proc_inst_id")</v>
      </c>
      <c r="C29" t="s">
        <v>61</v>
      </c>
      <c r="D29" t="s">
        <v>58</v>
      </c>
      <c r="F29" t="s">
        <v>70</v>
      </c>
      <c r="H29" t="str">
        <f t="shared" si="2"/>
        <v>ProcessInstanceId</v>
      </c>
      <c r="I29" t="str">
        <f t="shared" si="3"/>
        <v>rs.getString("proc_inst_id")</v>
      </c>
      <c r="J29" t="str">
        <f t="shared" ref="J29:J37" si="6">IF(F29="LocalDate", "TimeUtil.from(rs.getDate"&amp;B29&amp;")", IF(F29="LocalDateTime", "TimeUtil.from(rs.getTimestamp"&amp;B29&amp;")",I29))</f>
        <v>rs.getString("proc_inst_id")</v>
      </c>
      <c r="K29" t="str">
        <f t="shared" si="4"/>
        <v>form.setProcessInstanceId(rs.getString("proc_inst_id"));</v>
      </c>
      <c r="L29" t="str">
        <f t="shared" si="5"/>
        <v>form.setProcessInstanceId(rbs.getProcessInstanceId());</v>
      </c>
    </row>
    <row r="30" spans="1:12">
      <c r="A30" s="7" t="s">
        <v>10</v>
      </c>
      <c r="B30" s="3" t="str">
        <f t="shared" si="1"/>
        <v>("proc_def_key")</v>
      </c>
      <c r="C30" t="s">
        <v>61</v>
      </c>
      <c r="D30" t="s">
        <v>64</v>
      </c>
      <c r="F30" t="s">
        <v>70</v>
      </c>
      <c r="H30" t="str">
        <f t="shared" si="2"/>
        <v>ProcessDefinitionKey</v>
      </c>
      <c r="I30" t="str">
        <f t="shared" si="3"/>
        <v>rs.getString("proc_def_key")</v>
      </c>
      <c r="J30" t="str">
        <f t="shared" si="6"/>
        <v>rs.getString("proc_def_key")</v>
      </c>
      <c r="K30" t="str">
        <f t="shared" si="4"/>
        <v>form.setProcessDefinitionKey(rs.getString("proc_def_key"));</v>
      </c>
      <c r="L30" t="str">
        <f t="shared" si="5"/>
        <v>form.setProcessDefinitionKey(rbs.getProcessDefinitionKey());</v>
      </c>
    </row>
    <row r="31" spans="1:12" s="10" customFormat="1">
      <c r="A31" s="8" t="s">
        <v>9</v>
      </c>
      <c r="B31" s="9" t="str">
        <f t="shared" si="1"/>
        <v>("proc_def_id")</v>
      </c>
      <c r="C31" s="10" t="s">
        <v>61</v>
      </c>
      <c r="D31" s="10" t="s">
        <v>65</v>
      </c>
      <c r="F31" s="10" t="s">
        <v>70</v>
      </c>
      <c r="H31" s="10" t="str">
        <f t="shared" si="2"/>
        <v>ProcessDefinitionId</v>
      </c>
      <c r="I31" s="10" t="str">
        <f t="shared" si="3"/>
        <v>rs.getString("proc_def_id")</v>
      </c>
      <c r="J31" s="10" t="str">
        <f t="shared" si="6"/>
        <v>rs.getString("proc_def_id")</v>
      </c>
      <c r="K31" s="10" t="str">
        <f t="shared" si="4"/>
        <v>form.setProcessDefinitionId(rs.getString("proc_def_id"));</v>
      </c>
      <c r="L31" t="str">
        <f t="shared" si="5"/>
        <v>form.setProcessDefinitionId(rbs.getProcessDefinitionId());</v>
      </c>
    </row>
    <row r="32" spans="1:12" s="6" customFormat="1">
      <c r="A32" s="4" t="s">
        <v>14</v>
      </c>
      <c r="B32" s="5" t="str">
        <f t="shared" si="1"/>
        <v>("update_userid")</v>
      </c>
      <c r="C32" s="6" t="s">
        <v>62</v>
      </c>
      <c r="D32" s="6" t="s">
        <v>42</v>
      </c>
      <c r="F32" s="6" t="s">
        <v>70</v>
      </c>
      <c r="H32" s="6" t="str">
        <f t="shared" si="2"/>
        <v>UpdateUserid</v>
      </c>
      <c r="I32" s="6" t="str">
        <f t="shared" si="3"/>
        <v>rs.getString("update_userid")</v>
      </c>
      <c r="J32" s="6" t="str">
        <f t="shared" si="6"/>
        <v>rs.getString("update_userid")</v>
      </c>
      <c r="K32" s="6" t="str">
        <f t="shared" si="4"/>
        <v>form.setUpdateUserid(rs.getString("update_userid"));</v>
      </c>
      <c r="L32" t="str">
        <f t="shared" si="5"/>
        <v>form.setUpdateUserid(rbs.getUpdateUserid());</v>
      </c>
    </row>
    <row r="33" spans="1:12">
      <c r="A33" s="7" t="s">
        <v>15</v>
      </c>
      <c r="B33" s="3" t="str">
        <f t="shared" si="1"/>
        <v>("update_username")</v>
      </c>
      <c r="C33" t="s">
        <v>62</v>
      </c>
      <c r="D33" t="s">
        <v>43</v>
      </c>
      <c r="F33" t="s">
        <v>70</v>
      </c>
      <c r="H33" t="str">
        <f t="shared" si="2"/>
        <v>UpdateUsername</v>
      </c>
      <c r="I33" t="str">
        <f t="shared" si="3"/>
        <v>rs.getString("update_username")</v>
      </c>
      <c r="J33" t="str">
        <f t="shared" si="6"/>
        <v>rs.getString("update_username")</v>
      </c>
      <c r="K33" t="str">
        <f t="shared" si="4"/>
        <v>form.setUpdateUsername(rs.getString("update_username"));</v>
      </c>
      <c r="L33" t="str">
        <f t="shared" si="5"/>
        <v>form.setUpdateUsername(rbs.getUpdateUsername());</v>
      </c>
    </row>
    <row r="34" spans="1:12">
      <c r="A34" s="7" t="s">
        <v>5</v>
      </c>
      <c r="B34" s="3" t="str">
        <f t="shared" si="1"/>
        <v>("update_date")</v>
      </c>
      <c r="C34" t="s">
        <v>62</v>
      </c>
      <c r="D34" t="s">
        <v>38</v>
      </c>
      <c r="F34" t="s">
        <v>74</v>
      </c>
      <c r="H34" t="str">
        <f t="shared" si="2"/>
        <v>UpdateDate</v>
      </c>
      <c r="I34" t="str">
        <f t="shared" si="3"/>
        <v>rs.getLocalDateTime("update_date")</v>
      </c>
      <c r="J34" t="str">
        <f t="shared" si="6"/>
        <v>TimeUtil.from(rs.getTimestamp("update_date"))</v>
      </c>
      <c r="K34" t="str">
        <f t="shared" si="4"/>
        <v>form.setUpdateDate(TimeUtil.from(rs.getTimestamp("update_date")));</v>
      </c>
      <c r="L34" t="str">
        <f t="shared" si="5"/>
        <v>form.setUpdateDate(rbs.getUpdateDate());</v>
      </c>
    </row>
    <row r="35" spans="1:12">
      <c r="A35" s="7" t="s">
        <v>2</v>
      </c>
      <c r="B35" s="3" t="str">
        <f t="shared" si="1"/>
        <v>("create_date")</v>
      </c>
      <c r="C35" t="s">
        <v>62</v>
      </c>
      <c r="D35" t="s">
        <v>51</v>
      </c>
      <c r="F35" t="s">
        <v>74</v>
      </c>
      <c r="H35" t="str">
        <f t="shared" si="2"/>
        <v>CreateDate</v>
      </c>
      <c r="I35" t="str">
        <f t="shared" si="3"/>
        <v>rs.getLocalDateTime("create_date")</v>
      </c>
      <c r="J35" t="str">
        <f t="shared" si="6"/>
        <v>TimeUtil.from(rs.getTimestamp("create_date"))</v>
      </c>
      <c r="K35" t="str">
        <f t="shared" si="4"/>
        <v>form.setCreateDate(TimeUtil.from(rs.getTimestamp("create_date")));</v>
      </c>
      <c r="L35" t="str">
        <f t="shared" si="5"/>
        <v>form.setCreateDate(rbs.getCreateDate());</v>
      </c>
    </row>
    <row r="36" spans="1:12">
      <c r="A36" s="7" t="s">
        <v>6</v>
      </c>
      <c r="B36" s="3" t="str">
        <f t="shared" si="1"/>
        <v>("create_userid")</v>
      </c>
      <c r="C36" t="s">
        <v>62</v>
      </c>
      <c r="D36" t="s">
        <v>39</v>
      </c>
      <c r="F36" t="s">
        <v>70</v>
      </c>
      <c r="H36" t="str">
        <f t="shared" si="2"/>
        <v>CreateUserid</v>
      </c>
      <c r="I36" t="str">
        <f t="shared" si="3"/>
        <v>rs.getString("create_userid")</v>
      </c>
      <c r="J36" t="str">
        <f t="shared" si="6"/>
        <v>rs.getString("create_userid")</v>
      </c>
      <c r="K36" t="str">
        <f t="shared" si="4"/>
        <v>form.setCreateUserid(rs.getString("create_userid"));</v>
      </c>
      <c r="L36" t="str">
        <f t="shared" si="5"/>
        <v>form.setCreateUserid(rbs.getCreateUserid());</v>
      </c>
    </row>
    <row r="37" spans="1:12" s="10" customFormat="1">
      <c r="A37" s="8" t="s">
        <v>7</v>
      </c>
      <c r="B37" s="9" t="str">
        <f t="shared" si="1"/>
        <v>("create_username")</v>
      </c>
      <c r="C37" s="10" t="s">
        <v>62</v>
      </c>
      <c r="D37" s="10" t="s">
        <v>40</v>
      </c>
      <c r="F37" s="10" t="s">
        <v>70</v>
      </c>
      <c r="H37" s="10" t="str">
        <f t="shared" si="2"/>
        <v>CreateUsername</v>
      </c>
      <c r="I37" s="10" t="str">
        <f t="shared" si="3"/>
        <v>rs.getString("create_username")</v>
      </c>
      <c r="J37" s="10" t="str">
        <f t="shared" si="6"/>
        <v>rs.getString("create_username")</v>
      </c>
      <c r="K37" s="10" t="str">
        <f>"form.set"&amp;H37&amp;"("&amp;J37&amp;");"</f>
        <v>form.setCreateUsername(rs.getString("create_username"));</v>
      </c>
      <c r="L37" s="6" t="str">
        <f t="shared" si="5"/>
        <v>form.setCreateUsername(rbs.getCreateUsername());</v>
      </c>
    </row>
    <row r="38" spans="1:12">
      <c r="A38" s="1"/>
    </row>
    <row r="39" spans="1:12">
      <c r="A39" s="1"/>
    </row>
    <row r="40" spans="1:12">
      <c r="A40" s="1"/>
    </row>
    <row r="41" spans="1:12">
      <c r="A41" s="1"/>
    </row>
    <row r="42" spans="1:12">
      <c r="A42" s="1"/>
    </row>
    <row r="43" spans="1:12">
      <c r="A43" s="1"/>
    </row>
    <row r="44" spans="1:12">
      <c r="A44" s="1"/>
    </row>
    <row r="45" spans="1:12">
      <c r="A45" s="1"/>
    </row>
    <row r="46" spans="1:12">
      <c r="A46" s="1"/>
    </row>
    <row r="47" spans="1:12">
      <c r="A47" s="1"/>
    </row>
    <row r="48" spans="1:12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6143-B603-41E7-873E-4A7D1CEC9762}">
  <sheetPr codeName="Sheet2"/>
  <dimension ref="A1:M54"/>
  <sheetViews>
    <sheetView workbookViewId="0">
      <selection activeCell="H49" sqref="H49"/>
    </sheetView>
  </sheetViews>
  <sheetFormatPr defaultRowHeight="14.25"/>
  <cols>
    <col min="1" max="1" width="23.125" bestFit="1" customWidth="1"/>
    <col min="2" max="2" width="17.375" customWidth="1"/>
    <col min="3" max="3" width="33.875" bestFit="1" customWidth="1"/>
    <col min="4" max="4" width="19.125" bestFit="1" customWidth="1"/>
    <col min="7" max="7" width="4.375" customWidth="1"/>
    <col min="8" max="8" width="7.125" bestFit="1" customWidth="1"/>
    <col min="9" max="9" width="7.875" customWidth="1"/>
    <col min="10" max="10" width="33" bestFit="1" customWidth="1"/>
    <col min="11" max="11" width="42.875" bestFit="1" customWidth="1"/>
    <col min="12" max="12" width="38" bestFit="1" customWidth="1"/>
  </cols>
  <sheetData>
    <row r="1" spans="1:13">
      <c r="A1" s="2" t="s">
        <v>77</v>
      </c>
      <c r="B1" s="2"/>
      <c r="C1" t="s">
        <v>68</v>
      </c>
    </row>
    <row r="2" spans="1:13">
      <c r="A2" s="2" t="s">
        <v>30</v>
      </c>
      <c r="B2" s="2"/>
      <c r="C2" t="s">
        <v>78</v>
      </c>
      <c r="D2" t="s">
        <v>79</v>
      </c>
    </row>
    <row r="3" spans="1:13">
      <c r="A3" s="2" t="s">
        <v>29</v>
      </c>
      <c r="B3" s="2"/>
      <c r="C3" s="2" t="s">
        <v>30</v>
      </c>
      <c r="D3" s="2" t="s">
        <v>31</v>
      </c>
      <c r="E3" s="2" t="s">
        <v>33</v>
      </c>
      <c r="F3" s="2" t="s">
        <v>66</v>
      </c>
      <c r="G3" s="2" t="s">
        <v>53</v>
      </c>
      <c r="H3" s="2" t="s">
        <v>108</v>
      </c>
      <c r="I3" s="2" t="s">
        <v>80</v>
      </c>
      <c r="J3" s="2" t="s">
        <v>81</v>
      </c>
      <c r="K3" s="2" t="s">
        <v>82</v>
      </c>
      <c r="L3" s="2" t="s">
        <v>76</v>
      </c>
      <c r="M3" s="2" t="s">
        <v>110</v>
      </c>
    </row>
    <row r="4" spans="1:13" hidden="1">
      <c r="A4" s="1" t="s">
        <v>8</v>
      </c>
      <c r="B4" s="3" t="str">
        <f>_xlfn.CONCAT("(""", A4, """)")</f>
        <v>("id")</v>
      </c>
      <c r="C4" t="s">
        <v>32</v>
      </c>
      <c r="D4" t="s">
        <v>8</v>
      </c>
      <c r="E4" t="s">
        <v>52</v>
      </c>
      <c r="F4" t="s">
        <v>70</v>
      </c>
      <c r="G4" t="s">
        <v>54</v>
      </c>
      <c r="I4" t="str">
        <f>UPPER(LEFT(D4,1))&amp;MID(D4,2,LEN(D4)-1)</f>
        <v>Id</v>
      </c>
      <c r="J4" t="str">
        <f>"rs.get"&amp;UPPER(LEFT(F4,1))&amp;MID(F4,2,LEN(F4)-1)&amp;B4</f>
        <v>rs.getString("id")</v>
      </c>
      <c r="K4" t="str">
        <f t="shared" ref="K4:K23" si="0">IF(F4="LocalDate", "TimeUtil.from(rs.getDate"&amp;B4&amp;")", IF(F4="LocalDateTime", "TimeUtil.from(rs.getTimestamp"&amp;B4&amp;")",J4))</f>
        <v>rs.getString("id")</v>
      </c>
      <c r="L4" t="str">
        <f>"form.set"&amp;I4&amp;"("&amp;K4&amp;");"</f>
        <v>form.setId(rs.getString("id"));</v>
      </c>
    </row>
    <row r="5" spans="1:13" hidden="1">
      <c r="A5" s="1" t="s">
        <v>0</v>
      </c>
      <c r="B5" s="3" t="str">
        <f t="shared" ref="B5:B43" si="1">_xlfn.CONCAT("(""", A5, """)")</f>
        <v>("cost")</v>
      </c>
      <c r="C5" t="s">
        <v>32</v>
      </c>
      <c r="D5" t="s">
        <v>34</v>
      </c>
      <c r="F5" t="s">
        <v>71</v>
      </c>
      <c r="I5" t="str">
        <f t="shared" ref="I5:I42" si="2">UPPER(LEFT(D5,1))&amp;MID(D5,2,LEN(D5)-1)</f>
        <v>Cost</v>
      </c>
      <c r="J5" t="str">
        <f t="shared" ref="J5:J42" si="3">"rs.get"&amp;UPPER(LEFT(F5,1))&amp;MID(F5,2,LEN(F5)-1)&amp;"("""&amp;A5&amp;""")"</f>
        <v>rs.getDouble("cost")</v>
      </c>
      <c r="K5" t="str">
        <f t="shared" si="0"/>
        <v>rs.getDouble("cost")</v>
      </c>
      <c r="L5" t="str">
        <f t="shared" ref="L5:L32" si="4">"form.set"&amp;I5&amp;"("&amp;K5&amp;");"</f>
        <v>form.setCost(rs.getDouble("cost"));</v>
      </c>
    </row>
    <row r="6" spans="1:13" hidden="1">
      <c r="A6" s="1" t="s">
        <v>1</v>
      </c>
      <c r="B6" s="3" t="str">
        <f t="shared" si="1"/>
        <v>("voucher_num")</v>
      </c>
      <c r="C6" t="s">
        <v>32</v>
      </c>
      <c r="D6" t="s">
        <v>35</v>
      </c>
      <c r="F6" t="s">
        <v>72</v>
      </c>
      <c r="I6" t="str">
        <f t="shared" si="2"/>
        <v>VoucherNum</v>
      </c>
      <c r="J6" t="str">
        <f t="shared" si="3"/>
        <v>rs.getInt("voucher_num")</v>
      </c>
      <c r="K6" t="str">
        <f t="shared" si="0"/>
        <v>rs.getInt("voucher_num")</v>
      </c>
      <c r="L6" t="str">
        <f t="shared" si="4"/>
        <v>form.setVoucherNum(rs.getInt("voucher_num"));</v>
      </c>
    </row>
    <row r="7" spans="1:13" hidden="1">
      <c r="A7" s="1" t="s">
        <v>4</v>
      </c>
      <c r="B7" s="3" t="str">
        <f t="shared" si="1"/>
        <v>("rbs_date")</v>
      </c>
      <c r="C7" t="s">
        <v>32</v>
      </c>
      <c r="D7" t="s">
        <v>37</v>
      </c>
      <c r="F7" t="s">
        <v>75</v>
      </c>
      <c r="I7" t="str">
        <f t="shared" si="2"/>
        <v>RbsDate</v>
      </c>
      <c r="J7" t="str">
        <f t="shared" si="3"/>
        <v>rs.getLocalDate("rbs_date")</v>
      </c>
      <c r="K7" t="str">
        <f t="shared" si="0"/>
        <v>TimeUtil.from(rs.getDate("rbs_date"))</v>
      </c>
      <c r="L7" t="str">
        <f t="shared" si="4"/>
        <v>form.setRbsDate(TimeUtil.from(rs.getDate("rbs_date")));</v>
      </c>
    </row>
    <row r="8" spans="1:13" hidden="1">
      <c r="A8" s="1" t="s">
        <v>12</v>
      </c>
      <c r="B8" s="3" t="str">
        <f t="shared" si="1"/>
        <v>("rbs_type")</v>
      </c>
      <c r="C8" t="s">
        <v>32</v>
      </c>
      <c r="D8" t="s">
        <v>41</v>
      </c>
      <c r="F8" t="s">
        <v>70</v>
      </c>
      <c r="I8" t="str">
        <f t="shared" si="2"/>
        <v>RbsType</v>
      </c>
      <c r="J8" t="str">
        <f t="shared" si="3"/>
        <v>rs.getString("rbs_type")</v>
      </c>
      <c r="K8" t="str">
        <f t="shared" si="0"/>
        <v>rs.getString("rbs_type")</v>
      </c>
      <c r="L8" t="str">
        <f t="shared" si="4"/>
        <v>form.setRbsType(rs.getString("rbs_type"));</v>
      </c>
    </row>
    <row r="9" spans="1:13" hidden="1">
      <c r="A9" s="1" t="s">
        <v>13</v>
      </c>
      <c r="B9" s="3" t="str">
        <f t="shared" si="1"/>
        <v>("reason_")</v>
      </c>
      <c r="C9" t="s">
        <v>32</v>
      </c>
      <c r="D9" t="s">
        <v>55</v>
      </c>
      <c r="F9" t="s">
        <v>70</v>
      </c>
      <c r="I9" t="str">
        <f t="shared" si="2"/>
        <v>Reason</v>
      </c>
      <c r="J9" t="str">
        <f t="shared" si="3"/>
        <v>rs.getString("reason_")</v>
      </c>
      <c r="K9" t="str">
        <f t="shared" si="0"/>
        <v>rs.getString("reason_")</v>
      </c>
      <c r="L9" t="str">
        <f t="shared" si="4"/>
        <v>form.setReason(rs.getString("reason_"));</v>
      </c>
    </row>
    <row r="10" spans="1:13" hidden="1">
      <c r="A10" s="1" t="s">
        <v>23</v>
      </c>
      <c r="B10" s="3" t="str">
        <f t="shared" si="1"/>
        <v>("company")</v>
      </c>
      <c r="C10" t="s">
        <v>32</v>
      </c>
      <c r="D10" t="s">
        <v>23</v>
      </c>
      <c r="F10" t="s">
        <v>70</v>
      </c>
      <c r="I10" t="str">
        <f t="shared" si="2"/>
        <v>Company</v>
      </c>
      <c r="J10" t="str">
        <f t="shared" si="3"/>
        <v>rs.getString("company")</v>
      </c>
      <c r="K10" t="str">
        <f t="shared" si="0"/>
        <v>rs.getString("company")</v>
      </c>
      <c r="L10" t="str">
        <f t="shared" si="4"/>
        <v>form.setCompany(rs.getString("company"));</v>
      </c>
    </row>
    <row r="11" spans="1:13" hidden="1">
      <c r="A11" s="1" t="s">
        <v>24</v>
      </c>
      <c r="B11" s="3" t="str">
        <f t="shared" si="1"/>
        <v>("dept_id")</v>
      </c>
      <c r="C11" t="s">
        <v>32</v>
      </c>
      <c r="D11" t="s">
        <v>56</v>
      </c>
      <c r="F11" t="s">
        <v>70</v>
      </c>
      <c r="I11" t="str">
        <f t="shared" si="2"/>
        <v>DepartmentId</v>
      </c>
      <c r="J11" t="str">
        <f t="shared" si="3"/>
        <v>rs.getString("dept_id")</v>
      </c>
      <c r="K11" t="str">
        <f t="shared" si="0"/>
        <v>rs.getString("dept_id")</v>
      </c>
      <c r="L11" t="str">
        <f t="shared" si="4"/>
        <v>form.setDepartmentId(rs.getString("dept_id"));</v>
      </c>
    </row>
    <row r="12" spans="1:13" hidden="1">
      <c r="A12" s="1" t="s">
        <v>25</v>
      </c>
      <c r="B12" s="3" t="str">
        <f t="shared" si="1"/>
        <v>("dept_name")</v>
      </c>
      <c r="C12" t="s">
        <v>32</v>
      </c>
      <c r="D12" t="s">
        <v>57</v>
      </c>
      <c r="F12" t="s">
        <v>70</v>
      </c>
      <c r="I12" t="str">
        <f t="shared" si="2"/>
        <v>DepartmentName</v>
      </c>
      <c r="J12" t="str">
        <f t="shared" si="3"/>
        <v>rs.getString("dept_name")</v>
      </c>
      <c r="K12" t="str">
        <f t="shared" si="0"/>
        <v>rs.getString("dept_name")</v>
      </c>
      <c r="L12" t="str">
        <f t="shared" si="4"/>
        <v>form.setDepartmentName(rs.getString("dept_name"));</v>
      </c>
    </row>
    <row r="13" spans="1:13" hidden="1">
      <c r="A13" s="1" t="s">
        <v>27</v>
      </c>
      <c r="B13" s="3" t="str">
        <f t="shared" si="1"/>
        <v>("team_id")</v>
      </c>
      <c r="C13" t="s">
        <v>32</v>
      </c>
      <c r="D13" t="s">
        <v>49</v>
      </c>
      <c r="F13" t="s">
        <v>70</v>
      </c>
      <c r="I13" t="str">
        <f t="shared" si="2"/>
        <v>TeamId</v>
      </c>
      <c r="J13" t="str">
        <f t="shared" si="3"/>
        <v>rs.getString("team_id")</v>
      </c>
      <c r="K13" t="str">
        <f t="shared" si="0"/>
        <v>rs.getString("team_id")</v>
      </c>
      <c r="L13" t="str">
        <f t="shared" si="4"/>
        <v>form.setTeamId(rs.getString("team_id"));</v>
      </c>
    </row>
    <row r="14" spans="1:13" hidden="1">
      <c r="A14" s="1" t="s">
        <v>28</v>
      </c>
      <c r="B14" s="3" t="str">
        <f t="shared" si="1"/>
        <v>("team_name")</v>
      </c>
      <c r="C14" t="s">
        <v>32</v>
      </c>
      <c r="D14" t="s">
        <v>50</v>
      </c>
      <c r="F14" t="s">
        <v>70</v>
      </c>
      <c r="I14" t="str">
        <f t="shared" si="2"/>
        <v>TeamName</v>
      </c>
      <c r="J14" t="str">
        <f t="shared" si="3"/>
        <v>rs.getString("team_name")</v>
      </c>
      <c r="K14" t="str">
        <f t="shared" si="0"/>
        <v>rs.getString("team_name")</v>
      </c>
      <c r="L14" t="str">
        <f t="shared" si="4"/>
        <v>form.setTeamName(rs.getString("team_name"));</v>
      </c>
    </row>
    <row r="15" spans="1:13" hidden="1">
      <c r="A15" s="1" t="s">
        <v>26</v>
      </c>
      <c r="B15" s="3" t="str">
        <f t="shared" si="1"/>
        <v>("project")</v>
      </c>
      <c r="C15" t="s">
        <v>32</v>
      </c>
      <c r="D15" t="s">
        <v>26</v>
      </c>
      <c r="F15" t="s">
        <v>70</v>
      </c>
      <c r="I15" t="str">
        <f t="shared" si="2"/>
        <v>Project</v>
      </c>
      <c r="J15" t="str">
        <f t="shared" si="3"/>
        <v>rs.getString("project")</v>
      </c>
      <c r="K15" t="str">
        <f t="shared" si="0"/>
        <v>rs.getString("project")</v>
      </c>
      <c r="L15" t="str">
        <f t="shared" si="4"/>
        <v>form.setProject(rs.getString("project"));</v>
      </c>
    </row>
    <row r="16" spans="1:13" hidden="1">
      <c r="A16" s="1" t="s">
        <v>16</v>
      </c>
      <c r="B16" s="3" t="str">
        <f>_xlfn.CONCAT("(""", A16, """)")</f>
        <v>("file_list")</v>
      </c>
      <c r="C16" t="s">
        <v>32</v>
      </c>
      <c r="D16" t="s">
        <v>44</v>
      </c>
      <c r="F16" t="s">
        <v>70</v>
      </c>
      <c r="I16" t="str">
        <f>UPPER(LEFT(D16,1))&amp;MID(D16,2,LEN(D16)-1)</f>
        <v>FileList</v>
      </c>
      <c r="J16" t="str">
        <f>"rs.get"&amp;UPPER(LEFT(F16,1))&amp;MID(F16,2,LEN(F16)-1)&amp;"("""&amp;A16&amp;""")"</f>
        <v>rs.getString("file_list")</v>
      </c>
      <c r="K16" t="str">
        <f>IF(F16="LocalDate", "TimeUtil.from(rs.getDate"&amp;B16&amp;")", IF(F16="LocalDateTime", "TimeUtil.from(rs.getTimestamp"&amp;B16&amp;")",J16))</f>
        <v>rs.getString("file_list")</v>
      </c>
      <c r="L16" t="str">
        <f>"form.set"&amp;I16&amp;"("&amp;K16&amp;");"</f>
        <v>form.setFileList(rs.getString("file_list"));</v>
      </c>
    </row>
    <row r="17" spans="1:12" hidden="1">
      <c r="A17" s="1" t="s">
        <v>19</v>
      </c>
      <c r="B17" s="3" t="str">
        <f>_xlfn.CONCAT("(""", A17, """)")</f>
        <v>("manager_list")</v>
      </c>
      <c r="C17" t="s">
        <v>32</v>
      </c>
      <c r="D17" t="s">
        <v>48</v>
      </c>
      <c r="F17" t="s">
        <v>70</v>
      </c>
      <c r="I17" t="str">
        <f>UPPER(LEFT(D17,1))&amp;MID(D17,2,LEN(D17)-1)</f>
        <v>ManagerList</v>
      </c>
      <c r="J17" t="str">
        <f>"rs.get"&amp;UPPER(LEFT(F17,1))&amp;MID(F17,2,LEN(F17)-1)&amp;"("""&amp;A17&amp;""")"</f>
        <v>rs.getString("manager_list")</v>
      </c>
      <c r="K17" t="str">
        <f>IF(F17="LocalDate", "TimeUtil.from(rs.getDate"&amp;B17&amp;")", IF(F17="LocalDateTime", "TimeUtil.from(rs.getTimestamp"&amp;B17&amp;")",J17))</f>
        <v>rs.getString("manager_list")</v>
      </c>
      <c r="L17" t="str">
        <f>"form.set"&amp;I17&amp;"("&amp;K17&amp;");"</f>
        <v>form.setManagerList(rs.getString("manager_list"));</v>
      </c>
    </row>
    <row r="18" spans="1:12" hidden="1">
      <c r="A18" s="1" t="s">
        <v>18</v>
      </c>
      <c r="B18" s="3" t="str">
        <f>_xlfn.CONCAT("(""", A18, """)")</f>
        <v>("is_leader")</v>
      </c>
      <c r="C18" t="s">
        <v>32</v>
      </c>
      <c r="D18" t="s">
        <v>47</v>
      </c>
      <c r="F18" t="s">
        <v>73</v>
      </c>
      <c r="H18" t="b">
        <v>0</v>
      </c>
      <c r="I18" t="str">
        <f>UPPER(LEFT(D18,1))&amp;MID(D18,2,LEN(D18)-1)</f>
        <v>IsLeader</v>
      </c>
      <c r="J18" t="str">
        <f>"rs.get"&amp;UPPER(LEFT(F18,1))&amp;MID(F18,2,LEN(F18)-1)&amp;"("""&amp;A18&amp;""")"</f>
        <v>rs.getBoolean("is_leader")</v>
      </c>
      <c r="K18" t="str">
        <f>IF(F18="LocalDate", "TimeUtil.from(rs.getDate"&amp;B18&amp;")", IF(F18="LocalDateTime", "TimeUtil.from(rs.getTimestamp"&amp;B18&amp;")",J18))</f>
        <v>rs.getBoolean("is_leader")</v>
      </c>
      <c r="L18" t="str">
        <f>"form.set"&amp;I18&amp;"("&amp;K18&amp;");"</f>
        <v>form.setIsLeader(rs.getBoolean("is_leader"));</v>
      </c>
    </row>
    <row r="19" spans="1:12" hidden="1">
      <c r="A19" s="1" t="s">
        <v>20</v>
      </c>
      <c r="B19" s="3" t="str">
        <f t="shared" si="1"/>
        <v>("biz_state")</v>
      </c>
      <c r="C19" t="s">
        <v>61</v>
      </c>
      <c r="D19" t="s">
        <v>59</v>
      </c>
      <c r="F19" t="s">
        <v>70</v>
      </c>
      <c r="I19" t="str">
        <f t="shared" si="2"/>
        <v>BusinessState</v>
      </c>
      <c r="J19" t="str">
        <f t="shared" si="3"/>
        <v>rs.getString("biz_state")</v>
      </c>
      <c r="K19" t="str">
        <f t="shared" si="0"/>
        <v>rs.getString("biz_state")</v>
      </c>
      <c r="L19" t="str">
        <f t="shared" si="4"/>
        <v>form.setBusinessState(rs.getString("biz_state"));</v>
      </c>
    </row>
    <row r="20" spans="1:12" hidden="1">
      <c r="A20" s="1" t="s">
        <v>21</v>
      </c>
      <c r="B20" s="3" t="str">
        <f t="shared" si="1"/>
        <v>("proc_state")</v>
      </c>
      <c r="C20" t="s">
        <v>61</v>
      </c>
      <c r="D20" t="s">
        <v>60</v>
      </c>
      <c r="F20" t="s">
        <v>70</v>
      </c>
      <c r="I20" t="str">
        <f t="shared" si="2"/>
        <v>ProcessState</v>
      </c>
      <c r="J20" t="str">
        <f t="shared" si="3"/>
        <v>rs.getString("proc_state")</v>
      </c>
      <c r="K20" t="str">
        <f t="shared" si="0"/>
        <v>rs.getString("proc_state")</v>
      </c>
      <c r="L20" t="str">
        <f t="shared" si="4"/>
        <v>form.setProcessState(rs.getString("proc_state"));</v>
      </c>
    </row>
    <row r="21" spans="1:12" hidden="1">
      <c r="A21" s="1" t="s">
        <v>17</v>
      </c>
      <c r="B21" s="3" t="str">
        <f t="shared" si="1"/>
        <v>("is_finished")</v>
      </c>
      <c r="C21" t="s">
        <v>61</v>
      </c>
      <c r="D21" t="s">
        <v>45</v>
      </c>
      <c r="F21" t="s">
        <v>73</v>
      </c>
      <c r="H21" t="b">
        <v>0</v>
      </c>
      <c r="I21" t="str">
        <f t="shared" si="2"/>
        <v>IsFinished</v>
      </c>
      <c r="J21" t="str">
        <f t="shared" si="3"/>
        <v>rs.getBoolean("is_finished")</v>
      </c>
      <c r="K21" t="str">
        <f t="shared" si="0"/>
        <v>rs.getBoolean("is_finished")</v>
      </c>
      <c r="L21" t="str">
        <f t="shared" si="4"/>
        <v>form.setIsFinished(rs.getBoolean("is_finished"));</v>
      </c>
    </row>
    <row r="22" spans="1:12" hidden="1">
      <c r="A22" s="1" t="s">
        <v>83</v>
      </c>
      <c r="B22" s="3" t="str">
        <f t="shared" si="1"/>
        <v>("del_reason")</v>
      </c>
      <c r="C22" t="s">
        <v>61</v>
      </c>
      <c r="D22" t="s">
        <v>46</v>
      </c>
      <c r="F22" t="s">
        <v>70</v>
      </c>
      <c r="I22" t="str">
        <f t="shared" si="2"/>
        <v>DeleteReason</v>
      </c>
      <c r="J22" t="str">
        <f t="shared" si="3"/>
        <v>rs.getString("del_reason")</v>
      </c>
      <c r="K22" t="str">
        <f t="shared" si="0"/>
        <v>rs.getString("del_reason")</v>
      </c>
      <c r="L22" t="str">
        <f t="shared" si="4"/>
        <v>form.setDeleteReason(rs.getString("del_reason"));</v>
      </c>
    </row>
    <row r="23" spans="1:12" hidden="1">
      <c r="A23" s="1" t="s">
        <v>22</v>
      </c>
      <c r="B23" s="3" t="str">
        <f t="shared" si="1"/>
        <v>("srv_name")</v>
      </c>
      <c r="C23" t="s">
        <v>61</v>
      </c>
      <c r="D23" t="s">
        <v>63</v>
      </c>
      <c r="F23" t="s">
        <v>70</v>
      </c>
      <c r="I23" t="str">
        <f t="shared" si="2"/>
        <v>ServiceName</v>
      </c>
      <c r="J23" t="str">
        <f t="shared" si="3"/>
        <v>rs.getString("srv_name")</v>
      </c>
      <c r="K23" t="str">
        <f t="shared" si="0"/>
        <v>rs.getString("srv_name")</v>
      </c>
      <c r="L23" t="str">
        <f t="shared" si="4"/>
        <v>form.setServiceName(rs.getString("srv_name"));</v>
      </c>
    </row>
    <row r="24" spans="1:12" hidden="1">
      <c r="A24" s="1" t="s">
        <v>3</v>
      </c>
      <c r="B24" s="3" t="str">
        <f t="shared" si="1"/>
        <v>("end_time")</v>
      </c>
      <c r="C24" t="s">
        <v>61</v>
      </c>
      <c r="D24" t="s">
        <v>36</v>
      </c>
      <c r="F24" t="s">
        <v>74</v>
      </c>
      <c r="I24" t="str">
        <f t="shared" si="2"/>
        <v>EndTime</v>
      </c>
      <c r="J24" t="str">
        <f t="shared" si="3"/>
        <v>rs.getLocalDateTime("end_time")</v>
      </c>
      <c r="K24" t="str">
        <f>IF(F24="LocalDate", "TimeUtil.from(rs.getDate"&amp;B24&amp;")", IF(F24="LocalDateTime", "TimeUtil.from(rs.getTimestamp"&amp;B24&amp;")",J24))</f>
        <v>TimeUtil.from(rs.getTimestamp("end_time"))</v>
      </c>
      <c r="L24" t="str">
        <f t="shared" si="4"/>
        <v>form.setEndTime(TimeUtil.from(rs.getTimestamp("end_time")));</v>
      </c>
    </row>
    <row r="25" spans="1:12" hidden="1">
      <c r="A25" s="1" t="s">
        <v>11</v>
      </c>
      <c r="B25" s="3" t="str">
        <f t="shared" si="1"/>
        <v>("proc_inst_id")</v>
      </c>
      <c r="C25" t="s">
        <v>61</v>
      </c>
      <c r="D25" t="s">
        <v>58</v>
      </c>
      <c r="F25" t="s">
        <v>70</v>
      </c>
      <c r="I25" t="str">
        <f t="shared" si="2"/>
        <v>ProcessInstanceId</v>
      </c>
      <c r="J25" t="str">
        <f t="shared" si="3"/>
        <v>rs.getString("proc_inst_id")</v>
      </c>
      <c r="K25" t="str">
        <f t="shared" ref="K25:K42" si="5">IF(F25="LocalDate", "TimeUtil.from(rs.getDate"&amp;B25&amp;")", IF(F25="LocalDateTime", "TimeUtil.from(rs.getTimestamp"&amp;B25&amp;")",J25))</f>
        <v>rs.getString("proc_inst_id")</v>
      </c>
      <c r="L25" t="str">
        <f t="shared" si="4"/>
        <v>form.setProcessInstanceId(rs.getString("proc_inst_id"));</v>
      </c>
    </row>
    <row r="26" spans="1:12" hidden="1">
      <c r="A26" s="1" t="s">
        <v>10</v>
      </c>
      <c r="B26" s="3" t="str">
        <f t="shared" si="1"/>
        <v>("proc_def_key")</v>
      </c>
      <c r="C26" t="s">
        <v>61</v>
      </c>
      <c r="D26" t="s">
        <v>64</v>
      </c>
      <c r="F26" t="s">
        <v>70</v>
      </c>
      <c r="I26" t="str">
        <f t="shared" si="2"/>
        <v>ProcessDefinitionKey</v>
      </c>
      <c r="J26" t="str">
        <f t="shared" si="3"/>
        <v>rs.getString("proc_def_key")</v>
      </c>
      <c r="K26" t="str">
        <f t="shared" si="5"/>
        <v>rs.getString("proc_def_key")</v>
      </c>
      <c r="L26" t="str">
        <f t="shared" si="4"/>
        <v>form.setProcessDefinitionKey(rs.getString("proc_def_key"));</v>
      </c>
    </row>
    <row r="27" spans="1:12" hidden="1">
      <c r="A27" s="1" t="s">
        <v>9</v>
      </c>
      <c r="B27" s="3" t="str">
        <f t="shared" si="1"/>
        <v>("proc_def_id")</v>
      </c>
      <c r="C27" t="s">
        <v>61</v>
      </c>
      <c r="D27" t="s">
        <v>65</v>
      </c>
      <c r="F27" t="s">
        <v>70</v>
      </c>
      <c r="I27" t="str">
        <f t="shared" si="2"/>
        <v>ProcessDefinitionId</v>
      </c>
      <c r="J27" t="str">
        <f t="shared" si="3"/>
        <v>rs.getString("proc_def_id")</v>
      </c>
      <c r="K27" t="str">
        <f t="shared" si="5"/>
        <v>rs.getString("proc_def_id")</v>
      </c>
      <c r="L27" t="str">
        <f t="shared" si="4"/>
        <v>form.setProcessDefinitionId(rs.getString("proc_def_id"));</v>
      </c>
    </row>
    <row r="28" spans="1:12" hidden="1">
      <c r="A28" s="1" t="s">
        <v>14</v>
      </c>
      <c r="B28" s="3" t="str">
        <f t="shared" si="1"/>
        <v>("update_userid")</v>
      </c>
      <c r="C28" t="s">
        <v>62</v>
      </c>
      <c r="D28" t="s">
        <v>42</v>
      </c>
      <c r="F28" t="s">
        <v>70</v>
      </c>
      <c r="I28" t="str">
        <f t="shared" si="2"/>
        <v>UpdateUserid</v>
      </c>
      <c r="J28" t="str">
        <f t="shared" si="3"/>
        <v>rs.getString("update_userid")</v>
      </c>
      <c r="K28" t="str">
        <f t="shared" si="5"/>
        <v>rs.getString("update_userid")</v>
      </c>
      <c r="L28" t="str">
        <f t="shared" si="4"/>
        <v>form.setUpdateUserid(rs.getString("update_userid"));</v>
      </c>
    </row>
    <row r="29" spans="1:12" hidden="1">
      <c r="A29" s="1" t="s">
        <v>15</v>
      </c>
      <c r="B29" s="3" t="str">
        <f t="shared" si="1"/>
        <v>("update_username")</v>
      </c>
      <c r="C29" t="s">
        <v>62</v>
      </c>
      <c r="D29" t="s">
        <v>43</v>
      </c>
      <c r="F29" t="s">
        <v>70</v>
      </c>
      <c r="I29" t="str">
        <f t="shared" si="2"/>
        <v>UpdateUsername</v>
      </c>
      <c r="J29" t="str">
        <f t="shared" si="3"/>
        <v>rs.getString("update_username")</v>
      </c>
      <c r="K29" t="str">
        <f t="shared" si="5"/>
        <v>rs.getString("update_username")</v>
      </c>
      <c r="L29" t="str">
        <f t="shared" si="4"/>
        <v>form.setUpdateUsername(rs.getString("update_username"));</v>
      </c>
    </row>
    <row r="30" spans="1:12" hidden="1">
      <c r="A30" s="1" t="s">
        <v>5</v>
      </c>
      <c r="B30" s="3" t="str">
        <f t="shared" si="1"/>
        <v>("update_date")</v>
      </c>
      <c r="C30" t="s">
        <v>62</v>
      </c>
      <c r="D30" t="s">
        <v>38</v>
      </c>
      <c r="F30" t="s">
        <v>74</v>
      </c>
      <c r="I30" t="str">
        <f t="shared" si="2"/>
        <v>UpdateDate</v>
      </c>
      <c r="J30" t="str">
        <f t="shared" si="3"/>
        <v>rs.getLocalDateTime("update_date")</v>
      </c>
      <c r="K30" t="str">
        <f t="shared" si="5"/>
        <v>TimeUtil.from(rs.getTimestamp("update_date"))</v>
      </c>
      <c r="L30" t="str">
        <f t="shared" si="4"/>
        <v>form.setUpdateDate(TimeUtil.from(rs.getTimestamp("update_date")));</v>
      </c>
    </row>
    <row r="31" spans="1:12" hidden="1">
      <c r="A31" s="1" t="s">
        <v>2</v>
      </c>
      <c r="B31" s="3" t="str">
        <f t="shared" si="1"/>
        <v>("create_date")</v>
      </c>
      <c r="C31" t="s">
        <v>62</v>
      </c>
      <c r="D31" t="s">
        <v>51</v>
      </c>
      <c r="F31" t="s">
        <v>74</v>
      </c>
      <c r="I31" t="str">
        <f t="shared" si="2"/>
        <v>CreateDate</v>
      </c>
      <c r="J31" t="str">
        <f t="shared" si="3"/>
        <v>rs.getLocalDateTime("create_date")</v>
      </c>
      <c r="K31" t="str">
        <f t="shared" si="5"/>
        <v>TimeUtil.from(rs.getTimestamp("create_date"))</v>
      </c>
      <c r="L31" t="str">
        <f t="shared" si="4"/>
        <v>form.setCreateDate(TimeUtil.from(rs.getTimestamp("create_date")));</v>
      </c>
    </row>
    <row r="32" spans="1:12" hidden="1">
      <c r="A32" s="1" t="s">
        <v>6</v>
      </c>
      <c r="B32" s="3" t="str">
        <f t="shared" si="1"/>
        <v>("create_userid")</v>
      </c>
      <c r="C32" t="s">
        <v>62</v>
      </c>
      <c r="D32" t="s">
        <v>39</v>
      </c>
      <c r="F32" t="s">
        <v>70</v>
      </c>
      <c r="I32" t="str">
        <f t="shared" si="2"/>
        <v>CreateUserid</v>
      </c>
      <c r="J32" t="str">
        <f t="shared" si="3"/>
        <v>rs.getString("create_userid")</v>
      </c>
      <c r="K32" t="str">
        <f t="shared" si="5"/>
        <v>rs.getString("create_userid")</v>
      </c>
      <c r="L32" t="str">
        <f t="shared" si="4"/>
        <v>form.setCreateUserid(rs.getString("create_userid"));</v>
      </c>
    </row>
    <row r="33" spans="1:12" hidden="1">
      <c r="A33" s="1" t="s">
        <v>7</v>
      </c>
      <c r="B33" s="3" t="str">
        <f t="shared" si="1"/>
        <v>("create_username")</v>
      </c>
      <c r="C33" t="s">
        <v>62</v>
      </c>
      <c r="D33" t="s">
        <v>40</v>
      </c>
      <c r="F33" t="s">
        <v>70</v>
      </c>
      <c r="I33" t="str">
        <f t="shared" si="2"/>
        <v>CreateUsername</v>
      </c>
      <c r="J33" t="str">
        <f t="shared" si="3"/>
        <v>rs.getString("create_username")</v>
      </c>
      <c r="K33" t="str">
        <f t="shared" si="5"/>
        <v>rs.getString("create_username")</v>
      </c>
      <c r="L33" t="str">
        <f>"form.set"&amp;I33&amp;"("&amp;K33&amp;");"</f>
        <v>form.setCreateUsername(rs.getString("create_username"));</v>
      </c>
    </row>
    <row r="34" spans="1:12">
      <c r="A34" s="1" t="s">
        <v>84</v>
      </c>
      <c r="B34" s="3" t="str">
        <f t="shared" si="1"/>
        <v>("cur_task_id")</v>
      </c>
      <c r="C34" t="s">
        <v>78</v>
      </c>
      <c r="D34" t="s">
        <v>94</v>
      </c>
      <c r="E34" t="s">
        <v>111</v>
      </c>
      <c r="F34" t="s">
        <v>70</v>
      </c>
      <c r="I34" t="str">
        <f t="shared" si="2"/>
        <v>CurrentTaskId</v>
      </c>
      <c r="J34" t="str">
        <f t="shared" si="3"/>
        <v>rs.getString("cur_task_id")</v>
      </c>
      <c r="K34" t="str">
        <f t="shared" si="5"/>
        <v>rs.getString("cur_task_id")</v>
      </c>
      <c r="L34" t="str">
        <f t="shared" ref="L34:L42" si="6">"form.set"&amp;I34&amp;"("&amp;K34&amp;");"</f>
        <v>form.setCurrentTaskId(rs.getString("cur_task_id"));</v>
      </c>
    </row>
    <row r="35" spans="1:12">
      <c r="A35" s="1" t="s">
        <v>93</v>
      </c>
      <c r="B35" s="3" t="str">
        <f t="shared" si="1"/>
        <v>("cur_task_def_id")</v>
      </c>
      <c r="C35" t="s">
        <v>78</v>
      </c>
      <c r="D35" t="s">
        <v>95</v>
      </c>
      <c r="E35" t="s">
        <v>113</v>
      </c>
      <c r="F35" t="s">
        <v>70</v>
      </c>
      <c r="I35" t="str">
        <f t="shared" ref="I35" si="7">UPPER(LEFT(D35,1))&amp;MID(D35,2,LEN(D35)-1)</f>
        <v>CurrentTaskDefId</v>
      </c>
      <c r="J35" t="str">
        <f t="shared" ref="J35" si="8">"rs.get"&amp;UPPER(LEFT(F35,1))&amp;MID(F35,2,LEN(F35)-1)&amp;"("""&amp;A35&amp;""")"</f>
        <v>rs.getString("cur_task_def_id")</v>
      </c>
      <c r="K35" t="str">
        <f t="shared" ref="K35" si="9">IF(F35="LocalDate", "TimeUtil.from(rs.getDate"&amp;B35&amp;")", IF(F35="LocalDateTime", "TimeUtil.from(rs.getTimestamp"&amp;B35&amp;")",J35))</f>
        <v>rs.getString("cur_task_def_id")</v>
      </c>
      <c r="L35" t="str">
        <f t="shared" ref="L35" si="10">"form.set"&amp;I35&amp;"("&amp;K35&amp;");"</f>
        <v>form.setCurrentTaskDefId(rs.getString("cur_task_def_id"));</v>
      </c>
    </row>
    <row r="36" spans="1:12">
      <c r="A36" s="1" t="s">
        <v>85</v>
      </c>
      <c r="B36" s="3" t="str">
        <f t="shared" si="1"/>
        <v>("cur_task_name")</v>
      </c>
      <c r="C36" t="s">
        <v>78</v>
      </c>
      <c r="D36" t="s">
        <v>96</v>
      </c>
      <c r="E36" t="s">
        <v>112</v>
      </c>
      <c r="F36" t="s">
        <v>70</v>
      </c>
      <c r="I36" t="str">
        <f t="shared" si="2"/>
        <v>CurrentTaskName</v>
      </c>
      <c r="J36" t="str">
        <f t="shared" si="3"/>
        <v>rs.getString("cur_task_name")</v>
      </c>
      <c r="K36" t="str">
        <f t="shared" si="5"/>
        <v>rs.getString("cur_task_name")</v>
      </c>
      <c r="L36" t="str">
        <f t="shared" si="6"/>
        <v>form.setCurrentTaskName(rs.getString("cur_task_name"));</v>
      </c>
    </row>
    <row r="37" spans="1:12">
      <c r="A37" s="1" t="s">
        <v>106</v>
      </c>
      <c r="B37" s="3" t="str">
        <f t="shared" si="1"/>
        <v>("cur_task_assignee_id")</v>
      </c>
      <c r="C37" t="s">
        <v>78</v>
      </c>
      <c r="D37" t="s">
        <v>97</v>
      </c>
      <c r="E37" t="s">
        <v>114</v>
      </c>
      <c r="F37" t="s">
        <v>70</v>
      </c>
      <c r="I37" t="str">
        <f t="shared" si="2"/>
        <v>CurrentTaskAssigneeId</v>
      </c>
      <c r="J37" t="str">
        <f t="shared" si="3"/>
        <v>rs.getString("cur_task_assignee_id")</v>
      </c>
      <c r="K37" t="str">
        <f t="shared" si="5"/>
        <v>rs.getString("cur_task_assignee_id")</v>
      </c>
      <c r="L37" t="str">
        <f t="shared" si="6"/>
        <v>form.setCurrentTaskAssigneeId(rs.getString("cur_task_assignee_id"));</v>
      </c>
    </row>
    <row r="38" spans="1:12">
      <c r="A38" s="1" t="s">
        <v>87</v>
      </c>
      <c r="B38" s="3" t="str">
        <f t="shared" si="1"/>
        <v>("cur_task_assignee_name")</v>
      </c>
      <c r="C38" t="s">
        <v>78</v>
      </c>
      <c r="D38" t="s">
        <v>98</v>
      </c>
      <c r="E38" t="s">
        <v>115</v>
      </c>
      <c r="F38" t="s">
        <v>70</v>
      </c>
      <c r="I38" t="str">
        <f t="shared" si="2"/>
        <v>CurrentTaskAssigneeName</v>
      </c>
      <c r="J38" t="str">
        <f t="shared" si="3"/>
        <v>rs.getString("cur_task_assignee_name")</v>
      </c>
      <c r="K38" t="str">
        <f t="shared" si="5"/>
        <v>rs.getString("cur_task_assignee_name")</v>
      </c>
      <c r="L38" t="str">
        <f t="shared" si="6"/>
        <v>form.setCurrentTaskAssigneeName(rs.getString("cur_task_assignee_name"));</v>
      </c>
    </row>
    <row r="39" spans="1:12">
      <c r="A39" s="1" t="s">
        <v>88</v>
      </c>
      <c r="B39" s="3" t="str">
        <f t="shared" si="1"/>
        <v>("inv_task_id")</v>
      </c>
      <c r="C39" t="s">
        <v>78</v>
      </c>
      <c r="D39" t="s">
        <v>99</v>
      </c>
      <c r="E39" t="s">
        <v>116</v>
      </c>
      <c r="F39" t="s">
        <v>70</v>
      </c>
      <c r="I39" t="str">
        <f t="shared" si="2"/>
        <v>InvokedTaskId</v>
      </c>
      <c r="J39" t="str">
        <f t="shared" si="3"/>
        <v>rs.getString("inv_task_id")</v>
      </c>
      <c r="K39" t="str">
        <f t="shared" si="5"/>
        <v>rs.getString("inv_task_id")</v>
      </c>
      <c r="L39" t="str">
        <f t="shared" si="6"/>
        <v>form.setInvokedTaskId(rs.getString("inv_task_id"));</v>
      </c>
    </row>
    <row r="40" spans="1:12">
      <c r="A40" s="1" t="s">
        <v>89</v>
      </c>
      <c r="B40" s="3" t="str">
        <f t="shared" si="1"/>
        <v>("inv_task_name")</v>
      </c>
      <c r="C40" t="s">
        <v>78</v>
      </c>
      <c r="D40" t="s">
        <v>100</v>
      </c>
      <c r="F40" t="s">
        <v>70</v>
      </c>
      <c r="I40" t="str">
        <f t="shared" si="2"/>
        <v>InvokedTaskName</v>
      </c>
      <c r="J40" t="str">
        <f t="shared" si="3"/>
        <v>rs.getString("inv_task_name")</v>
      </c>
      <c r="K40" t="str">
        <f t="shared" si="5"/>
        <v>rs.getString("inv_task_name")</v>
      </c>
      <c r="L40" t="str">
        <f t="shared" si="6"/>
        <v>form.setInvokedTaskName(rs.getString("inv_task_name"));</v>
      </c>
    </row>
    <row r="41" spans="1:12">
      <c r="A41" s="1" t="s">
        <v>90</v>
      </c>
      <c r="B41" s="3" t="str">
        <f t="shared" si="1"/>
        <v>("inv_task_assignee_id")</v>
      </c>
      <c r="C41" t="s">
        <v>78</v>
      </c>
      <c r="D41" t="s">
        <v>101</v>
      </c>
      <c r="F41" t="s">
        <v>70</v>
      </c>
      <c r="I41" t="str">
        <f t="shared" si="2"/>
        <v>InvokedTaskAssigneeId</v>
      </c>
      <c r="J41" t="str">
        <f t="shared" si="3"/>
        <v>rs.getString("inv_task_assignee_id")</v>
      </c>
      <c r="K41" t="str">
        <f t="shared" si="5"/>
        <v>rs.getString("inv_task_assignee_id")</v>
      </c>
      <c r="L41" t="str">
        <f t="shared" si="6"/>
        <v>form.setInvokedTaskAssigneeId(rs.getString("inv_task_assignee_id"));</v>
      </c>
    </row>
    <row r="42" spans="1:12">
      <c r="A42" s="1" t="s">
        <v>91</v>
      </c>
      <c r="B42" s="3" t="str">
        <f t="shared" si="1"/>
        <v>("inv_task_assignee_name")</v>
      </c>
      <c r="C42" t="s">
        <v>78</v>
      </c>
      <c r="D42" t="s">
        <v>102</v>
      </c>
      <c r="F42" t="s">
        <v>70</v>
      </c>
      <c r="I42" t="str">
        <f t="shared" si="2"/>
        <v>InvokedTaskAssigneeName</v>
      </c>
      <c r="J42" t="str">
        <f t="shared" si="3"/>
        <v>rs.getString("inv_task_assignee_name")</v>
      </c>
      <c r="K42" t="str">
        <f t="shared" si="5"/>
        <v>rs.getString("inv_task_assignee_name")</v>
      </c>
      <c r="L42" t="str">
        <f t="shared" si="6"/>
        <v>form.setInvokedTaskAssigneeName(rs.getString("inv_task_assignee_name"));</v>
      </c>
    </row>
    <row r="43" spans="1:12">
      <c r="A43" s="1" t="s">
        <v>92</v>
      </c>
      <c r="B43" s="3" t="str">
        <f t="shared" si="1"/>
        <v>("inv_task_def_id")</v>
      </c>
      <c r="C43" t="s">
        <v>78</v>
      </c>
      <c r="D43" t="s">
        <v>103</v>
      </c>
      <c r="F43" t="s">
        <v>70</v>
      </c>
      <c r="I43" t="str">
        <f t="shared" ref="I43" si="11">UPPER(LEFT(D43,1))&amp;MID(D43,2,LEN(D43)-1)</f>
        <v>InvokedTaskDefId</v>
      </c>
      <c r="J43" t="str">
        <f t="shared" ref="J43" si="12">"rs.get"&amp;UPPER(LEFT(F43,1))&amp;MID(F43,2,LEN(F43)-1)&amp;"("""&amp;A43&amp;""")"</f>
        <v>rs.getString("inv_task_def_id")</v>
      </c>
      <c r="K43" t="str">
        <f t="shared" ref="K43" si="13">IF(F43="LocalDate", "TimeUtil.from(rs.getDate"&amp;B43&amp;")", IF(F43="LocalDateTime", "TimeUtil.from(rs.getTimestamp"&amp;B43&amp;")",J43))</f>
        <v>rs.getString("inv_task_def_id")</v>
      </c>
      <c r="L43" t="str">
        <f t="shared" ref="L43" si="14">"form.set"&amp;I43&amp;"("&amp;K43&amp;");"</f>
        <v>form.setInvokedTaskDefId(rs.getString("inv_task_def_id"));</v>
      </c>
    </row>
    <row r="44" spans="1:12">
      <c r="A44" s="1" t="s">
        <v>135</v>
      </c>
      <c r="B44" s="3" t="str">
        <f>_xlfn.CONCAT("(""", A44, """)")</f>
        <v>("isApproveUser")</v>
      </c>
      <c r="C44" t="s">
        <v>32</v>
      </c>
      <c r="D44" t="s">
        <v>135</v>
      </c>
      <c r="F44" t="s">
        <v>73</v>
      </c>
      <c r="H44" t="b">
        <v>0</v>
      </c>
      <c r="I44" t="str">
        <f>UPPER(LEFT(D44,1))&amp;MID(D44,2,LEN(D44)-1)</f>
        <v>IsApproveUser</v>
      </c>
      <c r="J44" t="str">
        <f>"rs.get"&amp;UPPER(LEFT(F44,1))&amp;MID(F44,2,LEN(F44)-1)&amp;"("""&amp;A44&amp;""")"</f>
        <v>rs.getBoolean("isApproveUser")</v>
      </c>
      <c r="K44" t="str">
        <f>IF(F44="LocalDate", "TimeUtil.from(rs.getDate"&amp;B44&amp;")", IF(F44="LocalDateTime", "TimeUtil.from(rs.getTimestamp"&amp;B44&amp;")",J44))</f>
        <v>rs.getBoolean("isApproveUser")</v>
      </c>
      <c r="L44" t="str">
        <f>"form.set"&amp;I44&amp;"("&amp;K44&amp;");"</f>
        <v>form.setIsApproveUser(rs.getBoolean("isApproveUser"));</v>
      </c>
    </row>
    <row r="45" spans="1:12">
      <c r="A45" s="11" t="s">
        <v>144</v>
      </c>
      <c r="B45" s="3"/>
    </row>
    <row r="47" spans="1:12">
      <c r="A47" s="1" t="s">
        <v>84</v>
      </c>
      <c r="B47" s="1" t="s">
        <v>93</v>
      </c>
      <c r="C47" s="1" t="s">
        <v>85</v>
      </c>
      <c r="D47" s="1" t="s">
        <v>86</v>
      </c>
      <c r="E47" s="1" t="s">
        <v>87</v>
      </c>
      <c r="F47" s="1" t="s">
        <v>88</v>
      </c>
      <c r="G47" s="1" t="s">
        <v>89</v>
      </c>
      <c r="H47" s="1"/>
      <c r="I47" s="1" t="s">
        <v>90</v>
      </c>
      <c r="J47" s="1" t="s">
        <v>91</v>
      </c>
      <c r="K47" s="1" t="s">
        <v>92</v>
      </c>
    </row>
    <row r="48" spans="1:12">
      <c r="A48" t="str">
        <f>_xlfn.CONCAT(A47,", ")</f>
        <v xml:space="preserve">cur_task_id, </v>
      </c>
      <c r="B48" t="str">
        <f t="shared" ref="B48:K48" si="15">_xlfn.CONCAT(B47,", ")</f>
        <v xml:space="preserve">cur_task_def_id, </v>
      </c>
      <c r="C48" t="str">
        <f t="shared" si="15"/>
        <v xml:space="preserve">cur_task_name, </v>
      </c>
      <c r="D48" t="str">
        <f t="shared" si="15"/>
        <v xml:space="preserve">cur_task_assignee, </v>
      </c>
      <c r="E48" t="str">
        <f t="shared" si="15"/>
        <v xml:space="preserve">cur_task_assignee_name, </v>
      </c>
      <c r="F48" t="str">
        <f t="shared" si="15"/>
        <v xml:space="preserve">inv_task_id, </v>
      </c>
      <c r="G48" t="str">
        <f t="shared" si="15"/>
        <v xml:space="preserve">inv_task_name, </v>
      </c>
      <c r="I48" t="str">
        <f t="shared" si="15"/>
        <v xml:space="preserve">inv_task_assignee_id, </v>
      </c>
      <c r="J48" t="str">
        <f t="shared" si="15"/>
        <v xml:space="preserve">inv_task_assignee_name, </v>
      </c>
      <c r="K48" t="str">
        <f t="shared" si="15"/>
        <v xml:space="preserve">inv_task_def_id, </v>
      </c>
    </row>
    <row r="49" spans="1:11">
      <c r="A49" t="str">
        <f>_xlfn.CONCAT("null as ", A48)</f>
        <v xml:space="preserve">null as cur_task_id, </v>
      </c>
      <c r="B49" t="str">
        <f t="shared" ref="B49:K49" si="16">_xlfn.CONCAT("null as ", B48)</f>
        <v xml:space="preserve">null as cur_task_def_id, </v>
      </c>
      <c r="C49" t="str">
        <f t="shared" si="16"/>
        <v xml:space="preserve">null as cur_task_name, </v>
      </c>
      <c r="D49" t="str">
        <f t="shared" si="16"/>
        <v xml:space="preserve">null as cur_task_assignee, </v>
      </c>
      <c r="E49" t="str">
        <f t="shared" si="16"/>
        <v xml:space="preserve">null as cur_task_assignee_name, </v>
      </c>
      <c r="F49" t="str">
        <f t="shared" si="16"/>
        <v xml:space="preserve">null as inv_task_id, </v>
      </c>
      <c r="G49" t="str">
        <f t="shared" si="16"/>
        <v xml:space="preserve">null as inv_task_name, </v>
      </c>
      <c r="I49" t="str">
        <f t="shared" si="16"/>
        <v xml:space="preserve">null as inv_task_assignee_id, </v>
      </c>
      <c r="J49" t="str">
        <f t="shared" si="16"/>
        <v xml:space="preserve">null as inv_task_assignee_name, </v>
      </c>
      <c r="K49" t="str">
        <f t="shared" si="16"/>
        <v xml:space="preserve">null as inv_task_def_id, </v>
      </c>
    </row>
    <row r="50" spans="1:11">
      <c r="A50" s="2" t="s">
        <v>104</v>
      </c>
      <c r="B50" t="str">
        <f>_xlfn.CONCAT(A49:E49)</f>
        <v xml:space="preserve">null as cur_task_id, null as cur_task_def_id, null as cur_task_name, null as cur_task_assignee, null as cur_task_assignee_name, </v>
      </c>
    </row>
    <row r="51" spans="1:11">
      <c r="A51" s="2" t="s">
        <v>105</v>
      </c>
      <c r="B51" t="str">
        <f>_xlfn.CONCAT(F49:K49)</f>
        <v xml:space="preserve">null as inv_task_id, null as inv_task_name, null as inv_task_assignee_id, null as inv_task_assignee_name, null as inv_task_def_id, </v>
      </c>
    </row>
    <row r="53" spans="1:11">
      <c r="A53" t="s">
        <v>107</v>
      </c>
    </row>
    <row r="54" spans="1:11">
      <c r="A54" t="s">
        <v>109</v>
      </c>
    </row>
  </sheetData>
  <autoFilter ref="A1:L43" xr:uid="{08F46143-B603-41E7-873E-4A7D1CEC9762}"/>
  <phoneticPr fontId="1" type="noConversion"/>
  <hyperlinks>
    <hyperlink ref="A45" location="wf_rbs!A1" display="引用wf_rbs" xr:uid="{89B450FF-FD8E-492D-A1A6-4D79A3404015}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24EB-DB18-4DB4-868D-9343CC62DF85}">
  <dimension ref="A1:M20"/>
  <sheetViews>
    <sheetView tabSelected="1" workbookViewId="0">
      <selection activeCell="H31" sqref="H31"/>
    </sheetView>
  </sheetViews>
  <sheetFormatPr defaultRowHeight="14.25"/>
  <cols>
    <col min="1" max="1" width="13.875" style="14" bestFit="1" customWidth="1"/>
    <col min="2" max="2" width="16.375" style="14" bestFit="1" customWidth="1"/>
    <col min="3" max="3" width="19.125" style="14" bestFit="1" customWidth="1"/>
    <col min="4" max="4" width="13" style="14" bestFit="1" customWidth="1"/>
    <col min="5" max="5" width="18.875" style="14" bestFit="1" customWidth="1"/>
    <col min="6" max="7" width="9" style="14"/>
    <col min="8" max="8" width="19" style="14" bestFit="1" customWidth="1"/>
    <col min="9" max="10" width="26.625" style="14" bestFit="1" customWidth="1"/>
    <col min="11" max="11" width="40" style="14" bestFit="1" customWidth="1"/>
    <col min="12" max="12" width="36.25" style="14" bestFit="1" customWidth="1"/>
    <col min="13" max="16384" width="9" style="14"/>
  </cols>
  <sheetData>
    <row r="1" spans="1:13">
      <c r="A1" s="13" t="s">
        <v>67</v>
      </c>
      <c r="B1" s="14" t="s">
        <v>145</v>
      </c>
    </row>
    <row r="2" spans="1:13">
      <c r="A2" s="13" t="s">
        <v>69</v>
      </c>
      <c r="B2" s="14" t="s">
        <v>215</v>
      </c>
    </row>
    <row r="3" spans="1:13" s="13" customFormat="1">
      <c r="A3" s="13" t="s">
        <v>29</v>
      </c>
      <c r="B3" s="13" t="s">
        <v>30</v>
      </c>
      <c r="C3" s="13" t="s">
        <v>129</v>
      </c>
      <c r="D3" s="13" t="s">
        <v>33</v>
      </c>
      <c r="E3" s="13" t="s">
        <v>66</v>
      </c>
      <c r="F3" s="13" t="s">
        <v>53</v>
      </c>
      <c r="G3" s="13" t="s">
        <v>53</v>
      </c>
      <c r="K3" s="13" t="s">
        <v>130</v>
      </c>
      <c r="L3" s="13" t="s">
        <v>142</v>
      </c>
      <c r="M3" s="13" t="s">
        <v>217</v>
      </c>
    </row>
    <row r="4" spans="1:13">
      <c r="A4" s="15" t="s">
        <v>120</v>
      </c>
      <c r="B4" s="17" t="s">
        <v>146</v>
      </c>
      <c r="C4" s="14" t="s">
        <v>8</v>
      </c>
      <c r="D4" s="14" t="s">
        <v>147</v>
      </c>
      <c r="E4" s="14" t="s">
        <v>70</v>
      </c>
      <c r="F4" s="14" t="s">
        <v>54</v>
      </c>
      <c r="G4" s="16" t="str">
        <f>_xlfn.CONCAT("(""", A4, """)")</f>
        <v>("id")</v>
      </c>
      <c r="H4" s="14" t="str">
        <f>UPPER(LEFT(C4,1))&amp;MID(C4,2,LEN(C4)-1)</f>
        <v>Id</v>
      </c>
      <c r="I4" s="14" t="str">
        <f>"rs.get"&amp;UPPER(LEFT(E4,1))&amp;MID(E4,2,LEN(E4)-1)&amp;G4</f>
        <v>rs.getString("id")</v>
      </c>
      <c r="J4" s="14" t="str">
        <f>IF(E4="LocalDate", "TimeUtil.from(rs.getDate"&amp;G4&amp;")", IF(E4="LocalDateTime", "TimeUtil.from(rs.getTimestamp"&amp;G4&amp;")",I4))</f>
        <v>rs.getString("id")</v>
      </c>
      <c r="K4" s="14" t="str">
        <f>"form.set"&amp;H4&amp;"("&amp;J4&amp;");"</f>
        <v>form.setId(rs.getString("id"));</v>
      </c>
      <c r="L4" s="14" t="str">
        <f>"form.set"&amp;H4&amp;"(rbs.get"&amp;H4&amp;"());"</f>
        <v>form.setId(rbs.getId());</v>
      </c>
      <c r="M4" s="14" t="str">
        <f>"dto.set"&amp;H4&amp;"(log.get"&amp;H4&amp;"());"</f>
        <v>dto.setId(log.getId());</v>
      </c>
    </row>
    <row r="5" spans="1:13">
      <c r="A5" s="14" t="s">
        <v>148</v>
      </c>
      <c r="B5" s="17" t="s">
        <v>146</v>
      </c>
      <c r="C5" s="14" t="s">
        <v>160</v>
      </c>
      <c r="E5" s="14" t="s">
        <v>70</v>
      </c>
      <c r="F5" s="14" t="s">
        <v>54</v>
      </c>
      <c r="G5" s="16" t="str">
        <f>_xlfn.CONCAT("(""", A5, """)")</f>
        <v>("action_")</v>
      </c>
      <c r="H5" s="14" t="str">
        <f t="shared" ref="H5:H20" si="0">UPPER(LEFT(C5,1))&amp;MID(C5,2,LEN(C5)-1)</f>
        <v>Action</v>
      </c>
      <c r="I5" s="14" t="str">
        <f>"rs.get"&amp;UPPER(LEFT(E5,1))&amp;MID(E5,2,LEN(E5)-1)&amp;G5</f>
        <v>rs.getString("action_")</v>
      </c>
      <c r="J5" s="14" t="str">
        <f>IF(E5="LocalDate", "TimeUtil.from(rs.getDate"&amp;G5&amp;")", IF(E5="LocalDateTime", "TimeUtil.from(rs.getTimestamp"&amp;G5&amp;")",I5))</f>
        <v>rs.getString("action_")</v>
      </c>
      <c r="K5" s="14" t="str">
        <f t="shared" ref="K5:K20" si="1">"form.set"&amp;H5&amp;"("&amp;J5&amp;");"</f>
        <v>form.setAction(rs.getString("action_"));</v>
      </c>
      <c r="L5" s="14" t="str">
        <f t="shared" ref="L5:L20" si="2">"form.set"&amp;H5&amp;"(rbs.get"&amp;H5&amp;"());"</f>
        <v>form.setAction(rbs.getAction());</v>
      </c>
      <c r="M5" s="14" t="str">
        <f t="shared" ref="M5:M20" si="3">"dto.set"&amp;H5&amp;"(log.get"&amp;H5&amp;"());"</f>
        <v>dto.setAction(log.getAction());</v>
      </c>
    </row>
    <row r="6" spans="1:13">
      <c r="A6" s="14" t="s">
        <v>149</v>
      </c>
      <c r="B6" s="17" t="s">
        <v>146</v>
      </c>
      <c r="C6" s="14" t="s">
        <v>161</v>
      </c>
      <c r="E6" s="14" t="s">
        <v>70</v>
      </c>
      <c r="F6" s="14" t="s">
        <v>54</v>
      </c>
      <c r="G6" s="16" t="str">
        <f>_xlfn.CONCAT("(""", A6, """)")</f>
        <v>("comment")</v>
      </c>
      <c r="H6" s="14" t="str">
        <f t="shared" si="0"/>
        <v>Comment</v>
      </c>
      <c r="I6" s="14" t="str">
        <f>"rs.get"&amp;UPPER(LEFT(E6,1))&amp;MID(E6,2,LEN(E6)-1)&amp;G6</f>
        <v>rs.getString("comment")</v>
      </c>
      <c r="J6" s="14" t="str">
        <f>IF(E6="LocalDate", "TimeUtil.from(rs.getDate"&amp;G6&amp;")", IF(E6="LocalDateTime", "TimeUtil.from(rs.getTimestamp"&amp;G6&amp;")",I6))</f>
        <v>rs.getString("comment")</v>
      </c>
      <c r="K6" s="14" t="str">
        <f t="shared" si="1"/>
        <v>form.setComment(rs.getString("comment"));</v>
      </c>
      <c r="L6" s="14" t="str">
        <f t="shared" si="2"/>
        <v>form.setComment(rbs.getComment());</v>
      </c>
      <c r="M6" s="14" t="str">
        <f t="shared" si="3"/>
        <v>dto.setComment(log.getComment());</v>
      </c>
    </row>
    <row r="7" spans="1:13">
      <c r="A7" s="14" t="s">
        <v>150</v>
      </c>
      <c r="B7" s="17" t="s">
        <v>146</v>
      </c>
      <c r="C7" s="14" t="s">
        <v>162</v>
      </c>
      <c r="E7" s="14" t="s">
        <v>70</v>
      </c>
      <c r="F7" s="14" t="s">
        <v>54</v>
      </c>
      <c r="G7" s="16" t="str">
        <f>_xlfn.CONCAT("(""", A7, """)")</f>
        <v>("entity_id")</v>
      </c>
      <c r="H7" s="14" t="str">
        <f t="shared" si="0"/>
        <v>EntityId</v>
      </c>
      <c r="I7" s="14" t="str">
        <f>"rs.get"&amp;UPPER(LEFT(E7,1))&amp;MID(E7,2,LEN(E7)-1)&amp;G7</f>
        <v>rs.getString("entity_id")</v>
      </c>
      <c r="J7" s="14" t="str">
        <f>IF(E7="LocalDate", "TimeUtil.from(rs.getDate"&amp;G7&amp;")", IF(E7="LocalDateTime", "TimeUtil.from(rs.getTimestamp"&amp;G7&amp;")",I7))</f>
        <v>rs.getString("entity_id")</v>
      </c>
      <c r="K7" s="14" t="str">
        <f t="shared" si="1"/>
        <v>form.setEntityId(rs.getString("entity_id"));</v>
      </c>
      <c r="L7" s="14" t="str">
        <f t="shared" si="2"/>
        <v>form.setEntityId(rbs.getEntityId());</v>
      </c>
      <c r="M7" s="14" t="str">
        <f t="shared" si="3"/>
        <v>dto.setEntityId(log.getEntityId());</v>
      </c>
    </row>
    <row r="8" spans="1:13">
      <c r="A8" s="14" t="s">
        <v>151</v>
      </c>
      <c r="B8" s="17" t="s">
        <v>146</v>
      </c>
      <c r="C8" s="14" t="s">
        <v>163</v>
      </c>
      <c r="E8" s="14" t="s">
        <v>70</v>
      </c>
      <c r="F8" s="14" t="s">
        <v>54</v>
      </c>
      <c r="G8" s="16" t="str">
        <f>_xlfn.CONCAT("(""", A8, """)")</f>
        <v>("opt_id")</v>
      </c>
      <c r="H8" s="14" t="str">
        <f t="shared" si="0"/>
        <v>OperatorId</v>
      </c>
      <c r="I8" s="14" t="str">
        <f>"rs.get"&amp;UPPER(LEFT(E8,1))&amp;MID(E8,2,LEN(E8)-1)&amp;G8</f>
        <v>rs.getString("opt_id")</v>
      </c>
      <c r="J8" s="14" t="str">
        <f>IF(E8="LocalDate", "TimeUtil.from(rs.getDate"&amp;G8&amp;")", IF(E8="LocalDateTime", "TimeUtil.from(rs.getTimestamp"&amp;G8&amp;")",I8))</f>
        <v>rs.getString("opt_id")</v>
      </c>
      <c r="K8" s="14" t="str">
        <f t="shared" si="1"/>
        <v>form.setOperatorId(rs.getString("opt_id"));</v>
      </c>
      <c r="L8" s="14" t="str">
        <f t="shared" si="2"/>
        <v>form.setOperatorId(rbs.getOperatorId());</v>
      </c>
      <c r="M8" s="14" t="str">
        <f t="shared" si="3"/>
        <v>dto.setOperatorId(log.getOperatorId());</v>
      </c>
    </row>
    <row r="9" spans="1:13">
      <c r="A9" s="14" t="s">
        <v>152</v>
      </c>
      <c r="B9" s="17" t="s">
        <v>146</v>
      </c>
      <c r="C9" s="14" t="s">
        <v>164</v>
      </c>
      <c r="E9" s="14" t="s">
        <v>70</v>
      </c>
      <c r="F9" s="14" t="s">
        <v>54</v>
      </c>
      <c r="G9" s="16" t="str">
        <f>_xlfn.CONCAT("(""", A9, """)")</f>
        <v>("opt_name")</v>
      </c>
      <c r="H9" s="14" t="str">
        <f t="shared" si="0"/>
        <v>OperatorName</v>
      </c>
      <c r="I9" s="14" t="str">
        <f>"rs.get"&amp;UPPER(LEFT(E9,1))&amp;MID(E9,2,LEN(E9)-1)&amp;G9</f>
        <v>rs.getString("opt_name")</v>
      </c>
      <c r="J9" s="14" t="str">
        <f>IF(E9="LocalDate", "TimeUtil.from(rs.getDate"&amp;G9&amp;")", IF(E9="LocalDateTime", "TimeUtil.from(rs.getTimestamp"&amp;G9&amp;")",I9))</f>
        <v>rs.getString("opt_name")</v>
      </c>
      <c r="K9" s="14" t="str">
        <f t="shared" si="1"/>
        <v>form.setOperatorName(rs.getString("opt_name"));</v>
      </c>
      <c r="L9" s="14" t="str">
        <f t="shared" si="2"/>
        <v>form.setOperatorName(rbs.getOperatorName());</v>
      </c>
      <c r="M9" s="14" t="str">
        <f t="shared" si="3"/>
        <v>dto.setOperatorName(log.getOperatorName());</v>
      </c>
    </row>
    <row r="10" spans="1:13">
      <c r="A10" s="14" t="s">
        <v>9</v>
      </c>
      <c r="B10" s="17" t="s">
        <v>146</v>
      </c>
      <c r="C10" s="14" t="s">
        <v>167</v>
      </c>
      <c r="E10" s="14" t="s">
        <v>70</v>
      </c>
      <c r="F10" s="14" t="s">
        <v>54</v>
      </c>
      <c r="G10" s="16" t="str">
        <f>_xlfn.CONCAT("(""", A10, """)")</f>
        <v>("proc_def_id")</v>
      </c>
      <c r="H10" s="14" t="str">
        <f t="shared" si="0"/>
        <v>ProcessDefinitionId</v>
      </c>
      <c r="I10" s="14" t="str">
        <f>"rs.get"&amp;UPPER(LEFT(E10,1))&amp;MID(E10,2,LEN(E10)-1)&amp;G10</f>
        <v>rs.getString("proc_def_id")</v>
      </c>
      <c r="J10" s="14" t="str">
        <f>IF(E10="LocalDate", "TimeUtil.from(rs.getDate"&amp;G10&amp;")", IF(E10="LocalDateTime", "TimeUtil.from(rs.getTimestamp"&amp;G10&amp;")",I10))</f>
        <v>rs.getString("proc_def_id")</v>
      </c>
      <c r="K10" s="14" t="str">
        <f t="shared" si="1"/>
        <v>form.setProcessDefinitionId(rs.getString("proc_def_id"));</v>
      </c>
      <c r="L10" s="14" t="str">
        <f t="shared" si="2"/>
        <v>form.setProcessDefinitionId(rbs.getProcessDefinitionId());</v>
      </c>
      <c r="M10" s="14" t="str">
        <f t="shared" si="3"/>
        <v>dto.setProcessDefinitionId(log.getProcessDefinitionId());</v>
      </c>
    </row>
    <row r="11" spans="1:13">
      <c r="A11" s="14" t="s">
        <v>10</v>
      </c>
      <c r="B11" s="17" t="s">
        <v>146</v>
      </c>
      <c r="C11" s="14" t="s">
        <v>166</v>
      </c>
      <c r="E11" s="14" t="s">
        <v>70</v>
      </c>
      <c r="F11" s="14" t="s">
        <v>54</v>
      </c>
      <c r="G11" s="16" t="str">
        <f>_xlfn.CONCAT("(""", A11, """)")</f>
        <v>("proc_def_key")</v>
      </c>
      <c r="H11" s="14" t="str">
        <f t="shared" si="0"/>
        <v>ProcessDefinitionKey</v>
      </c>
      <c r="I11" s="14" t="str">
        <f>"rs.get"&amp;UPPER(LEFT(E11,1))&amp;MID(E11,2,LEN(E11)-1)&amp;G11</f>
        <v>rs.getString("proc_def_key")</v>
      </c>
      <c r="J11" s="14" t="str">
        <f>IF(E11="LocalDate", "TimeUtil.from(rs.getDate"&amp;G11&amp;")", IF(E11="LocalDateTime", "TimeUtil.from(rs.getTimestamp"&amp;G11&amp;")",I11))</f>
        <v>rs.getString("proc_def_key")</v>
      </c>
      <c r="K11" s="14" t="str">
        <f t="shared" si="1"/>
        <v>form.setProcessDefinitionKey(rs.getString("proc_def_key"));</v>
      </c>
      <c r="L11" s="14" t="str">
        <f t="shared" si="2"/>
        <v>form.setProcessDefinitionKey(rbs.getProcessDefinitionKey());</v>
      </c>
      <c r="M11" s="14" t="str">
        <f t="shared" si="3"/>
        <v>dto.setProcessDefinitionKey(log.getProcessDefinitionKey());</v>
      </c>
    </row>
    <row r="12" spans="1:13">
      <c r="A12" s="14" t="s">
        <v>11</v>
      </c>
      <c r="B12" s="17" t="s">
        <v>146</v>
      </c>
      <c r="C12" s="14" t="s">
        <v>165</v>
      </c>
      <c r="E12" s="14" t="s">
        <v>70</v>
      </c>
      <c r="F12" s="14" t="s">
        <v>54</v>
      </c>
      <c r="G12" s="16" t="str">
        <f>_xlfn.CONCAT("(""", A12, """)")</f>
        <v>("proc_inst_id")</v>
      </c>
      <c r="H12" s="14" t="str">
        <f t="shared" si="0"/>
        <v>ProcessInstanceId</v>
      </c>
      <c r="I12" s="14" t="str">
        <f>"rs.get"&amp;UPPER(LEFT(E12,1))&amp;MID(E12,2,LEN(E12)-1)&amp;G12</f>
        <v>rs.getString("proc_inst_id")</v>
      </c>
      <c r="J12" s="14" t="str">
        <f>IF(E12="LocalDate", "TimeUtil.from(rs.getDate"&amp;G12&amp;")", IF(E12="LocalDateTime", "TimeUtil.from(rs.getTimestamp"&amp;G12&amp;")",I12))</f>
        <v>rs.getString("proc_inst_id")</v>
      </c>
      <c r="K12" s="14" t="str">
        <f t="shared" si="1"/>
        <v>form.setProcessInstanceId(rs.getString("proc_inst_id"));</v>
      </c>
      <c r="L12" s="14" t="str">
        <f t="shared" si="2"/>
        <v>form.setProcessInstanceId(rbs.getProcessInstanceId());</v>
      </c>
      <c r="M12" s="14" t="str">
        <f t="shared" si="3"/>
        <v>dto.setProcessInstanceId(log.getProcessInstanceId());</v>
      </c>
    </row>
    <row r="13" spans="1:13">
      <c r="A13" s="14" t="s">
        <v>117</v>
      </c>
      <c r="B13" s="17" t="s">
        <v>146</v>
      </c>
      <c r="C13" s="14" t="s">
        <v>168</v>
      </c>
      <c r="E13" s="14" t="s">
        <v>70</v>
      </c>
      <c r="F13" s="14" t="s">
        <v>54</v>
      </c>
      <c r="G13" s="16" t="str">
        <f>_xlfn.CONCAT("(""", A13, """)")</f>
        <v>("srv_name")</v>
      </c>
      <c r="H13" s="14" t="str">
        <f t="shared" si="0"/>
        <v>ServiceName</v>
      </c>
      <c r="I13" s="14" t="str">
        <f>"rs.get"&amp;UPPER(LEFT(E13,1))&amp;MID(E13,2,LEN(E13)-1)&amp;G13</f>
        <v>rs.getString("srv_name")</v>
      </c>
      <c r="J13" s="14" t="str">
        <f>IF(E13="LocalDate", "TimeUtil.from(rs.getDate"&amp;G13&amp;")", IF(E13="LocalDateTime", "TimeUtil.from(rs.getTimestamp"&amp;G13&amp;")",I13))</f>
        <v>rs.getString("srv_name")</v>
      </c>
      <c r="K13" s="14" t="str">
        <f t="shared" si="1"/>
        <v>form.setServiceName(rs.getString("srv_name"));</v>
      </c>
      <c r="L13" s="14" t="str">
        <f t="shared" si="2"/>
        <v>form.setServiceName(rbs.getServiceName());</v>
      </c>
      <c r="M13" s="14" t="str">
        <f t="shared" si="3"/>
        <v>dto.setServiceName(log.getServiceName());</v>
      </c>
    </row>
    <row r="14" spans="1:13">
      <c r="A14" s="14" t="s">
        <v>153</v>
      </c>
      <c r="B14" s="17" t="s">
        <v>146</v>
      </c>
      <c r="C14" s="14" t="s">
        <v>169</v>
      </c>
      <c r="E14" s="14" t="s">
        <v>72</v>
      </c>
      <c r="F14" s="14" t="s">
        <v>54</v>
      </c>
      <c r="G14" s="16" t="str">
        <f>_xlfn.CONCAT("(""", A14, """)")</f>
        <v>("sort_")</v>
      </c>
      <c r="H14" s="14" t="str">
        <f t="shared" si="0"/>
        <v>Sort</v>
      </c>
      <c r="I14" s="14" t="str">
        <f>"rs.get"&amp;UPPER(LEFT(E14,1))&amp;MID(E14,2,LEN(E14)-1)&amp;G14</f>
        <v>rs.getInt("sort_")</v>
      </c>
      <c r="J14" s="14" t="str">
        <f>IF(E14="LocalDate", "TimeUtil.from(rs.getDate"&amp;G14&amp;")", IF(E14="LocalDateTime", "TimeUtil.from(rs.getTimestamp"&amp;G14&amp;")",I14))</f>
        <v>rs.getInt("sort_")</v>
      </c>
      <c r="K14" s="14" t="str">
        <f t="shared" si="1"/>
        <v>form.setSort(rs.getInt("sort_"));</v>
      </c>
      <c r="L14" s="14" t="str">
        <f t="shared" si="2"/>
        <v>form.setSort(rbs.getSort());</v>
      </c>
      <c r="M14" s="14" t="str">
        <f t="shared" si="3"/>
        <v>dto.setSort(log.getSort());</v>
      </c>
    </row>
    <row r="15" spans="1:13">
      <c r="A15" s="14" t="s">
        <v>154</v>
      </c>
      <c r="B15" s="17" t="s">
        <v>146</v>
      </c>
      <c r="C15" s="14" t="s">
        <v>170</v>
      </c>
      <c r="D15" s="14" t="s">
        <v>176</v>
      </c>
      <c r="E15" s="14" t="s">
        <v>70</v>
      </c>
      <c r="F15" s="14" t="s">
        <v>54</v>
      </c>
      <c r="G15" s="16" t="str">
        <f>_xlfn.CONCAT("(""", A15, """)")</f>
        <v>("task_def_key")</v>
      </c>
      <c r="H15" s="14" t="str">
        <f t="shared" si="0"/>
        <v>TaskDefinitionKey</v>
      </c>
      <c r="I15" s="14" t="str">
        <f>"rs.get"&amp;UPPER(LEFT(E15,1))&amp;MID(E15,2,LEN(E15)-1)&amp;G15</f>
        <v>rs.getString("task_def_key")</v>
      </c>
      <c r="J15" s="14" t="str">
        <f>IF(E15="LocalDate", "TimeUtil.from(rs.getDate"&amp;G15&amp;")", IF(E15="LocalDateTime", "TimeUtil.from(rs.getTimestamp"&amp;G15&amp;")",I15))</f>
        <v>rs.getString("task_def_key")</v>
      </c>
      <c r="K15" s="14" t="str">
        <f t="shared" si="1"/>
        <v>form.setTaskDefinitionKey(rs.getString("task_def_key"));</v>
      </c>
      <c r="L15" s="14" t="str">
        <f t="shared" si="2"/>
        <v>form.setTaskDefinitionKey(rbs.getTaskDefinitionKey());</v>
      </c>
      <c r="M15" s="14" t="str">
        <f t="shared" si="3"/>
        <v>dto.setTaskDefinitionKey(log.getTaskDefinitionKey());</v>
      </c>
    </row>
    <row r="16" spans="1:13">
      <c r="A16" s="14" t="s">
        <v>155</v>
      </c>
      <c r="B16" s="17" t="s">
        <v>146</v>
      </c>
      <c r="C16" s="14" t="s">
        <v>171</v>
      </c>
      <c r="E16" s="14" t="s">
        <v>74</v>
      </c>
      <c r="F16" s="14" t="s">
        <v>54</v>
      </c>
      <c r="G16" s="16" t="str">
        <f>_xlfn.CONCAT("(""", A16, """)")</f>
        <v>("task_end_time")</v>
      </c>
      <c r="H16" s="14" t="str">
        <f t="shared" si="0"/>
        <v>TaskEndTime</v>
      </c>
      <c r="I16" s="14" t="str">
        <f>"rs.get"&amp;UPPER(LEFT(E16,1))&amp;MID(E16,2,LEN(E16)-1)&amp;G16</f>
        <v>rs.getLocalDateTime("task_end_time")</v>
      </c>
      <c r="J16" s="14" t="str">
        <f>IF(E16="LocalDate", "TimeUtil.from(rs.getDate"&amp;G16&amp;")", IF(E16="LocalDateTime", "TimeUtil.from(rs.getTimestamp"&amp;G16&amp;")",I16))</f>
        <v>TimeUtil.from(rs.getTimestamp("task_end_time"))</v>
      </c>
      <c r="K16" s="14" t="str">
        <f t="shared" si="1"/>
        <v>form.setTaskEndTime(TimeUtil.from(rs.getTimestamp("task_end_time")));</v>
      </c>
      <c r="L16" s="14" t="str">
        <f t="shared" si="2"/>
        <v>form.setTaskEndTime(rbs.getTaskEndTime());</v>
      </c>
      <c r="M16" s="14" t="str">
        <f t="shared" si="3"/>
        <v>dto.setTaskEndTime(log.getTaskEndTime());</v>
      </c>
    </row>
    <row r="17" spans="1:13">
      <c r="A17" s="14" t="s">
        <v>156</v>
      </c>
      <c r="B17" s="17" t="s">
        <v>146</v>
      </c>
      <c r="C17" s="14" t="s">
        <v>172</v>
      </c>
      <c r="E17" s="14" t="s">
        <v>70</v>
      </c>
      <c r="F17" s="14" t="s">
        <v>54</v>
      </c>
      <c r="G17" s="16" t="str">
        <f>_xlfn.CONCAT("(""", A17, """)")</f>
        <v>("task_inst_id")</v>
      </c>
      <c r="H17" s="14" t="str">
        <f t="shared" si="0"/>
        <v>TaskInstanceId</v>
      </c>
      <c r="I17" s="14" t="str">
        <f>"rs.get"&amp;UPPER(LEFT(E17,1))&amp;MID(E17,2,LEN(E17)-1)&amp;G17</f>
        <v>rs.getString("task_inst_id")</v>
      </c>
      <c r="J17" s="14" t="str">
        <f>IF(E17="LocalDate", "TimeUtil.from(rs.getDate"&amp;G17&amp;")", IF(E17="LocalDateTime", "TimeUtil.from(rs.getTimestamp"&amp;G17&amp;")",I17))</f>
        <v>rs.getString("task_inst_id")</v>
      </c>
      <c r="K17" s="14" t="str">
        <f t="shared" si="1"/>
        <v>form.setTaskInstanceId(rs.getString("task_inst_id"));</v>
      </c>
      <c r="L17" s="14" t="str">
        <f t="shared" si="2"/>
        <v>form.setTaskInstanceId(rbs.getTaskInstanceId());</v>
      </c>
      <c r="M17" s="14" t="str">
        <f t="shared" si="3"/>
        <v>dto.setTaskInstanceId(log.getTaskInstanceId());</v>
      </c>
    </row>
    <row r="18" spans="1:13">
      <c r="A18" s="14" t="s">
        <v>157</v>
      </c>
      <c r="B18" s="17" t="s">
        <v>146</v>
      </c>
      <c r="C18" s="14" t="s">
        <v>173</v>
      </c>
      <c r="E18" s="14" t="s">
        <v>70</v>
      </c>
      <c r="F18" s="14" t="s">
        <v>54</v>
      </c>
      <c r="G18" s="16" t="str">
        <f>_xlfn.CONCAT("(""", A18, """)")</f>
        <v>("task_name")</v>
      </c>
      <c r="H18" s="14" t="str">
        <f t="shared" si="0"/>
        <v>TaskName</v>
      </c>
      <c r="I18" s="14" t="str">
        <f>"rs.get"&amp;UPPER(LEFT(E18,1))&amp;MID(E18,2,LEN(E18)-1)&amp;G18</f>
        <v>rs.getString("task_name")</v>
      </c>
      <c r="J18" s="14" t="str">
        <f>IF(E18="LocalDate", "TimeUtil.from(rs.getDate"&amp;G18&amp;")", IF(E18="LocalDateTime", "TimeUtil.from(rs.getTimestamp"&amp;G18&amp;")",I18))</f>
        <v>rs.getString("task_name")</v>
      </c>
      <c r="K18" s="14" t="str">
        <f t="shared" si="1"/>
        <v>form.setTaskName(rs.getString("task_name"));</v>
      </c>
      <c r="L18" s="14" t="str">
        <f t="shared" si="2"/>
        <v>form.setTaskName(rbs.getTaskName());</v>
      </c>
      <c r="M18" s="14" t="str">
        <f t="shared" si="3"/>
        <v>dto.setTaskName(log.getTaskName());</v>
      </c>
    </row>
    <row r="19" spans="1:13">
      <c r="A19" s="14" t="s">
        <v>158</v>
      </c>
      <c r="B19" s="17" t="s">
        <v>146</v>
      </c>
      <c r="C19" s="14" t="s">
        <v>174</v>
      </c>
      <c r="E19" s="14" t="s">
        <v>70</v>
      </c>
      <c r="F19" s="14" t="s">
        <v>54</v>
      </c>
      <c r="G19" s="16" t="str">
        <f>_xlfn.CONCAT("(""", A19, """)")</f>
        <v>("task_result")</v>
      </c>
      <c r="H19" s="14" t="str">
        <f t="shared" si="0"/>
        <v>TaskResult</v>
      </c>
      <c r="I19" s="14" t="str">
        <f>"rs.get"&amp;UPPER(LEFT(E19,1))&amp;MID(E19,2,LEN(E19)-1)&amp;G19</f>
        <v>rs.getString("task_result")</v>
      </c>
      <c r="J19" s="14" t="str">
        <f>IF(E19="LocalDate", "TimeUtil.from(rs.getDate"&amp;G19&amp;")", IF(E19="LocalDateTime", "TimeUtil.from(rs.getTimestamp"&amp;G19&amp;")",I19))</f>
        <v>rs.getString("task_result")</v>
      </c>
      <c r="K19" s="14" t="str">
        <f t="shared" si="1"/>
        <v>form.setTaskResult(rs.getString("task_result"));</v>
      </c>
      <c r="L19" s="14" t="str">
        <f t="shared" si="2"/>
        <v>form.setTaskResult(rbs.getTaskResult());</v>
      </c>
      <c r="M19" s="14" t="str">
        <f t="shared" si="3"/>
        <v>dto.setTaskResult(log.getTaskResult());</v>
      </c>
    </row>
    <row r="20" spans="1:13">
      <c r="A20" s="14" t="s">
        <v>159</v>
      </c>
      <c r="B20" s="17" t="s">
        <v>146</v>
      </c>
      <c r="C20" s="14" t="s">
        <v>175</v>
      </c>
      <c r="E20" s="14" t="s">
        <v>74</v>
      </c>
      <c r="F20" s="14" t="s">
        <v>54</v>
      </c>
      <c r="G20" s="16" t="str">
        <f>_xlfn.CONCAT("(""", A20, """)")</f>
        <v>("task_start_time")</v>
      </c>
      <c r="H20" s="14" t="str">
        <f t="shared" si="0"/>
        <v>TaskStartTime</v>
      </c>
      <c r="I20" s="14" t="str">
        <f>"rs.get"&amp;UPPER(LEFT(E20,1))&amp;MID(E20,2,LEN(E20)-1)&amp;G20</f>
        <v>rs.getLocalDateTime("task_start_time")</v>
      </c>
      <c r="J20" s="14" t="str">
        <f>IF(E20="LocalDate", "TimeUtil.from(rs.getDate"&amp;G20&amp;")", IF(E20="LocalDateTime", "TimeUtil.from(rs.getTimestamp"&amp;G20&amp;")",I20))</f>
        <v>TimeUtil.from(rs.getTimestamp("task_start_time"))</v>
      </c>
      <c r="K20" s="14" t="str">
        <f t="shared" si="1"/>
        <v>form.setTaskStartTime(TimeUtil.from(rs.getTimestamp("task_start_time")));</v>
      </c>
      <c r="L20" s="14" t="str">
        <f t="shared" si="2"/>
        <v>form.setTaskStartTime(rbs.getTaskStartTime());</v>
      </c>
      <c r="M20" s="14" t="str">
        <f t="shared" si="3"/>
        <v>dto.setTaskStartTime(log.getTaskStartTime());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59E3-AEB6-4CAC-A71E-6069C712B8FD}">
  <dimension ref="A1:M12"/>
  <sheetViews>
    <sheetView workbookViewId="0">
      <selection activeCell="L4" sqref="L4:L10"/>
    </sheetView>
  </sheetViews>
  <sheetFormatPr defaultRowHeight="14.25"/>
  <cols>
    <col min="2" max="2" width="12.625" bestFit="1" customWidth="1"/>
    <col min="3" max="3" width="12.25" bestFit="1" customWidth="1"/>
    <col min="4" max="4" width="20.375" bestFit="1" customWidth="1"/>
    <col min="5" max="5" width="14.25" bestFit="1" customWidth="1"/>
    <col min="8" max="10" width="9" customWidth="1"/>
    <col min="11" max="11" width="3.75" customWidth="1"/>
    <col min="12" max="12" width="14.875" customWidth="1"/>
  </cols>
  <sheetData>
    <row r="1" spans="1:13" s="14" customFormat="1">
      <c r="A1" s="13" t="s">
        <v>67</v>
      </c>
      <c r="B1" s="14" t="s">
        <v>145</v>
      </c>
    </row>
    <row r="2" spans="1:13" s="14" customFormat="1">
      <c r="A2" s="13" t="s">
        <v>69</v>
      </c>
      <c r="B2" s="14" t="s">
        <v>178</v>
      </c>
    </row>
    <row r="3" spans="1:13" s="13" customFormat="1">
      <c r="A3" s="13" t="s">
        <v>29</v>
      </c>
      <c r="B3" s="13" t="s">
        <v>30</v>
      </c>
      <c r="C3" s="13" t="s">
        <v>129</v>
      </c>
      <c r="D3" s="13" t="s">
        <v>33</v>
      </c>
      <c r="E3" s="13" t="s">
        <v>66</v>
      </c>
      <c r="F3" s="13" t="s">
        <v>53</v>
      </c>
      <c r="K3" s="13" t="s">
        <v>130</v>
      </c>
      <c r="L3" s="13" t="s">
        <v>214</v>
      </c>
    </row>
    <row r="4" spans="1:13" s="14" customFormat="1">
      <c r="A4" s="15" t="s">
        <v>120</v>
      </c>
      <c r="B4" s="17" t="s">
        <v>146</v>
      </c>
      <c r="C4" s="14" t="s">
        <v>8</v>
      </c>
      <c r="D4" s="14" t="s">
        <v>147</v>
      </c>
      <c r="E4" s="14" t="s">
        <v>70</v>
      </c>
      <c r="F4" s="14" t="s">
        <v>54</v>
      </c>
      <c r="G4" s="16" t="str">
        <f>_xlfn.CONCAT("(""", A4, """)")</f>
        <v>("id")</v>
      </c>
      <c r="H4" s="14" t="str">
        <f>UPPER(LEFT(C4,1))&amp;MID(C4,2,LEN(C4)-1)</f>
        <v>Id</v>
      </c>
      <c r="I4" s="14" t="str">
        <f>"rs.get"&amp;UPPER(LEFT(E4,1))&amp;MID(E4,2,LEN(E4)-1)&amp;G4</f>
        <v>rs.getString("id")</v>
      </c>
      <c r="J4" s="14" t="str">
        <f>IF(E4="LocalDate", "TimeUtil.from(rs.getDate"&amp;G4&amp;")", IF(E4="LocalDateTime", "TimeUtil.from(rs.getTimestamp"&amp;G4&amp;")",I4))</f>
        <v>rs.getString("id")</v>
      </c>
      <c r="K4" s="14" t="str">
        <f>"form.set"&amp;H4&amp;"("&amp;J4&amp;");"</f>
        <v>form.setId(rs.getString("id"));</v>
      </c>
      <c r="L4" s="14" t="str">
        <f>"dto.set"&amp;H4&amp;"(log.get"&amp;H4&amp;"());"</f>
        <v>dto.setId(log.getId());</v>
      </c>
    </row>
    <row r="5" spans="1:13">
      <c r="B5" s="12" t="s">
        <v>177</v>
      </c>
      <c r="C5" s="18" t="s">
        <v>180</v>
      </c>
      <c r="D5" s="21" t="s">
        <v>182</v>
      </c>
      <c r="E5" t="s">
        <v>72</v>
      </c>
      <c r="G5" s="16" t="str">
        <f t="shared" ref="G5:G10" si="0">_xlfn.CONCAT("(""", A5, """)")</f>
        <v>("")</v>
      </c>
      <c r="H5" s="14" t="str">
        <f t="shared" ref="H5:H10" si="1">UPPER(LEFT(C5,1))&amp;MID(C5,2,LEN(C5)-1)</f>
        <v>ApprovalType</v>
      </c>
      <c r="I5" s="14" t="str">
        <f>"rs.get"&amp;UPPER(LEFT(E5,1))&amp;MID(E5,2,LEN(E5)-1)&amp;G5</f>
        <v>rs.getInt("")</v>
      </c>
      <c r="J5" s="14" t="str">
        <f>IF(E5="LocalDate", "TimeUtil.from(rs.getDate"&amp;G5&amp;")", IF(E5="LocalDateTime", "TimeUtil.from(rs.getTimestamp"&amp;G5&amp;")",I5))</f>
        <v>rs.getInt("")</v>
      </c>
      <c r="K5" s="14" t="str">
        <f t="shared" ref="K5:K10" si="2">"form.set"&amp;H5&amp;"("&amp;J5&amp;");"</f>
        <v>form.setApprovalType(rs.getInt(""));</v>
      </c>
      <c r="L5" s="14" t="str">
        <f t="shared" ref="L5:L10" si="3">"dto.set"&amp;H5&amp;"(log.get"&amp;H5&amp;"());"</f>
        <v>dto.setApprovalType(log.getApprovalType());</v>
      </c>
      <c r="M5" s="14"/>
    </row>
    <row r="6" spans="1:13">
      <c r="B6" s="12" t="s">
        <v>177</v>
      </c>
      <c r="C6" s="18" t="s">
        <v>181</v>
      </c>
      <c r="D6" s="21" t="s">
        <v>187</v>
      </c>
      <c r="E6" t="s">
        <v>70</v>
      </c>
      <c r="G6" s="16" t="str">
        <f t="shared" si="0"/>
        <v>("")</v>
      </c>
      <c r="H6" s="14" t="str">
        <f t="shared" si="1"/>
        <v>TaskType</v>
      </c>
      <c r="I6" s="14" t="str">
        <f>"rs.get"&amp;UPPER(LEFT(E6,1))&amp;MID(E6,2,LEN(E6)-1)&amp;G6</f>
        <v>rs.getString("")</v>
      </c>
      <c r="J6" s="14" t="str">
        <f>IF(E6="LocalDate", "TimeUtil.from(rs.getDate"&amp;G6&amp;")", IF(E6="LocalDateTime", "TimeUtil.from(rs.getTimestamp"&amp;G6&amp;")",I6))</f>
        <v>rs.getString("")</v>
      </c>
      <c r="K6" s="14" t="str">
        <f t="shared" si="2"/>
        <v>form.setTaskType(rs.getString(""));</v>
      </c>
      <c r="L6" s="14" t="str">
        <f t="shared" si="3"/>
        <v>dto.setTaskType(log.getTaskType());</v>
      </c>
      <c r="M6" s="14"/>
    </row>
    <row r="7" spans="1:13">
      <c r="B7" s="12" t="s">
        <v>177</v>
      </c>
      <c r="C7" s="18" t="s">
        <v>183</v>
      </c>
      <c r="D7" s="21" t="s">
        <v>188</v>
      </c>
      <c r="E7" t="s">
        <v>72</v>
      </c>
      <c r="G7" s="16" t="str">
        <f t="shared" si="0"/>
        <v>("")</v>
      </c>
      <c r="H7" s="14" t="str">
        <f t="shared" si="1"/>
        <v>SelectUserType</v>
      </c>
      <c r="I7" s="14" t="str">
        <f>"rs.get"&amp;UPPER(LEFT(E7,1))&amp;MID(E7,2,LEN(E7)-1)&amp;G7</f>
        <v>rs.getInt("")</v>
      </c>
      <c r="J7" s="14" t="str">
        <f>IF(E7="LocalDate", "TimeUtil.from(rs.getDate"&amp;G7&amp;")", IF(E7="LocalDateTime", "TimeUtil.from(rs.getTimestamp"&amp;G7&amp;")",I7))</f>
        <v>rs.getInt("")</v>
      </c>
      <c r="K7" s="14" t="str">
        <f t="shared" si="2"/>
        <v>form.setSelectUserType(rs.getInt(""));</v>
      </c>
      <c r="L7" s="14" t="str">
        <f t="shared" si="3"/>
        <v>dto.setSelectUserType(log.getSelectUserType());</v>
      </c>
      <c r="M7" s="14"/>
    </row>
    <row r="8" spans="1:13">
      <c r="B8" s="12" t="s">
        <v>177</v>
      </c>
      <c r="C8" s="18" t="s">
        <v>184</v>
      </c>
      <c r="D8" t="s">
        <v>212</v>
      </c>
      <c r="E8" t="s">
        <v>73</v>
      </c>
      <c r="G8" s="16" t="str">
        <f t="shared" si="0"/>
        <v>("")</v>
      </c>
      <c r="H8" s="14" t="str">
        <f t="shared" si="1"/>
        <v>IsActive</v>
      </c>
      <c r="I8" s="14" t="str">
        <f>"rs.get"&amp;UPPER(LEFT(E8,1))&amp;MID(E8,2,LEN(E8)-1)&amp;G8</f>
        <v>rs.getBoolean("")</v>
      </c>
      <c r="J8" s="14" t="str">
        <f>IF(E8="LocalDate", "TimeUtil.from(rs.getDate"&amp;G8&amp;")", IF(E8="LocalDateTime", "TimeUtil.from(rs.getTimestamp"&amp;G8&amp;")",I8))</f>
        <v>rs.getBoolean("")</v>
      </c>
      <c r="K8" s="14" t="str">
        <f t="shared" si="2"/>
        <v>form.setIsActive(rs.getBoolean(""));</v>
      </c>
      <c r="L8" s="14" t="str">
        <f t="shared" si="3"/>
        <v>dto.setIsActive(log.getIsActive());</v>
      </c>
      <c r="M8" s="14"/>
    </row>
    <row r="9" spans="1:13">
      <c r="B9" s="12" t="s">
        <v>177</v>
      </c>
      <c r="C9" s="18" t="s">
        <v>185</v>
      </c>
      <c r="D9" t="s">
        <v>211</v>
      </c>
      <c r="E9" t="s">
        <v>73</v>
      </c>
      <c r="G9" s="16" t="str">
        <f t="shared" si="0"/>
        <v>("")</v>
      </c>
      <c r="H9" s="14" t="str">
        <f t="shared" si="1"/>
        <v>IsPreview</v>
      </c>
      <c r="I9" s="14" t="str">
        <f>"rs.get"&amp;UPPER(LEFT(E9,1))&amp;MID(E9,2,LEN(E9)-1)&amp;G9</f>
        <v>rs.getBoolean("")</v>
      </c>
      <c r="J9" s="14" t="str">
        <f>IF(E9="LocalDate", "TimeUtil.from(rs.getDate"&amp;G9&amp;")", IF(E9="LocalDateTime", "TimeUtil.from(rs.getTimestamp"&amp;G9&amp;")",I9))</f>
        <v>rs.getBoolean("")</v>
      </c>
      <c r="K9" s="14" t="str">
        <f t="shared" si="2"/>
        <v>form.setIsPreview(rs.getBoolean(""));</v>
      </c>
      <c r="L9" s="14" t="str">
        <f t="shared" si="3"/>
        <v>dto.setIsPreview(log.getIsPreview());</v>
      </c>
      <c r="M9" s="14"/>
    </row>
    <row r="10" spans="1:13">
      <c r="B10" s="12" t="s">
        <v>177</v>
      </c>
      <c r="C10" s="18" t="s">
        <v>186</v>
      </c>
      <c r="D10" t="s">
        <v>213</v>
      </c>
      <c r="E10" t="s">
        <v>210</v>
      </c>
      <c r="G10" s="16" t="str">
        <f t="shared" si="0"/>
        <v>("")</v>
      </c>
      <c r="H10" s="14" t="str">
        <f t="shared" si="1"/>
        <v>TaskList</v>
      </c>
      <c r="I10" s="14" t="str">
        <f>"rs.get"&amp;UPPER(LEFT(E10,1))&amp;MID(E10,2,LEN(E10)-1)&amp;G10</f>
        <v>rs.getList&lt;TaskDTO&gt;("")</v>
      </c>
      <c r="J10" s="14" t="str">
        <f>IF(E10="LocalDate", "TimeUtil.from(rs.getDate"&amp;G10&amp;")", IF(E10="LocalDateTime", "TimeUtil.from(rs.getTimestamp"&amp;G10&amp;")",I10))</f>
        <v>rs.getList&lt;TaskDTO&gt;("")</v>
      </c>
      <c r="K10" s="14" t="str">
        <f t="shared" si="2"/>
        <v>form.setTaskList(rs.getList&lt;TaskDTO&gt;(""));</v>
      </c>
      <c r="L10" s="14" t="str">
        <f t="shared" si="3"/>
        <v>dto.setTaskList(log.getTaskList());</v>
      </c>
      <c r="M10" s="14"/>
    </row>
    <row r="12" spans="1:13">
      <c r="A12" s="21" t="s">
        <v>216</v>
      </c>
    </row>
  </sheetData>
  <phoneticPr fontId="1" type="noConversion"/>
  <hyperlinks>
    <hyperlink ref="D5" location="Constants!A3" display="审批方式：0依次审批" xr:uid="{88F9C3BB-6532-4BE7-B745-BFCA21CF27F9}"/>
    <hyperlink ref="D6" location="Constants!A4" display="自定义task node类型" xr:uid="{D4FA4D6C-D3BD-4134-80AD-38F5D65F968E}"/>
    <hyperlink ref="D7" location="Constants!A6" display="选择用户方式" xr:uid="{300964D1-26A4-492C-B1F3-EE8F81819BFA}"/>
    <hyperlink ref="A12" location="wf_opt_log!A1" display="引用FlowOperationLog属性" xr:uid="{C845CDFA-53B4-4CDF-B956-77C0029DFB00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1077-6F33-494D-B2B6-79F0A611CC60}">
  <dimension ref="A1:G8"/>
  <sheetViews>
    <sheetView workbookViewId="0">
      <selection activeCell="J18" sqref="J18"/>
    </sheetView>
  </sheetViews>
  <sheetFormatPr defaultRowHeight="14.25"/>
  <cols>
    <col min="2" max="2" width="12.375" bestFit="1" customWidth="1"/>
  </cols>
  <sheetData>
    <row r="1" spans="1:7">
      <c r="A1" s="2" t="s">
        <v>67</v>
      </c>
      <c r="B1" t="s">
        <v>118</v>
      </c>
    </row>
    <row r="2" spans="1:7">
      <c r="A2" s="2" t="s">
        <v>69</v>
      </c>
      <c r="B2" t="s">
        <v>119</v>
      </c>
    </row>
    <row r="3" spans="1:7" s="2" customFormat="1">
      <c r="A3" s="2" t="s">
        <v>29</v>
      </c>
      <c r="B3" s="2" t="s">
        <v>30</v>
      </c>
      <c r="C3" s="2" t="s">
        <v>31</v>
      </c>
      <c r="D3" s="2" t="s">
        <v>33</v>
      </c>
      <c r="E3" s="2" t="s">
        <v>66</v>
      </c>
      <c r="F3" s="2" t="s">
        <v>53</v>
      </c>
      <c r="G3" s="2" t="s">
        <v>76</v>
      </c>
    </row>
    <row r="4" spans="1:7">
      <c r="A4" s="2" t="s">
        <v>120</v>
      </c>
      <c r="B4" t="s">
        <v>119</v>
      </c>
      <c r="C4" t="s">
        <v>120</v>
      </c>
      <c r="E4" t="s">
        <v>70</v>
      </c>
      <c r="F4" t="s">
        <v>54</v>
      </c>
    </row>
    <row r="5" spans="1:7">
      <c r="A5" s="2" t="s">
        <v>121</v>
      </c>
      <c r="B5" t="s">
        <v>119</v>
      </c>
      <c r="C5" t="s">
        <v>121</v>
      </c>
      <c r="D5" t="s">
        <v>122</v>
      </c>
      <c r="E5" t="s">
        <v>70</v>
      </c>
    </row>
    <row r="6" spans="1:7">
      <c r="A6" s="2" t="s">
        <v>123</v>
      </c>
      <c r="B6" t="s">
        <v>119</v>
      </c>
      <c r="C6" t="s">
        <v>123</v>
      </c>
      <c r="D6" t="s">
        <v>124</v>
      </c>
      <c r="E6" t="s">
        <v>70</v>
      </c>
    </row>
    <row r="7" spans="1:7">
      <c r="A7" s="2" t="s">
        <v>125</v>
      </c>
      <c r="B7" t="s">
        <v>119</v>
      </c>
      <c r="C7" t="s">
        <v>125</v>
      </c>
      <c r="D7" t="s">
        <v>126</v>
      </c>
      <c r="E7" t="s">
        <v>70</v>
      </c>
    </row>
    <row r="8" spans="1:7">
      <c r="A8" s="2" t="s">
        <v>127</v>
      </c>
      <c r="C8" t="s">
        <v>127</v>
      </c>
      <c r="D8" t="s">
        <v>128</v>
      </c>
      <c r="E8" t="s">
        <v>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E7C1-1A97-4A49-BB1D-306669F73E82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Constants</vt:lpstr>
      <vt:lpstr>wf_rbs</vt:lpstr>
      <vt:lpstr>ReimburseForm</vt:lpstr>
      <vt:lpstr>wf_opt_log</vt:lpstr>
      <vt:lpstr>UserTaskDTO</vt:lpstr>
      <vt:lpstr>fi_bank_acct</vt:lpstr>
      <vt:lpstr>fi_cash_book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宋菀 刘</cp:lastModifiedBy>
  <dcterms:created xsi:type="dcterms:W3CDTF">2015-06-05T18:17:20Z</dcterms:created>
  <dcterms:modified xsi:type="dcterms:W3CDTF">2024-03-27T09:31:22Z</dcterms:modified>
</cp:coreProperties>
</file>