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a59cb499e161d3/Documents/DataBootCamp/Module1/KickstarterAnalysis/"/>
    </mc:Choice>
  </mc:AlternateContent>
  <xr:revisionPtr revIDLastSave="384" documentId="13_ncr:1_{D754642E-E684-4F4D-953B-1821B0424A6E}" xr6:coauthVersionLast="47" xr6:coauthVersionMax="47" xr10:uidLastSave="{35626FD7-7AAF-4401-9565-EAE76DA2F592}"/>
  <bookViews>
    <workbookView xWindow="-108" yWindow="-108" windowWidth="23256" windowHeight="12576" xr2:uid="{00000000-000D-0000-FFFF-FFFF00000000}"/>
  </bookViews>
  <sheets>
    <sheet name="Kickstarter" sheetId="1" r:id="rId1"/>
    <sheet name="BoxWhisker" sheetId="12" r:id="rId2"/>
    <sheet name="SuccessfulUSKickstarters" sheetId="10" r:id="rId3"/>
    <sheet name="Failed US Kickstarters" sheetId="11" r:id="rId4"/>
    <sheet name="Descriptive Statistics" sheetId="9" r:id="rId5"/>
    <sheet name="CategoryStatistics" sheetId="3" r:id="rId6"/>
    <sheet name="SubcategoryStatistics" sheetId="4" r:id="rId7"/>
    <sheet name="OutcomesBasedOnLaunchDate" sheetId="5" r:id="rId8"/>
    <sheet name="Edinburgh Research" sheetId="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9" l="1"/>
  <c r="C13" i="9"/>
  <c r="C12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O2845" i="1"/>
  <c r="P2845" i="1"/>
  <c r="S2845" i="1"/>
  <c r="T2845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2" i="1"/>
  <c r="P2852" i="1"/>
  <c r="S2852" i="1"/>
  <c r="T2852" i="1"/>
  <c r="O2854" i="1"/>
  <c r="P2854" i="1"/>
  <c r="S2854" i="1"/>
  <c r="T2854" i="1"/>
  <c r="O2857" i="1"/>
  <c r="P2857" i="1"/>
  <c r="S2857" i="1"/>
  <c r="T2857" i="1"/>
  <c r="O2858" i="1"/>
  <c r="P2858" i="1"/>
  <c r="S2858" i="1"/>
  <c r="T2858" i="1"/>
  <c r="O2862" i="1"/>
  <c r="P2862" i="1"/>
  <c r="S2862" i="1"/>
  <c r="T2862" i="1"/>
  <c r="O2864" i="1"/>
  <c r="P2864" i="1"/>
  <c r="S2864" i="1"/>
  <c r="T2864" i="1"/>
  <c r="O2865" i="1"/>
  <c r="P2865" i="1"/>
  <c r="S2865" i="1"/>
  <c r="T2865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5" i="1"/>
  <c r="P3735" i="1"/>
  <c r="S3735" i="1"/>
  <c r="T3735" i="1"/>
  <c r="O3736" i="1"/>
  <c r="P3736" i="1"/>
  <c r="S3736" i="1"/>
  <c r="T3736" i="1"/>
  <c r="O3739" i="1"/>
  <c r="P3739" i="1"/>
  <c r="S3739" i="1"/>
  <c r="T3739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843" i="1"/>
  <c r="P3843" i="1"/>
  <c r="S3843" i="1"/>
  <c r="T3843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2" i="1"/>
  <c r="P3852" i="1"/>
  <c r="S3852" i="1"/>
  <c r="T3852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8" i="1"/>
  <c r="P3868" i="1"/>
  <c r="S3868" i="1"/>
  <c r="T3868" i="1"/>
  <c r="O3869" i="1"/>
  <c r="P3869" i="1"/>
  <c r="S3869" i="1"/>
  <c r="T3869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5" i="1"/>
  <c r="P3905" i="1"/>
  <c r="S3905" i="1"/>
  <c r="T3905" i="1"/>
  <c r="O3906" i="1"/>
  <c r="P3906" i="1"/>
  <c r="S3906" i="1"/>
  <c r="T3906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24" i="1"/>
  <c r="P3924" i="1"/>
  <c r="S3924" i="1"/>
  <c r="T3924" i="1"/>
  <c r="O3926" i="1"/>
  <c r="P3926" i="1"/>
  <c r="S3926" i="1"/>
  <c r="T3926" i="1"/>
  <c r="O3927" i="1"/>
  <c r="P3927" i="1"/>
  <c r="S3927" i="1"/>
  <c r="T3927" i="1"/>
  <c r="O3930" i="1"/>
  <c r="P3930" i="1"/>
  <c r="S3930" i="1"/>
  <c r="T3930" i="1"/>
  <c r="O3931" i="1"/>
  <c r="P3931" i="1"/>
  <c r="S3931" i="1"/>
  <c r="T3931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2" i="1"/>
  <c r="P3952" i="1"/>
  <c r="S3952" i="1"/>
  <c r="T3952" i="1"/>
  <c r="O3954" i="1"/>
  <c r="P3954" i="1"/>
  <c r="S3954" i="1"/>
  <c r="T3954" i="1"/>
  <c r="O3955" i="1"/>
  <c r="P3955" i="1"/>
  <c r="S3955" i="1"/>
  <c r="T3955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2" i="1"/>
  <c r="P3982" i="1"/>
  <c r="S3982" i="1"/>
  <c r="T3982" i="1"/>
  <c r="O3983" i="1"/>
  <c r="P3983" i="1"/>
  <c r="S3983" i="1"/>
  <c r="T3983" i="1"/>
  <c r="O3985" i="1"/>
  <c r="P3985" i="1"/>
  <c r="S3985" i="1"/>
  <c r="T3985" i="1"/>
  <c r="O3987" i="1"/>
  <c r="P3987" i="1"/>
  <c r="S3987" i="1"/>
  <c r="T3987" i="1"/>
  <c r="O3990" i="1"/>
  <c r="P3990" i="1"/>
  <c r="S3990" i="1"/>
  <c r="T3990" i="1"/>
  <c r="O3991" i="1"/>
  <c r="P3991" i="1"/>
  <c r="S3991" i="1"/>
  <c r="T3991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8" i="1"/>
  <c r="P3998" i="1"/>
  <c r="S3998" i="1"/>
  <c r="T3998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2" i="1"/>
  <c r="P4012" i="1"/>
  <c r="S4012" i="1"/>
  <c r="T4012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9" i="1"/>
  <c r="P4019" i="1"/>
  <c r="S4019" i="1"/>
  <c r="T4019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4" i="1"/>
  <c r="P4044" i="1"/>
  <c r="S4044" i="1"/>
  <c r="T4044" i="1"/>
  <c r="O4046" i="1"/>
  <c r="P4046" i="1"/>
  <c r="S4046" i="1"/>
  <c r="T4046" i="1"/>
  <c r="O4048" i="1"/>
  <c r="P4048" i="1"/>
  <c r="S4048" i="1"/>
  <c r="T4048" i="1"/>
  <c r="O4049" i="1"/>
  <c r="P4049" i="1"/>
  <c r="S4049" i="1"/>
  <c r="T4049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6" i="1"/>
  <c r="P4056" i="1"/>
  <c r="S4056" i="1"/>
  <c r="T4056" i="1"/>
  <c r="O4058" i="1"/>
  <c r="P4058" i="1"/>
  <c r="S4058" i="1"/>
  <c r="T4058" i="1"/>
  <c r="O4060" i="1"/>
  <c r="P4060" i="1"/>
  <c r="S4060" i="1"/>
  <c r="T4060" i="1"/>
  <c r="O4063" i="1"/>
  <c r="P4063" i="1"/>
  <c r="S4063" i="1"/>
  <c r="T4063" i="1"/>
  <c r="O4064" i="1"/>
  <c r="P4064" i="1"/>
  <c r="S4064" i="1"/>
  <c r="T4064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2" i="1"/>
  <c r="P4072" i="1"/>
  <c r="S4072" i="1"/>
  <c r="T4072" i="1"/>
  <c r="O4075" i="1"/>
  <c r="P4075" i="1"/>
  <c r="S4075" i="1"/>
  <c r="T4075" i="1"/>
  <c r="O4078" i="1"/>
  <c r="P4078" i="1"/>
  <c r="S4078" i="1"/>
  <c r="T4078" i="1"/>
  <c r="O4079" i="1"/>
  <c r="P4079" i="1"/>
  <c r="S4079" i="1"/>
  <c r="T4079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6" i="1"/>
  <c r="P4096" i="1"/>
  <c r="S4096" i="1"/>
  <c r="T4096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3" i="1"/>
  <c r="P4113" i="1"/>
  <c r="S4113" i="1"/>
  <c r="T4113" i="1"/>
  <c r="O4115" i="1"/>
  <c r="P4115" i="1"/>
  <c r="S4115" i="1"/>
  <c r="T4115" i="1"/>
  <c r="C3" i="9"/>
  <c r="C2" i="9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O2" i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6" i="1"/>
  <c r="P2846" i="1"/>
  <c r="S2846" i="1"/>
  <c r="T2846" i="1"/>
  <c r="O2851" i="1"/>
  <c r="P2851" i="1"/>
  <c r="S2851" i="1"/>
  <c r="T2851" i="1"/>
  <c r="O2853" i="1"/>
  <c r="P2853" i="1"/>
  <c r="S2853" i="1"/>
  <c r="T2853" i="1"/>
  <c r="O2855" i="1"/>
  <c r="P2855" i="1"/>
  <c r="S2855" i="1"/>
  <c r="T2855" i="1"/>
  <c r="O2856" i="1"/>
  <c r="P2856" i="1"/>
  <c r="S2856" i="1"/>
  <c r="T2856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3" i="1"/>
  <c r="P2863" i="1"/>
  <c r="S2863" i="1"/>
  <c r="T2863" i="1"/>
  <c r="O2866" i="1"/>
  <c r="P2866" i="1"/>
  <c r="S2866" i="1"/>
  <c r="T2866" i="1"/>
  <c r="O2880" i="1"/>
  <c r="P2880" i="1"/>
  <c r="S2880" i="1"/>
  <c r="T2880" i="1"/>
  <c r="O2906" i="1"/>
  <c r="P2906" i="1"/>
  <c r="S2906" i="1"/>
  <c r="T2906" i="1"/>
  <c r="O2912" i="1"/>
  <c r="P2912" i="1"/>
  <c r="S2912" i="1"/>
  <c r="T2912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T3194" i="1"/>
  <c r="O3195" i="1"/>
  <c r="P3195" i="1"/>
  <c r="S3195" i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4" i="1"/>
  <c r="P3734" i="1"/>
  <c r="S3734" i="1"/>
  <c r="T3734" i="1"/>
  <c r="O3737" i="1"/>
  <c r="P3737" i="1"/>
  <c r="S3737" i="1"/>
  <c r="T3737" i="1"/>
  <c r="O3738" i="1"/>
  <c r="P3738" i="1"/>
  <c r="S3738" i="1"/>
  <c r="T3738" i="1"/>
  <c r="O3740" i="1"/>
  <c r="P3740" i="1"/>
  <c r="S3740" i="1"/>
  <c r="T3740" i="1"/>
  <c r="O3741" i="1"/>
  <c r="P3741" i="1"/>
  <c r="S3741" i="1"/>
  <c r="T3741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4" i="1"/>
  <c r="P3844" i="1"/>
  <c r="S3844" i="1"/>
  <c r="T3844" i="1"/>
  <c r="O3851" i="1"/>
  <c r="P3851" i="1"/>
  <c r="S3851" i="1"/>
  <c r="T3851" i="1"/>
  <c r="O3853" i="1"/>
  <c r="P3853" i="1"/>
  <c r="S3853" i="1"/>
  <c r="T3853" i="1"/>
  <c r="O3860" i="1"/>
  <c r="P3860" i="1"/>
  <c r="S3860" i="1"/>
  <c r="T3860" i="1"/>
  <c r="O3867" i="1"/>
  <c r="P3867" i="1"/>
  <c r="S3867" i="1"/>
  <c r="T3867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9" i="1"/>
  <c r="P3899" i="1"/>
  <c r="S3899" i="1"/>
  <c r="T3899" i="1"/>
  <c r="O3900" i="1"/>
  <c r="P3900" i="1"/>
  <c r="S3900" i="1"/>
  <c r="T3900" i="1"/>
  <c r="O3904" i="1"/>
  <c r="P3904" i="1"/>
  <c r="S3904" i="1"/>
  <c r="T3904" i="1"/>
  <c r="O3907" i="1"/>
  <c r="P3907" i="1"/>
  <c r="S3907" i="1"/>
  <c r="T3907" i="1"/>
  <c r="O3908" i="1"/>
  <c r="P3908" i="1"/>
  <c r="S3908" i="1"/>
  <c r="T3908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5" i="1"/>
  <c r="P3925" i="1"/>
  <c r="S3925" i="1"/>
  <c r="T3925" i="1"/>
  <c r="O3928" i="1"/>
  <c r="P3928" i="1"/>
  <c r="S3928" i="1"/>
  <c r="T3928" i="1"/>
  <c r="O3929" i="1"/>
  <c r="P3929" i="1"/>
  <c r="S3929" i="1"/>
  <c r="T3929" i="1"/>
  <c r="O3932" i="1"/>
  <c r="P3932" i="1"/>
  <c r="S3932" i="1"/>
  <c r="T3932" i="1"/>
  <c r="O3937" i="1"/>
  <c r="P3937" i="1"/>
  <c r="S3937" i="1"/>
  <c r="T3937" i="1"/>
  <c r="O3941" i="1"/>
  <c r="P3941" i="1"/>
  <c r="S3941" i="1"/>
  <c r="T3941" i="1"/>
  <c r="O3950" i="1"/>
  <c r="P3950" i="1"/>
  <c r="S3950" i="1"/>
  <c r="T3950" i="1"/>
  <c r="O3951" i="1"/>
  <c r="P3951" i="1"/>
  <c r="S3951" i="1"/>
  <c r="T3951" i="1"/>
  <c r="O3953" i="1"/>
  <c r="P3953" i="1"/>
  <c r="S3953" i="1"/>
  <c r="T3953" i="1"/>
  <c r="O3956" i="1"/>
  <c r="P3956" i="1"/>
  <c r="S3956" i="1"/>
  <c r="T3956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76" i="1"/>
  <c r="P3976" i="1"/>
  <c r="S3976" i="1"/>
  <c r="T3976" i="1"/>
  <c r="O3981" i="1"/>
  <c r="P3981" i="1"/>
  <c r="S3981" i="1"/>
  <c r="T3981" i="1"/>
  <c r="O3984" i="1"/>
  <c r="P3984" i="1"/>
  <c r="S3984" i="1"/>
  <c r="T3984" i="1"/>
  <c r="O3986" i="1"/>
  <c r="P3986" i="1"/>
  <c r="S3986" i="1"/>
  <c r="T3986" i="1"/>
  <c r="O3988" i="1"/>
  <c r="P3988" i="1"/>
  <c r="S3988" i="1"/>
  <c r="T3988" i="1"/>
  <c r="O3989" i="1"/>
  <c r="P3989" i="1"/>
  <c r="S3989" i="1"/>
  <c r="T3989" i="1"/>
  <c r="O3992" i="1"/>
  <c r="P3992" i="1"/>
  <c r="S3992" i="1"/>
  <c r="T3992" i="1"/>
  <c r="O3997" i="1"/>
  <c r="P3997" i="1"/>
  <c r="S3997" i="1"/>
  <c r="T3997" i="1"/>
  <c r="O3999" i="1"/>
  <c r="P3999" i="1"/>
  <c r="S3999" i="1"/>
  <c r="T3999" i="1"/>
  <c r="O4003" i="1"/>
  <c r="P4003" i="1"/>
  <c r="S4003" i="1"/>
  <c r="T4003" i="1"/>
  <c r="O4010" i="1"/>
  <c r="P4010" i="1"/>
  <c r="S4010" i="1"/>
  <c r="T4010" i="1"/>
  <c r="O4011" i="1"/>
  <c r="P4011" i="1"/>
  <c r="S4011" i="1"/>
  <c r="T4011" i="1"/>
  <c r="O4013" i="1"/>
  <c r="P4013" i="1"/>
  <c r="S4013" i="1"/>
  <c r="T4013" i="1"/>
  <c r="O4014" i="1"/>
  <c r="P4014" i="1"/>
  <c r="S4014" i="1"/>
  <c r="T4014" i="1"/>
  <c r="O4018" i="1"/>
  <c r="P4018" i="1"/>
  <c r="S4018" i="1"/>
  <c r="T4018" i="1"/>
  <c r="O4020" i="1"/>
  <c r="P4020" i="1"/>
  <c r="S4020" i="1"/>
  <c r="T4020" i="1"/>
  <c r="O4027" i="1"/>
  <c r="P4027" i="1"/>
  <c r="S4027" i="1"/>
  <c r="T4027" i="1"/>
  <c r="O4035" i="1"/>
  <c r="P4035" i="1"/>
  <c r="S4035" i="1"/>
  <c r="T4035" i="1"/>
  <c r="O4043" i="1"/>
  <c r="P4043" i="1"/>
  <c r="S4043" i="1"/>
  <c r="T4043" i="1"/>
  <c r="O4045" i="1"/>
  <c r="P4045" i="1"/>
  <c r="S4045" i="1"/>
  <c r="T4045" i="1"/>
  <c r="O4047" i="1"/>
  <c r="P4047" i="1"/>
  <c r="S4047" i="1"/>
  <c r="T4047" i="1"/>
  <c r="O4050" i="1"/>
  <c r="P4050" i="1"/>
  <c r="S4050" i="1"/>
  <c r="T4050" i="1"/>
  <c r="O4055" i="1"/>
  <c r="P4055" i="1"/>
  <c r="S4055" i="1"/>
  <c r="T4055" i="1"/>
  <c r="O4057" i="1"/>
  <c r="P4057" i="1"/>
  <c r="S4057" i="1"/>
  <c r="T4057" i="1"/>
  <c r="O4059" i="1"/>
  <c r="P4059" i="1"/>
  <c r="S4059" i="1"/>
  <c r="T4059" i="1"/>
  <c r="O4061" i="1"/>
  <c r="P4061" i="1"/>
  <c r="S4061" i="1"/>
  <c r="T4061" i="1"/>
  <c r="O4062" i="1"/>
  <c r="P4062" i="1"/>
  <c r="S4062" i="1"/>
  <c r="T4062" i="1"/>
  <c r="O4065" i="1"/>
  <c r="P4065" i="1"/>
  <c r="S4065" i="1"/>
  <c r="T4065" i="1"/>
  <c r="O4066" i="1"/>
  <c r="P4066" i="1"/>
  <c r="S4066" i="1"/>
  <c r="T4066" i="1"/>
  <c r="O4071" i="1"/>
  <c r="P4071" i="1"/>
  <c r="S4071" i="1"/>
  <c r="T4071" i="1"/>
  <c r="O4073" i="1"/>
  <c r="P4073" i="1"/>
  <c r="S4073" i="1"/>
  <c r="T4073" i="1"/>
  <c r="O4074" i="1"/>
  <c r="P4074" i="1"/>
  <c r="S4074" i="1"/>
  <c r="T4074" i="1"/>
  <c r="O4076" i="1"/>
  <c r="P4076" i="1"/>
  <c r="S4076" i="1"/>
  <c r="T4076" i="1"/>
  <c r="O4077" i="1"/>
  <c r="P4077" i="1"/>
  <c r="S4077" i="1"/>
  <c r="T4077" i="1"/>
  <c r="O4080" i="1"/>
  <c r="P4080" i="1"/>
  <c r="S4080" i="1"/>
  <c r="T4080" i="1"/>
  <c r="O4086" i="1"/>
  <c r="P4086" i="1"/>
  <c r="S4086" i="1"/>
  <c r="T4086" i="1"/>
  <c r="O4090" i="1"/>
  <c r="P4090" i="1"/>
  <c r="S4090" i="1"/>
  <c r="T4090" i="1"/>
  <c r="O4095" i="1"/>
  <c r="P4095" i="1"/>
  <c r="S4095" i="1"/>
  <c r="T4095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6" i="1"/>
  <c r="P4106" i="1"/>
  <c r="S4106" i="1"/>
  <c r="T4106" i="1"/>
  <c r="O4107" i="1"/>
  <c r="P4107" i="1"/>
  <c r="S4107" i="1"/>
  <c r="T4107" i="1"/>
  <c r="O4111" i="1"/>
  <c r="P4111" i="1"/>
  <c r="S4111" i="1"/>
  <c r="T4111" i="1"/>
  <c r="O4112" i="1"/>
  <c r="P4112" i="1"/>
  <c r="S4112" i="1"/>
  <c r="T4112" i="1"/>
  <c r="O4114" i="1"/>
  <c r="P4114" i="1"/>
  <c r="S4114" i="1"/>
  <c r="T4114" i="1"/>
  <c r="B3" i="9"/>
  <c r="B2" i="9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D2" i="2"/>
  <c r="D3" i="2"/>
  <c r="D4" i="2"/>
  <c r="D5" i="2"/>
  <c r="D6" i="2"/>
  <c r="C3" i="2"/>
  <c r="C4" i="2"/>
  <c r="C5" i="2"/>
  <c r="C6" i="2"/>
  <c r="C2" i="2"/>
  <c r="B3" i="2"/>
  <c r="B4" i="2"/>
  <c r="B5" i="2"/>
  <c r="B6" i="2"/>
  <c r="B2" i="2"/>
  <c r="C14" i="9" l="1"/>
  <c r="B14" i="9"/>
</calcChain>
</file>

<file path=xl/sharedStrings.xml><?xml version="1.0" encoding="utf-8"?>
<sst xmlns="http://schemas.openxmlformats.org/spreadsheetml/2006/main" count="38337" uniqueCount="8395">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</sst>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justify"/>
    </xf>
    <xf numFmtId="0" fontId="1" fillId="0" borderId="0" xfId="0" applyFont="1" applyAlignment="1">
      <alignment horizontal="justify"/>
    </xf>
    <xf numFmtId="168" fontId="0" fillId="0" borderId="0" xfId="0" applyNumberFormat="1"/>
  </cellXfs>
  <cellStyles count="1">
    <cellStyle name="Normal" xfId="0" builtinId="0"/>
  </cellStyles>
  <dxfs count="13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2F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EB9-9791-F5F27D118DB6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6-4EB9-9791-F5F27D118DB6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66-4EB9-9791-F5F27D118DB6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48-4CE5-93D0-14102E311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1967279"/>
        <c:axId val="1557757647"/>
      </c:barChart>
      <c:catAx>
        <c:axId val="201196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57647"/>
        <c:crosses val="autoZero"/>
        <c:auto val="1"/>
        <c:lblAlgn val="ctr"/>
        <c:lblOffset val="100"/>
        <c:noMultiLvlLbl val="0"/>
      </c:catAx>
      <c:valAx>
        <c:axId val="155775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4-4786-8273-6DD0FD893D56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4-4786-8273-6DD0FD893D56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4-4786-8273-6DD0FD893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924223"/>
        <c:axId val="2010052095"/>
      </c:barChart>
      <c:catAx>
        <c:axId val="191992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52095"/>
        <c:crosses val="autoZero"/>
        <c:auto val="1"/>
        <c:lblAlgn val="ctr"/>
        <c:lblOffset val="100"/>
        <c:noMultiLvlLbl val="0"/>
      </c:catAx>
      <c:valAx>
        <c:axId val="201005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92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3-4D8D-B6E2-2C36D5EE5D80}"/>
            </c:ext>
          </c:extLst>
        </c:ser>
        <c:ser>
          <c:idx val="1"/>
          <c:order val="1"/>
          <c:tx>
            <c:strRef>
              <c:f>OutcomesBasedOnLaunchDate!$C$3:$C$4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3-4D8D-B6E2-2C36D5EE5D80}"/>
            </c:ext>
          </c:extLst>
        </c:ser>
        <c:ser>
          <c:idx val="2"/>
          <c:order val="2"/>
          <c:tx>
            <c:strRef>
              <c:f>OutcomesBasedOnLaunchDate!$D$3:$D$4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3-4D8D-B6E2-2C36D5EE5D80}"/>
            </c:ext>
          </c:extLst>
        </c:ser>
        <c:ser>
          <c:idx val="3"/>
          <c:order val="3"/>
          <c:tx>
            <c:strRef>
              <c:f>OutcomesBasedOnLaunchDate!$E$3:$E$4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13-4D8D-B6E2-2C36D5EE5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039167"/>
        <c:axId val="362037919"/>
      </c:lineChart>
      <c:catAx>
        <c:axId val="36203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37919"/>
        <c:crosses val="autoZero"/>
        <c:auto val="1"/>
        <c:lblAlgn val="ctr"/>
        <c:lblOffset val="100"/>
        <c:noMultiLvlLbl val="0"/>
      </c:catAx>
      <c:valAx>
        <c:axId val="3620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3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09CFE86-43FF-4270-AE21-7F6768EF4FB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70E596-0FF6-4AF8-85A7-A184DBB0B03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096E06-CE31-4FB0-9EED-8403AA329FF7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62CC3B-073C-4DC0-84B3-74DD35F0F6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38A985-8982-4C47-8906-010F0F393A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171450</xdr:rowOff>
    </xdr:from>
    <xdr:to>
      <xdr:col>16</xdr:col>
      <xdr:colOff>1270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E17D3-13D9-446B-BD71-C1AE7B2A3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179070</xdr:rowOff>
    </xdr:from>
    <xdr:to>
      <xdr:col>18</xdr:col>
      <xdr:colOff>13970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C901C-28CD-4BAD-9306-E3B7661D2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</xdr:row>
      <xdr:rowOff>163830</xdr:rowOff>
    </xdr:from>
    <xdr:to>
      <xdr:col>16</xdr:col>
      <xdr:colOff>182880</xdr:colOff>
      <xdr:row>22</xdr:row>
      <xdr:rowOff>40386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0C897-54E1-4A7A-A4E9-D181DD689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on Tatro" refreshedDate="44486.634268402777" createdVersion="6" refreshedVersion="6" minRefreshableVersion="3" recordCount="4114" xr:uid="{D6CBDC27-056B-4847-8AD2-23106505A1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don Tatro" refreshedDate="44492.658719444444" createdVersion="7" refreshedVersion="7" minRefreshableVersion="3" recordCount="4114" xr:uid="{10726B0B-DAA6-4FB8-B8B9-11D0D27AB7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536A9-821A-4AFE-8D4A-42FBAA55997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DD443-4DD8-470E-94F8-C323D3F1D3E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18C92-7797-403E-8433-3F7682520B5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G3195" sqref="G3195"/>
    </sheetView>
  </sheetViews>
  <sheetFormatPr defaultColWidth="8.77734375" defaultRowHeight="14.4" x14ac:dyDescent="0.3"/>
  <cols>
    <col min="1" max="1" width="5.6640625" bestFit="1" customWidth="1"/>
    <col min="2" max="2" width="38.44140625" style="3" customWidth="1"/>
    <col min="3" max="3" width="40.33203125" style="3" customWidth="1"/>
    <col min="4" max="4" width="17.5546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33203125" bestFit="1" customWidth="1"/>
    <col min="15" max="15" width="24.33203125" bestFit="1" customWidth="1"/>
    <col min="16" max="16" width="22" bestFit="1" customWidth="1"/>
    <col min="17" max="17" width="32.33203125" bestFit="1" customWidth="1"/>
    <col min="18" max="18" width="18.21875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43.2" x14ac:dyDescent="0.3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"/>
  </sortState>
  <conditionalFormatting sqref="F1:F1048576">
    <cfRule type="cellIs" dxfId="12" priority="2" operator="equal">
      <formula>"failed"</formula>
    </cfRule>
    <cfRule type="cellIs" dxfId="11" priority="4" operator="equal">
      <formula>"canceled"</formula>
    </cfRule>
    <cfRule type="cellIs" dxfId="10" priority="5" operator="equal">
      <formula>"successful"</formula>
    </cfRule>
    <cfRule type="cellIs" dxfId="9" priority="6" operator="equal">
      <formula>"live"</formula>
    </cfRule>
  </conditionalFormatting>
  <conditionalFormatting sqref="F10">
    <cfRule type="cellIs" dxfId="8" priority="3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FF2F2F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C504-585E-41CB-BA13-165F4A4294A5}">
  <dimension ref="A1:T413"/>
  <sheetViews>
    <sheetView workbookViewId="0">
      <selection activeCell="C4" sqref="C4"/>
    </sheetView>
  </sheetViews>
  <sheetFormatPr defaultRowHeight="14.4" x14ac:dyDescent="0.3"/>
  <cols>
    <col min="1" max="1" width="5.6640625" bestFit="1" customWidth="1"/>
    <col min="2" max="2" width="38.44140625" customWidth="1"/>
    <col min="3" max="3" width="40.33203125" customWidth="1"/>
    <col min="4" max="4" width="17.554687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33203125" bestFit="1" customWidth="1"/>
    <col min="15" max="15" width="24.33203125" bestFit="1" customWidth="1"/>
    <col min="16" max="16" width="22" bestFit="1" customWidth="1"/>
    <col min="17" max="17" width="32.33203125" bestFit="1" customWidth="1"/>
    <col min="18" max="18" width="18.21875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 2),0)</f>
        <v>93.43</v>
      </c>
      <c r="Q2" s="12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 2),0)</f>
        <v>113.57</v>
      </c>
      <c r="Q66" s="12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2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2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2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2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2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2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2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2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2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2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2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2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2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2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2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2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2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2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2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2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2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2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2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2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2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2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2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2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2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2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2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2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2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2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2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2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2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2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2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2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2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2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2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2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2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2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2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2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2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2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2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2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2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2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2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2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2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2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2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2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2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2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2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 2),0)</f>
        <v>65.58</v>
      </c>
      <c r="Q130" s="12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2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2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2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2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2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2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2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2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2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2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2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2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2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2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2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2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2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2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2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2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2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2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2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2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2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2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2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2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2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2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2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2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2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2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2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2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2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2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2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2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2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2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2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2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2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2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2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2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2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2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2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2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2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2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2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2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2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2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2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2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2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2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2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 2),0)</f>
        <v>83.43</v>
      </c>
      <c r="Q194" s="12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2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2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2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2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2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2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2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2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2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2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2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2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2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2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2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2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2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2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2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2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2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2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2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2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2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2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2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2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2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2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2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2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2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2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2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2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2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2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2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2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2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2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2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2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2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2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2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2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2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2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2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2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2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2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2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2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2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2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2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2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2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2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 2),0)</f>
        <v>72.95</v>
      </c>
      <c r="Q258" s="12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2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2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2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2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2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2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2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2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2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2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2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2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2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2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2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2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2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2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2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2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2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2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2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2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2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2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2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2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2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2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2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2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2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2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2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2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2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2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2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2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2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2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2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2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2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2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2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2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2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2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2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2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2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2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2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2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2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2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2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2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2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2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 2),0)</f>
        <v>99.34</v>
      </c>
      <c r="Q322" s="12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2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2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2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2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2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2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2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2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2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2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2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2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2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2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2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2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2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2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2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2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2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2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2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2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2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2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2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2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2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2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2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2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2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2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2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2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2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2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2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2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2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2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2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2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2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2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2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2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2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2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2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2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2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2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2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2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2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2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2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2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2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2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2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 2),0)</f>
        <v>53.85</v>
      </c>
      <c r="Q386" s="12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2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2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2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2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2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2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2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2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2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2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2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2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2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2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2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2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2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2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2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2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2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2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2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2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2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2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2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2F2F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1D731-B5C8-4C9A-ACAE-616106CF33D9}">
  <dimension ref="A1:T251"/>
  <sheetViews>
    <sheetView workbookViewId="0">
      <selection activeCell="C4" sqref="C4"/>
    </sheetView>
  </sheetViews>
  <sheetFormatPr defaultRowHeight="14.4" x14ac:dyDescent="0.3"/>
  <cols>
    <col min="1" max="1" width="5.6640625" bestFit="1" customWidth="1"/>
    <col min="2" max="2" width="38.44140625" customWidth="1"/>
    <col min="3" max="3" width="40.33203125" customWidth="1"/>
    <col min="4" max="4" width="17.554687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33203125" bestFit="1" customWidth="1"/>
    <col min="15" max="15" width="24.33203125" bestFit="1" customWidth="1"/>
    <col min="16" max="16" width="22" bestFit="1" customWidth="1"/>
    <col min="17" max="17" width="32.33203125" bestFit="1" customWidth="1"/>
    <col min="18" max="18" width="18.21875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8364</v>
      </c>
      <c r="T1" s="10" t="s">
        <v>8365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 2),0)</f>
        <v>0</v>
      </c>
      <c r="Q2" s="12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2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2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2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2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2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2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2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2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2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2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2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2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2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2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2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2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2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2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2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2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2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2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2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2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2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2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2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2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2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2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2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2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2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2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2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2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2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2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2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2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2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2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2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2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2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2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2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2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2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2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2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2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2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2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2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2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2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2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2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2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2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2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2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 2),0)</f>
        <v>51.67</v>
      </c>
      <c r="Q66" s="12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2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2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2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2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2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2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2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2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2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2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2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2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2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2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2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2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2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2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2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2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2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2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2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2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2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2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2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2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2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2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2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2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2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2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2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2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2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2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2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2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2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2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2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2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2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2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2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2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2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2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2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2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2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2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2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2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2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2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2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2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2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2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2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 2),0)</f>
        <v>79.400000000000006</v>
      </c>
      <c r="Q130" s="12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2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2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2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2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2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2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2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2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2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2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2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2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2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2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2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2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2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2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2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2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2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2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2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2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2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2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2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2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2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2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2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2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2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2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2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2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2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2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2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2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2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2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2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2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2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2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2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2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2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2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2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2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2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2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2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2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2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2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2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2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2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2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2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 2),0)</f>
        <v>30.71</v>
      </c>
      <c r="Q194" s="12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2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2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2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2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2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2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2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2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2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2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2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2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2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2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2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2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2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2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2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2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2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2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2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2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2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2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2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2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2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2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2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2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2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2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2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2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2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2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2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2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2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2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2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2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2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2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2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2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2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2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2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2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2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2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2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2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2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2F2F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6BB5E-DC41-4B91-9685-1E3530E4865A}">
  <dimension ref="A1:C14"/>
  <sheetViews>
    <sheetView workbookViewId="0">
      <selection activeCell="H7" sqref="H7"/>
    </sheetView>
  </sheetViews>
  <sheetFormatPr defaultRowHeight="14.4" x14ac:dyDescent="0.3"/>
  <cols>
    <col min="1" max="1" width="27.6640625" customWidth="1"/>
    <col min="2" max="3" width="11.77734375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20">
        <f>AVERAGE(SuccessfulUSKickstarters!D:D)</f>
        <v>5048.8786407766993</v>
      </c>
      <c r="C2" s="20">
        <f>AVERAGE('Failed US Kickstarters'!D:D)</f>
        <v>10554.212</v>
      </c>
    </row>
    <row r="3" spans="1:3" x14ac:dyDescent="0.3">
      <c r="A3" t="s">
        <v>8384</v>
      </c>
      <c r="B3" s="20">
        <f>MEDIAN(SuccessfulUSKickstarters!D:D)</f>
        <v>3000</v>
      </c>
      <c r="C3" s="20">
        <f>MEDIAN('Failed US Kickstarters'!D:D)</f>
        <v>5000</v>
      </c>
    </row>
    <row r="4" spans="1:3" x14ac:dyDescent="0.3">
      <c r="A4" t="s">
        <v>8387</v>
      </c>
      <c r="B4" s="20">
        <f>_xlfn.STDEV.P(SuccessfulUSKickstarters!D:D)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8388</v>
      </c>
      <c r="B5" s="20">
        <f>_xlfn.QUARTILE.EXC(SuccessfulUSKickstarters!D:D,3)</f>
        <v>5000</v>
      </c>
      <c r="C5" s="20">
        <f>_xlfn.QUARTILE.EXC('Failed US Kickstarters'!D:D,3)</f>
        <v>10000</v>
      </c>
    </row>
    <row r="6" spans="1:3" x14ac:dyDescent="0.3">
      <c r="A6" t="s">
        <v>8389</v>
      </c>
      <c r="B6" s="20">
        <f>_xlfn.QUARTILE.EXC(SuccessfulUSKickstarters!D:D,1)</f>
        <v>1500</v>
      </c>
      <c r="C6" s="20">
        <f>_xlfn.QUARTILE.EXC('Failed US Kickstarters'!D:D,1)</f>
        <v>2000</v>
      </c>
    </row>
    <row r="7" spans="1:3" x14ac:dyDescent="0.3">
      <c r="A7" t="s">
        <v>8393</v>
      </c>
      <c r="B7" s="20">
        <f>B5-B6</f>
        <v>3500</v>
      </c>
      <c r="C7" s="20">
        <f>C5-C6</f>
        <v>8000</v>
      </c>
    </row>
    <row r="9" spans="1:3" x14ac:dyDescent="0.3">
      <c r="A9" t="s">
        <v>8385</v>
      </c>
      <c r="B9" s="20">
        <f>AVERAGE(SuccessfulUSKickstarters!E:E)</f>
        <v>5601.5458009708727</v>
      </c>
      <c r="C9" s="20">
        <f>AVERAGE('Failed US Kickstarters'!E:E)</f>
        <v>558.65484000000004</v>
      </c>
    </row>
    <row r="10" spans="1:3" x14ac:dyDescent="0.3">
      <c r="A10" t="s">
        <v>8386</v>
      </c>
      <c r="B10" s="20">
        <f>MEDIAN(SuccessfulUSKickstarters!E:E)</f>
        <v>3167.5</v>
      </c>
      <c r="C10" s="20">
        <f>MEDIAN('Failed US Kickstarters'!E:E)</f>
        <v>103</v>
      </c>
    </row>
    <row r="11" spans="1:3" x14ac:dyDescent="0.3">
      <c r="A11" t="s">
        <v>8390</v>
      </c>
      <c r="B11" s="20">
        <f>_xlfn.STDEV.P(SuccessfulUSKickstarters!E:E)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8391</v>
      </c>
      <c r="B12" s="20">
        <f>_xlfn.QUARTILE.EXC(SuccessfulUSKickstarters!E:E,3)</f>
        <v>5699</v>
      </c>
      <c r="C12" s="20">
        <f>_xlfn.QUARTILE.EXC('Failed US Kickstarters'!E:E,3)</f>
        <v>501</v>
      </c>
    </row>
    <row r="13" spans="1:3" x14ac:dyDescent="0.3">
      <c r="A13" t="s">
        <v>8392</v>
      </c>
      <c r="B13" s="20">
        <f>_xlfn.QUARTILE.EXC(SuccessfulUSKickstarters!E:E,1)</f>
        <v>1716.5074999999999</v>
      </c>
      <c r="C13" s="20">
        <f>_xlfn.QUARTILE.EXC('Failed US Kickstarters'!E:E,1)</f>
        <v>9.25</v>
      </c>
    </row>
    <row r="14" spans="1:3" x14ac:dyDescent="0.3">
      <c r="A14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75CC-F2EE-4784-8845-17CED029D798}">
  <dimension ref="A1:F6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DD2E-3E45-46A0-B086-BC61915E5CDF}">
  <dimension ref="A1:E7"/>
  <sheetViews>
    <sheetView workbookViewId="0">
      <selection activeCell="L20" sqref="L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1FCF-3936-4159-AC58-289E0034DBC7}">
  <dimension ref="A1:F17"/>
  <sheetViews>
    <sheetView workbookViewId="0">
      <selection activeCell="N25" sqref="N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EDF8F-D894-4C77-8A3B-DE0D3A604B30}">
  <dimension ref="A1:J6"/>
  <sheetViews>
    <sheetView workbookViewId="0">
      <selection activeCell="D2" sqref="D2"/>
    </sheetView>
  </sheetViews>
  <sheetFormatPr defaultRowHeight="34.200000000000003" customHeight="1" x14ac:dyDescent="0.3"/>
  <cols>
    <col min="1" max="1" width="30.5546875" bestFit="1" customWidth="1"/>
    <col min="2" max="2" width="60.33203125" style="18" bestFit="1" customWidth="1"/>
  </cols>
  <sheetData>
    <row r="1" spans="1:10" ht="14.4" x14ac:dyDescent="0.3">
      <c r="A1" s="10" t="s">
        <v>8378</v>
      </c>
      <c r="B1" s="19" t="s">
        <v>4110</v>
      </c>
      <c r="C1" s="10" t="s">
        <v>8379</v>
      </c>
      <c r="D1" s="10" t="s">
        <v>8380</v>
      </c>
      <c r="J1" s="10"/>
    </row>
    <row r="2" spans="1:10" ht="34.200000000000003" customHeight="1" x14ac:dyDescent="0.3">
      <c r="A2" t="s">
        <v>3473</v>
      </c>
      <c r="B2" s="18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</row>
    <row r="3" spans="1:10" ht="34.200000000000003" customHeight="1" x14ac:dyDescent="0.3">
      <c r="A3" t="s">
        <v>3616</v>
      </c>
      <c r="B3" s="18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</row>
    <row r="4" spans="1:10" ht="34.200000000000003" customHeight="1" x14ac:dyDescent="0.3">
      <c r="A4" t="s">
        <v>3178</v>
      </c>
      <c r="B4" s="18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</row>
    <row r="5" spans="1:10" ht="34.200000000000003" customHeight="1" x14ac:dyDescent="0.3">
      <c r="A5" t="s">
        <v>3329</v>
      </c>
      <c r="B5" s="18" t="str">
        <f>VLOOKUP(A5, Kickstarter!B:C, 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</row>
    <row r="6" spans="1:10" ht="34.200000000000003" customHeight="1" x14ac:dyDescent="0.3">
      <c r="A6" t="s">
        <v>3221</v>
      </c>
      <c r="B6" s="18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SuccessfulUSKickstarters</vt:lpstr>
      <vt:lpstr>Failed US Kickstarters</vt:lpstr>
      <vt:lpstr>Descriptive Statistics</vt:lpstr>
      <vt:lpstr>CategoryStatistics</vt:lpstr>
      <vt:lpstr>SubcategoryStatistics</vt:lpstr>
      <vt:lpstr>OutcomesBasedOnLaunchDate</vt:lpstr>
      <vt:lpstr>Edinburgh Research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Landon Tatro</cp:lastModifiedBy>
  <dcterms:created xsi:type="dcterms:W3CDTF">2017-04-20T15:17:24Z</dcterms:created>
  <dcterms:modified xsi:type="dcterms:W3CDTF">2021-10-24T21:43:17Z</dcterms:modified>
</cp:coreProperties>
</file>